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DMIN\AppData\Local\Temp\VNPT Plugin\"/>
    </mc:Choice>
  </mc:AlternateContent>
  <bookViews>
    <workbookView xWindow="-105" yWindow="-105" windowWidth="20715" windowHeight="13275" firstSheet="9" activeTab="11"/>
  </bookViews>
  <sheets>
    <sheet name="Bieu 11. CTMTQG" sheetId="20" state="hidden" r:id="rId1"/>
    <sheet name="ODAKH NSNN" sheetId="4" state="hidden" r:id="rId2"/>
    <sheet name="NC07 TH TPCP" sheetId="5" state="hidden" r:id="rId3"/>
    <sheet name="NC08 TPCP KH" sheetId="6" state="hidden" r:id="rId4"/>
    <sheet name="NC11 PPP" sheetId="7" state="hidden" r:id="rId5"/>
    <sheet name="BM18 BC nam DP" sheetId="8" state="hidden" r:id="rId6"/>
    <sheet name="Quy2THDP" sheetId="10" state="hidden" r:id="rId7"/>
    <sheet name="Quy2TPCPDP" sheetId="12" state="hidden" r:id="rId8"/>
    <sheet name="Quy2von khac Dp" sheetId="14" state="hidden" r:id="rId9"/>
    <sheet name="Biểu số 01" sheetId="25" r:id="rId10"/>
    <sheet name="biểu sô 2" sheetId="27" r:id="rId11"/>
    <sheet name="Biểu số 03" sheetId="23" r:id="rId12"/>
    <sheet name="Biểu 04" sheetId="28" state="hidden" r:id="rId13"/>
    <sheet name="Biểu số 05" sheetId="29" state="hidden" r:id="rId14"/>
  </sheets>
  <externalReferences>
    <externalReference r:id="rId15"/>
    <externalReference r:id="rId16"/>
    <externalReference r:id="rId17"/>
  </externalReferences>
  <definedNames>
    <definedName name="____a1" localSheetId="0" hidden="1">{"'Sheet1'!$L$16"}</definedName>
    <definedName name="____a1" hidden="1">{"'Sheet1'!$L$16"}</definedName>
    <definedName name="____B1" localSheetId="0" hidden="1">{"'Sheet1'!$L$16"}</definedName>
    <definedName name="____B1" hidden="1">{"'Sheet1'!$L$16"}</definedName>
    <definedName name="____ban2" localSheetId="0" hidden="1">{"'Sheet1'!$L$16"}</definedName>
    <definedName name="____ban2" hidden="1">{"'Sheet1'!$L$16"}</definedName>
    <definedName name="____h1" localSheetId="0" hidden="1">{"'Sheet1'!$L$16"}</definedName>
    <definedName name="____h1" hidden="1">{"'Sheet1'!$L$16"}</definedName>
    <definedName name="____hu1" localSheetId="0" hidden="1">{"'Sheet1'!$L$16"}</definedName>
    <definedName name="____hu1" hidden="1">{"'Sheet1'!$L$16"}</definedName>
    <definedName name="____hu2" localSheetId="0" hidden="1">{"'Sheet1'!$L$16"}</definedName>
    <definedName name="____hu2" hidden="1">{"'Sheet1'!$L$16"}</definedName>
    <definedName name="____hu5" localSheetId="0" hidden="1">{"'Sheet1'!$L$16"}</definedName>
    <definedName name="____hu5" hidden="1">{"'Sheet1'!$L$16"}</definedName>
    <definedName name="____hu6" localSheetId="0" hidden="1">{"'Sheet1'!$L$16"}</definedName>
    <definedName name="____hu6" hidden="1">{"'Sheet1'!$L$16"}</definedName>
    <definedName name="____M36" localSheetId="0" hidden="1">{"'Sheet1'!$L$16"}</definedName>
    <definedName name="____M36" hidden="1">{"'Sheet1'!$L$16"}</definedName>
    <definedName name="____PA3" localSheetId="0" hidden="1">{"'Sheet1'!$L$16"}</definedName>
    <definedName name="____PA3" hidden="1">{"'Sheet1'!$L$16"}</definedName>
    <definedName name="____Pl2" localSheetId="0" hidden="1">{"'Sheet1'!$L$16"}</definedName>
    <definedName name="____Pl2" hidden="1">{"'Sheet1'!$L$16"}</definedName>
    <definedName name="____Tru21" localSheetId="0" hidden="1">{"'Sheet1'!$L$16"}</definedName>
    <definedName name="____Tru21" hidden="1">{"'Sheet1'!$L$16"}</definedName>
    <definedName name="___a1" localSheetId="0" hidden="1">{"'Sheet1'!$L$16"}</definedName>
    <definedName name="___a1" hidden="1">{"'Sheet1'!$L$16"}</definedName>
    <definedName name="___B1" localSheetId="0" hidden="1">{"'Sheet1'!$L$16"}</definedName>
    <definedName name="___B1" hidden="1">{"'Sheet1'!$L$16"}</definedName>
    <definedName name="___ban2" localSheetId="0" hidden="1">{"'Sheet1'!$L$16"}</definedName>
    <definedName name="___ban2" hidden="1">{"'Sheet1'!$L$16"}</definedName>
    <definedName name="___h1" localSheetId="0" hidden="1">{"'Sheet1'!$L$16"}</definedName>
    <definedName name="___h1" hidden="1">{"'Sheet1'!$L$16"}</definedName>
    <definedName name="___hsm2">1.1289</definedName>
    <definedName name="___hu1" localSheetId="0" hidden="1">{"'Sheet1'!$L$16"}</definedName>
    <definedName name="___hu1" hidden="1">{"'Sheet1'!$L$16"}</definedName>
    <definedName name="___hu2" localSheetId="0" hidden="1">{"'Sheet1'!$L$16"}</definedName>
    <definedName name="___hu2" hidden="1">{"'Sheet1'!$L$16"}</definedName>
    <definedName name="___hu5" localSheetId="0" hidden="1">{"'Sheet1'!$L$16"}</definedName>
    <definedName name="___hu5" hidden="1">{"'Sheet1'!$L$16"}</definedName>
    <definedName name="___hu6" localSheetId="0" hidden="1">{"'Sheet1'!$L$16"}</definedName>
    <definedName name="___hu6" hidden="1">{"'Sheet1'!$L$16"}</definedName>
    <definedName name="___isc1">0.035</definedName>
    <definedName name="___isc2">0.02</definedName>
    <definedName name="___isc3">0.054</definedName>
    <definedName name="___M36" localSheetId="0" hidden="1">{"'Sheet1'!$L$16"}</definedName>
    <definedName name="___M36" hidden="1">{"'Sheet1'!$L$16"}</definedName>
    <definedName name="___NSO2" localSheetId="0" hidden="1">{"'Sheet1'!$L$16"}</definedName>
    <definedName name="___NSO2" hidden="1">{"'Sheet1'!$L$16"}</definedName>
    <definedName name="___PA3" localSheetId="0" hidden="1">{"'Sheet1'!$L$16"}</definedName>
    <definedName name="___PA3" hidden="1">{"'Sheet1'!$L$16"}</definedName>
    <definedName name="___Pl2" localSheetId="0" hidden="1">{"'Sheet1'!$L$16"}</definedName>
    <definedName name="___Pl2" hidden="1">{"'Sheet1'!$L$16"}</definedName>
    <definedName name="___PL3" localSheetId="0" hidden="1">#REF!</definedName>
    <definedName name="___PL3" hidden="1">#REF!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ru21" localSheetId="0" hidden="1">{"'Sheet1'!$L$16"}</definedName>
    <definedName name="___Tru21" hidden="1">{"'Sheet1'!$L$16"}</definedName>
    <definedName name="__a1" localSheetId="0" hidden="1">{"'Sheet1'!$L$16"}</definedName>
    <definedName name="__a1" hidden="1">{"'Sheet1'!$L$16"}</definedName>
    <definedName name="__B1" localSheetId="0" hidden="1">{"'Sheet1'!$L$16"}</definedName>
    <definedName name="__B1" hidden="1">{"'Sheet1'!$L$16"}</definedName>
    <definedName name="__ban2" localSheetId="0" hidden="1">{"'Sheet1'!$L$16"}</definedName>
    <definedName name="__ban2" hidden="1">{"'Sheet1'!$L$16"}</definedName>
    <definedName name="__h1" localSheetId="0" hidden="1">{"'Sheet1'!$L$16"}</definedName>
    <definedName name="__h1" hidden="1">{"'Sheet1'!$L$16"}</definedName>
    <definedName name="__hsm2">1.1289</definedName>
    <definedName name="__hu1" localSheetId="0" hidden="1">{"'Sheet1'!$L$16"}</definedName>
    <definedName name="__hu1" hidden="1">{"'Sheet1'!$L$16"}</definedName>
    <definedName name="__hu2" localSheetId="0" hidden="1">{"'Sheet1'!$L$16"}</definedName>
    <definedName name="__hu2" hidden="1">{"'Sheet1'!$L$16"}</definedName>
    <definedName name="__hu5" localSheetId="0" hidden="1">{"'Sheet1'!$L$16"}</definedName>
    <definedName name="__hu5" hidden="1">{"'Sheet1'!$L$16"}</definedName>
    <definedName name="__hu6" localSheetId="0" hidden="1">{"'Sheet1'!$L$16"}</definedName>
    <definedName name="__hu6" hidden="1">{"'Sheet1'!$L$16"}</definedName>
    <definedName name="__isc1">0.035</definedName>
    <definedName name="__isc2">0.02</definedName>
    <definedName name="__isc3">0.054</definedName>
    <definedName name="__M36" localSheetId="0" hidden="1">{"'Sheet1'!$L$16"}</definedName>
    <definedName name="__M36" hidden="1">{"'Sheet1'!$L$16"}</definedName>
    <definedName name="__NSO2" localSheetId="0" hidden="1">{"'Sheet1'!$L$16"}</definedName>
    <definedName name="__NSO2" hidden="1">{"'Sheet1'!$L$16"}</definedName>
    <definedName name="__PA3" localSheetId="0" hidden="1">{"'Sheet1'!$L$16"}</definedName>
    <definedName name="__PA3" hidden="1">{"'Sheet1'!$L$16"}</definedName>
    <definedName name="__Pl2" localSheetId="0" hidden="1">{"'Sheet1'!$L$16"}</definedName>
    <definedName name="__Pl2" hidden="1">{"'Sheet1'!$L$16"}</definedName>
    <definedName name="__SOC10">0.3456</definedName>
    <definedName name="__SOC8">0.2827</definedName>
    <definedName name="__Sta1">531.877</definedName>
    <definedName name="__Sta2">561.952</definedName>
    <definedName name="__Sta3">712.202</definedName>
    <definedName name="__Sta4">762.202</definedName>
    <definedName name="__Tru21" localSheetId="0" hidden="1">{"'Sheet1'!$L$16"}</definedName>
    <definedName name="__Tru21" hidden="1">{"'Sheet1'!$L$16"}</definedName>
    <definedName name="_40x4">5100</definedName>
    <definedName name="_a1" localSheetId="0" hidden="1">{"'Sheet1'!$L$16"}</definedName>
    <definedName name="_a1" hidden="1">{"'Sheet1'!$L$16"}</definedName>
    <definedName name="_B1" localSheetId="0" hidden="1">{"'Sheet1'!$L$16"}</definedName>
    <definedName name="_B1" hidden="1">{"'Sheet1'!$L$16"}</definedName>
    <definedName name="_ban2" localSheetId="0" hidden="1">{"'Sheet1'!$L$16"}</definedName>
    <definedName name="_ban2" hidden="1">{"'Sheet1'!$L$16"}</definedName>
    <definedName name="_Fill" localSheetId="0" hidden="1">#REF!</definedName>
    <definedName name="_Fill" hidden="1">#REF!</definedName>
    <definedName name="_xlnm._FilterDatabase" localSheetId="0" hidden="1">#REF!</definedName>
    <definedName name="_xlnm._FilterDatabase" hidden="1">#REF!</definedName>
    <definedName name="_ftn1" localSheetId="6">Quy2THDP!#REF!</definedName>
    <definedName name="_ftnref1" localSheetId="6">Quy2THDP!$E$10</definedName>
    <definedName name="_h1" localSheetId="0" hidden="1">{"'Sheet1'!$L$16"}</definedName>
    <definedName name="_h1" hidden="1">{"'Sheet1'!$L$16"}</definedName>
    <definedName name="_hsm2">1.1289</definedName>
    <definedName name="_hu1" localSheetId="0" hidden="1">{"'Sheet1'!$L$16"}</definedName>
    <definedName name="_hu1" hidden="1">{"'Sheet1'!$L$16"}</definedName>
    <definedName name="_hu2" localSheetId="0" hidden="1">{"'Sheet1'!$L$16"}</definedName>
    <definedName name="_hu2" hidden="1">{"'Sheet1'!$L$16"}</definedName>
    <definedName name="_hu5" localSheetId="0" hidden="1">{"'Sheet1'!$L$16"}</definedName>
    <definedName name="_hu5" hidden="1">{"'Sheet1'!$L$16"}</definedName>
    <definedName name="_hu6" localSheetId="0" hidden="1">{"'Sheet1'!$L$16"}</definedName>
    <definedName name="_hu6" hidden="1">{"'Sheet1'!$L$16"}</definedName>
    <definedName name="_isc1">0.035</definedName>
    <definedName name="_isc2">0.02</definedName>
    <definedName name="_isc3">0.054</definedName>
    <definedName name="_Key1" localSheetId="0" hidden="1">#REF!</definedName>
    <definedName name="_Key1" hidden="1">#REF!</definedName>
    <definedName name="_Key2" localSheetId="0" hidden="1">#REF!</definedName>
    <definedName name="_Key2" hidden="1">#REF!</definedName>
    <definedName name="_M36" localSheetId="0" hidden="1">{"'Sheet1'!$L$16"}</definedName>
    <definedName name="_M36" hidden="1">{"'Sheet1'!$L$16"}</definedName>
    <definedName name="_NSO2" localSheetId="0" hidden="1">{"'Sheet1'!$L$16"}</definedName>
    <definedName name="_NSO2" hidden="1">{"'Sheet1'!$L$16"}</definedName>
    <definedName name="_Order1" hidden="1">255</definedName>
    <definedName name="_Order2" hidden="1">255</definedName>
    <definedName name="_PA3" localSheetId="0" hidden="1">{"'Sheet1'!$L$16"}</definedName>
    <definedName name="_PA3" hidden="1">{"'Sheet1'!$L$16"}</definedName>
    <definedName name="_Pl2" localSheetId="0" hidden="1">{"'Sheet1'!$L$16"}</definedName>
    <definedName name="_Pl2" hidden="1">{"'Sheet1'!$L$16"}</definedName>
    <definedName name="_PL3" localSheetId="0" hidden="1">#REF!</definedName>
    <definedName name="_PL3" hidden="1">#REF!</definedName>
    <definedName name="_SOC10">0.3456</definedName>
    <definedName name="_SOC8">0.2827</definedName>
    <definedName name="_Sort" localSheetId="0" hidden="1">#REF!</definedName>
    <definedName name="_Sort" hidden="1">#REF!</definedName>
    <definedName name="_Sta1">531.877</definedName>
    <definedName name="_Sta2">561.952</definedName>
    <definedName name="_Sta3">712.202</definedName>
    <definedName name="_Sta4">762.202</definedName>
    <definedName name="_Tru21" localSheetId="0" hidden="1">{"'Sheet1'!$L$16"}</definedName>
    <definedName name="_Tru21" hidden="1">{"'Sheet1'!$L$16"}</definedName>
    <definedName name="a" localSheetId="0" hidden="1">{"'Sheet1'!$L$16"}</definedName>
    <definedName name="a" hidden="1">{"'Sheet1'!$L$16"}</definedName>
    <definedName name="ABC" localSheetId="0" hidden="1">#REF!</definedName>
    <definedName name="ABC" hidden="1">#REF!</definedName>
    <definedName name="anscount" hidden="1">3</definedName>
    <definedName name="ATGT" localSheetId="0" hidden="1">{"'Sheet1'!$L$16"}</definedName>
    <definedName name="ATGT" hidden="1">{"'Sheet1'!$L$16"}</definedName>
    <definedName name="B.nuamat">7.25</definedName>
    <definedName name="bdd">1.5</definedName>
    <definedName name="Bm">3.5</definedName>
    <definedName name="Bn">6.5</definedName>
    <definedName name="BQP">'[1]BANCO (3)'!$N$124</definedName>
    <definedName name="Bulongma">8700</definedName>
    <definedName name="C.doc1">540</definedName>
    <definedName name="C.doc2">740</definedName>
    <definedName name="CACAU">298161</definedName>
    <definedName name="CDTK_tim">31.77</definedName>
    <definedName name="CLVC3">0.1</definedName>
    <definedName name="CoCauN" localSheetId="0" hidden="1">{"'Sheet1'!$L$16"}</definedName>
    <definedName name="CoCauN" hidden="1">{"'Sheet1'!$L$16"}</definedName>
    <definedName name="Code" localSheetId="0" hidden="1">#REF!</definedName>
    <definedName name="Code" hidden="1">#REF!</definedName>
    <definedName name="Cotsatma">9726</definedName>
    <definedName name="Cotthepma">9726</definedName>
    <definedName name="CP" localSheetId="0" hidden="1">#REF!</definedName>
    <definedName name="CP" hidden="1">#REF!</definedName>
    <definedName name="CTCT1" localSheetId="0" hidden="1">{"'Sheet1'!$L$16"}</definedName>
    <definedName name="CTCT1" hidden="1">{"'Sheet1'!$L$16"}</definedName>
    <definedName name="chitietbgiang2" localSheetId="0" hidden="1">{"'Sheet1'!$L$16"}</definedName>
    <definedName name="chitietbgiang2" hidden="1">{"'Sheet1'!$L$16"}</definedName>
    <definedName name="chung">66</definedName>
    <definedName name="dam">78000</definedName>
    <definedName name="data1" localSheetId="0" hidden="1">#REF!</definedName>
    <definedName name="data1" hidden="1">#REF!</definedName>
    <definedName name="data2" localSheetId="0" hidden="1">#REF!</definedName>
    <definedName name="data2" hidden="1">#REF!</definedName>
    <definedName name="data3" localSheetId="0" hidden="1">#REF!</definedName>
    <definedName name="data3" hidden="1">#REF!</definedName>
    <definedName name="DataFilter" localSheetId="0">[2]!DataFilter</definedName>
    <definedName name="DataFilter">[2]!DataFilter</definedName>
    <definedName name="DataSort" localSheetId="0">[2]!DataSort</definedName>
    <definedName name="DataSort">[2]!DataSort</definedName>
    <definedName name="DCL_22">12117600</definedName>
    <definedName name="DCL_35">25490000</definedName>
    <definedName name="dddem">0.1</definedName>
    <definedName name="Discount" localSheetId="0" hidden="1">#REF!</definedName>
    <definedName name="Discount" hidden="1">#REF!</definedName>
    <definedName name="display_area_2" localSheetId="0" hidden="1">#REF!</definedName>
    <definedName name="display_area_2" hidden="1">#REF!</definedName>
    <definedName name="docdoc">0.03125</definedName>
    <definedName name="dotcong">1</definedName>
    <definedName name="drf" localSheetId="0" hidden="1">#REF!</definedName>
    <definedName name="drf" hidden="1">#REF!</definedName>
    <definedName name="ds" localSheetId="0" hidden="1">{#N/A,#N/A,FALSE,"Chi tiÆt"}</definedName>
    <definedName name="ds" hidden="1">{#N/A,#N/A,FALSE,"Chi tiÆt"}</definedName>
    <definedName name="dsh" localSheetId="0" hidden="1">#REF!</definedName>
    <definedName name="dsh" hidden="1">#REF!</definedName>
    <definedName name="DuphongBCT">'[1]BANCO (3)'!$K$128</definedName>
    <definedName name="DuphongBNG">'[1]BANCO (3)'!$K$126</definedName>
    <definedName name="DuphongBQP">'[1]BANCO (3)'!$K$125</definedName>
    <definedName name="DuphongVKS">'[3]BANCO (2)'!$F$123</definedName>
    <definedName name="E.chandoc">8.875</definedName>
    <definedName name="E.PC">10.438</definedName>
    <definedName name="E.PVI">12</definedName>
    <definedName name="FCode" localSheetId="0" hidden="1">#REF!</definedName>
    <definedName name="FCode" hidden="1">#REF!</definedName>
    <definedName name="FI_12">4820</definedName>
    <definedName name="g" localSheetId="0" hidden="1">{"'Sheet1'!$L$16"}</definedName>
    <definedName name="g" hidden="1">{"'Sheet1'!$L$16"}</definedName>
    <definedName name="GoBack" localSheetId="0">[2]Sheet1!GoBack</definedName>
    <definedName name="GoBack">[2]Sheet1!GoBack</definedName>
    <definedName name="h" localSheetId="0" hidden="1">{"'Sheet1'!$L$16"}</definedName>
    <definedName name="h" hidden="1">{"'Sheet1'!$L$16"}</definedName>
    <definedName name="Hdao">0.3</definedName>
    <definedName name="Hdap">5.2</definedName>
    <definedName name="Heä_soá_laép_xaø_H">1.7</definedName>
    <definedName name="Heso">'[3]MT DPin (2)'!$BP$99</definedName>
    <definedName name="HiddenRows" localSheetId="0" hidden="1">#REF!</definedName>
    <definedName name="HiddenRows" hidden="1">#REF!</definedName>
    <definedName name="hoc">55000</definedName>
    <definedName name="HSCT3">0.1</definedName>
    <definedName name="HSDN">2.5</definedName>
    <definedName name="HSLXH">1.7</definedName>
    <definedName name="hsm">1.1289</definedName>
    <definedName name="hsn">0.5</definedName>
    <definedName name="hsnc_cau">2.5039</definedName>
    <definedName name="hsnc_cau2">1.626</definedName>
    <definedName name="hsnc_d">1.6356</definedName>
    <definedName name="hsnc_d2">1.6356</definedName>
    <definedName name="HSTH">'[1]BANCO (3)'!$K$122</definedName>
    <definedName name="hsvl">1</definedName>
    <definedName name="hsvl2">1</definedName>
    <definedName name="htlm" localSheetId="0" hidden="1">{"'Sheet1'!$L$16"}</definedName>
    <definedName name="htlm" hidden="1">{"'Sheet1'!$L$16"}</definedName>
    <definedName name="HTML_CodePage" hidden="1">950</definedName>
    <definedName name="HTML_Control" localSheetId="0"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 localSheetId="0" hidden="1">{"'Sheet1'!$L$16"}</definedName>
    <definedName name="hu" hidden="1">{"'Sheet1'!$L$16"}</definedName>
    <definedName name="HUU" localSheetId="0" hidden="1">{"'Sheet1'!$L$16"}</definedName>
    <definedName name="HUU" hidden="1">{"'Sheet1'!$L$16"}</definedName>
    <definedName name="huy" localSheetId="0" hidden="1">{"'Sheet1'!$L$16"}</definedName>
    <definedName name="huy" hidden="1">{"'Sheet1'!$L$16"}</definedName>
    <definedName name="j" localSheetId="0" hidden="1">{"'Sheet1'!$L$16"}</definedName>
    <definedName name="j" hidden="1">{"'Sheet1'!$L$16"}</definedName>
    <definedName name="k" localSheetId="0" hidden="1">{"'Sheet1'!$L$16"}</definedName>
    <definedName name="k" hidden="1">{"'Sheet1'!$L$16"}</definedName>
    <definedName name="ksbn" localSheetId="0" hidden="1">{"'Sheet1'!$L$16"}</definedName>
    <definedName name="ksbn" hidden="1">{"'Sheet1'!$L$16"}</definedName>
    <definedName name="kshn" localSheetId="0" hidden="1">{"'Sheet1'!$L$16"}</definedName>
    <definedName name="kshn" hidden="1">{"'Sheet1'!$L$16"}</definedName>
    <definedName name="ksls" localSheetId="0" hidden="1">{"'Sheet1'!$L$16"}</definedName>
    <definedName name="ksls" hidden="1">{"'Sheet1'!$L$16"}</definedName>
    <definedName name="khac">2</definedName>
    <definedName name="khongtruotgia" localSheetId="0" hidden="1">{"'Sheet1'!$L$16"}</definedName>
    <definedName name="khongtruotgia" hidden="1">{"'Sheet1'!$L$16"}</definedName>
    <definedName name="l" localSheetId="0" hidden="1">{"'Sheet1'!$L$16"}</definedName>
    <definedName name="l" hidden="1">{"'Sheet1'!$L$16"}</definedName>
    <definedName name="L63x6">5800</definedName>
    <definedName name="langson" localSheetId="0" hidden="1">{"'Sheet1'!$L$16"}</definedName>
    <definedName name="langson" hidden="1">{"'Sheet1'!$L$16"}</definedName>
    <definedName name="LBS_22">107800000</definedName>
    <definedName name="lk" localSheetId="0" hidden="1">#REF!</definedName>
    <definedName name="lk" hidden="1">#REF!</definedName>
    <definedName name="m" localSheetId="0" hidden="1">{"'Sheet1'!$L$16"}</definedName>
    <definedName name="m" hidden="1">{"'Sheet1'!$L$16"}</definedName>
    <definedName name="mo" localSheetId="0" hidden="1">{"'Sheet1'!$L$16"}</definedName>
    <definedName name="mo" hidden="1">{"'Sheet1'!$L$16"}</definedName>
    <definedName name="moi" localSheetId="0" hidden="1">{"'Sheet1'!$L$16"}</definedName>
    <definedName name="moi" hidden="1">{"'Sheet1'!$L$16"}</definedName>
    <definedName name="n" localSheetId="0" hidden="1">{"'Sheet1'!$L$16"}</definedName>
    <definedName name="n" hidden="1">{"'Sheet1'!$L$16"}</definedName>
    <definedName name="OrderTable" localSheetId="0" hidden="1">#REF!</definedName>
    <definedName name="OrderTable" hidden="1">#REF!</definedName>
    <definedName name="PAIII_" localSheetId="0" hidden="1">{"'Sheet1'!$L$16"}</definedName>
    <definedName name="PAIII_" hidden="1">{"'Sheet1'!$L$16"}</definedName>
    <definedName name="PMS" localSheetId="0" hidden="1">{"'Sheet1'!$L$16"}</definedName>
    <definedName name="PMS" hidden="1">{"'Sheet1'!$L$16"}</definedName>
    <definedName name="_xlnm.Print_Area" localSheetId="0">'Bieu 11. CTMTQG'!$A$1:$AU$68</definedName>
    <definedName name="_xlnm.Print_Area" localSheetId="5">'BM18 BC nam DP'!$A$1:$M$77</definedName>
    <definedName name="_xlnm.Print_Area" localSheetId="2">'NC07 TH TPCP'!$A$1:$U$19</definedName>
    <definedName name="_xlnm.Print_Area" localSheetId="3">'NC08 TPCP KH'!$A$1:$AK$39</definedName>
    <definedName name="_xlnm.Print_Area" localSheetId="4">'NC11 PPP'!$A$1:$Q$19</definedName>
    <definedName name="_xlnm.Print_Area" localSheetId="1">'ODAKH NSNN'!$A$1:$BQ$74</definedName>
    <definedName name="_xlnm.Print_Area" localSheetId="7">Quy2TPCPDP!$A$1:$P$38</definedName>
    <definedName name="_xlnm.Print_Area" localSheetId="6">Quy2THDP!$A$1:$Q$72</definedName>
    <definedName name="_xlnm.Print_Area" localSheetId="8">'Quy2von khac Dp'!$A$1:$O$38</definedName>
    <definedName name="_xlnm.Print_Titles" localSheetId="0">'Bieu 11. CTMTQG'!$5:$10</definedName>
    <definedName name="_xlnm.Print_Titles" localSheetId="9">'Biểu số 01'!$5:$7</definedName>
    <definedName name="_xlnm.Print_Titles" localSheetId="11">'Biểu số 03'!$5:$9</definedName>
    <definedName name="_xlnm.Print_Titles" localSheetId="10">'biểu sô 2'!$5:$9</definedName>
    <definedName name="_xlnm.Print_Titles" localSheetId="5">'BM18 BC nam DP'!$6:$8</definedName>
    <definedName name="_xlnm.Print_Titles" localSheetId="2">'NC07 TH TPCP'!$6:$9</definedName>
    <definedName name="_xlnm.Print_Titles" localSheetId="3">'NC08 TPCP KH'!$6:$9</definedName>
    <definedName name="_xlnm.Print_Titles" localSheetId="1">'ODAKH NSNN'!$8:$15</definedName>
    <definedName name="_xlnm.Print_Titles" localSheetId="7">Quy2TPCPDP!$8:$12</definedName>
    <definedName name="_xlnm.Print_Titles" localSheetId="6">Quy2THDP!$9:$11</definedName>
    <definedName name="_xlnm.Print_Titles" localSheetId="8">'Quy2von khac Dp'!$7:$11</definedName>
    <definedName name="ProdForm" localSheetId="0" hidden="1">#REF!</definedName>
    <definedName name="ProdForm" hidden="1">#REF!</definedName>
    <definedName name="Product" localSheetId="0" hidden="1">#REF!</definedName>
    <definedName name="Product" hidden="1">#REF!</definedName>
    <definedName name="rate">14000</definedName>
    <definedName name="RCArea" localSheetId="0" hidden="1">#REF!</definedName>
    <definedName name="RCArea" hidden="1">#REF!</definedName>
    <definedName name="S.dinh">640</definedName>
    <definedName name="Spanner_Auto_File">"C:\My Documents\tinh cdo.x2a"</definedName>
    <definedName name="SpecialPrice" localSheetId="0" hidden="1">#REF!</definedName>
    <definedName name="SpecialPrice" hidden="1">#REF!</definedName>
    <definedName name="t" localSheetId="0" hidden="1">{"'Sheet1'!$L$16"}</definedName>
    <definedName name="t" hidden="1">{"'Sheet1'!$L$16"}</definedName>
    <definedName name="Tang">100</definedName>
    <definedName name="TaxTV">10%</definedName>
    <definedName name="TaxXL">5%</definedName>
    <definedName name="tbl_ProdInfo" localSheetId="0" hidden="1">#REF!</definedName>
    <definedName name="tbl_ProdInfo" hidden="1">#REF!</definedName>
    <definedName name="Tiepdiama">9500</definedName>
    <definedName name="ttttt" localSheetId="0" hidden="1">{"'Sheet1'!$L$16"}</definedName>
    <definedName name="ttttt" hidden="1">{"'Sheet1'!$L$16"}</definedName>
    <definedName name="TTTTTTTTT" localSheetId="0" hidden="1">{"'Sheet1'!$L$16"}</definedName>
    <definedName name="TTTTTTTTT" hidden="1">{"'Sheet1'!$L$16"}</definedName>
    <definedName name="ttttttttttt" localSheetId="0" hidden="1">{"'Sheet1'!$L$16"}</definedName>
    <definedName name="ttttttttttt" hidden="1">{"'Sheet1'!$L$16"}</definedName>
    <definedName name="tuyennhanh" localSheetId="0" hidden="1">{"'Sheet1'!$L$16"}</definedName>
    <definedName name="tuyennhanh" hidden="1">{"'Sheet1'!$L$16"}</definedName>
    <definedName name="tytrong16so5nam">'[1]PLI CTrinh'!$CN$10</definedName>
    <definedName name="tha" localSheetId="0" hidden="1">{"'Sheet1'!$L$16"}</definedName>
    <definedName name="tha" hidden="1">{"'Sheet1'!$L$16"}</definedName>
    <definedName name="thepma">10500</definedName>
    <definedName name="thue">6</definedName>
    <definedName name="u" localSheetId="0" hidden="1">{"'Sheet1'!$L$16"}</definedName>
    <definedName name="u" hidden="1">{"'Sheet1'!$L$16"}</definedName>
    <definedName name="ư" localSheetId="0" hidden="1">{"'Sheet1'!$L$16"}</definedName>
    <definedName name="ư" hidden="1">{"'Sheet1'!$L$16"}</definedName>
    <definedName name="v" localSheetId="0" hidden="1">{"'Sheet1'!$L$16"}</definedName>
    <definedName name="v" hidden="1">{"'Sheet1'!$L$16"}</definedName>
    <definedName name="VAÄT_LIEÄU">"nhandongia"</definedName>
    <definedName name="vcoto" localSheetId="0" hidden="1">{"'Sheet1'!$L$16"}</definedName>
    <definedName name="vcoto" hidden="1">{"'Sheet1'!$L$16"}</definedName>
    <definedName name="Viet" localSheetId="0" hidden="1">{"'Sheet1'!$L$16"}</definedName>
    <definedName name="Viet" hidden="1">{"'Sheet1'!$L$16"}</definedName>
    <definedName name="WIRE1">5</definedName>
    <definedName name="wrn.aaa." localSheetId="0" hidden="1">{#N/A,#N/A,FALSE,"Sheet1";#N/A,#N/A,FALSE,"Sheet1";#N/A,#N/A,FALSE,"Sheet1"}</definedName>
    <definedName name="wrn.aaa." hidden="1">{#N/A,#N/A,FALSE,"Sheet1";#N/A,#N/A,FALSE,"Sheet1";#N/A,#N/A,FALSE,"Sheet1"}</definedName>
    <definedName name="wrn.cong." localSheetId="0" hidden="1">{#N/A,#N/A,FALSE,"Sheet1"}</definedName>
    <definedName name="wrn.cong." hidden="1">{#N/A,#N/A,FALSE,"Sheet1"}</definedName>
    <definedName name="wrn.chi._.tiÆt." localSheetId="0" hidden="1">{#N/A,#N/A,FALSE,"Chi tiÆt"}</definedName>
    <definedName name="wrn.chi._.tiÆt." hidden="1">{#N/A,#N/A,FALSE,"Chi tiÆt"}</definedName>
    <definedName name="wrn.vd." localSheetId="0" hidden="1">{#N/A,#N/A,TRUE,"BT M200 da 10x20"}</definedName>
    <definedName name="wrn.vd." hidden="1">{#N/A,#N/A,TRUE,"BT M200 da 10x20"}</definedName>
    <definedName name="XBCNCKT">5600</definedName>
    <definedName name="XCCT">0.5</definedName>
    <definedName name="xls" localSheetId="0" hidden="1">{"'Sheet1'!$L$16"}</definedName>
    <definedName name="xls" hidden="1">{"'Sheet1'!$L$16"}</definedName>
    <definedName name="xlttbninh" localSheetId="0" hidden="1">{"'Sheet1'!$L$16"}</definedName>
    <definedName name="xlttbninh" hidden="1">{"'Sheet1'!$L$16"}</definedName>
    <definedName name="XTKKTTC">7500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0" i="25" l="1"/>
  <c r="E9" i="25" s="1"/>
  <c r="F26" i="25"/>
  <c r="F25" i="25"/>
  <c r="F24" i="25"/>
  <c r="L10" i="23"/>
  <c r="M10" i="23"/>
  <c r="O10" i="23"/>
  <c r="P10" i="23"/>
  <c r="N13" i="23"/>
  <c r="N11" i="23"/>
  <c r="Q11" i="23" s="1"/>
  <c r="N5" i="23"/>
  <c r="K5" i="23"/>
  <c r="N15" i="23"/>
  <c r="N12" i="23"/>
  <c r="Q110" i="27"/>
  <c r="O102" i="27"/>
  <c r="P102" i="27"/>
  <c r="O114" i="27"/>
  <c r="P114" i="27"/>
  <c r="Q115" i="27"/>
  <c r="Q114" i="27" s="1"/>
  <c r="Q113" i="27"/>
  <c r="Q112" i="27"/>
  <c r="Q111" i="27"/>
  <c r="Q109" i="27"/>
  <c r="Q108" i="27"/>
  <c r="Q107" i="27"/>
  <c r="Q106" i="27"/>
  <c r="Q105" i="27"/>
  <c r="Q104" i="27"/>
  <c r="Q103" i="27"/>
  <c r="L114" i="27"/>
  <c r="L102" i="27"/>
  <c r="K102" i="27"/>
  <c r="L100" i="27"/>
  <c r="K100" i="27"/>
  <c r="K98" i="27"/>
  <c r="M96" i="27"/>
  <c r="L96" i="27"/>
  <c r="K96" i="27"/>
  <c r="M93" i="27"/>
  <c r="L93" i="27"/>
  <c r="K93" i="27"/>
  <c r="M91" i="27"/>
  <c r="L91" i="27"/>
  <c r="K91" i="27"/>
  <c r="M89" i="27"/>
  <c r="L89" i="27"/>
  <c r="K89" i="27"/>
  <c r="M88" i="27"/>
  <c r="M87" i="27"/>
  <c r="M86" i="27"/>
  <c r="M85" i="27"/>
  <c r="M84" i="27"/>
  <c r="M83" i="27"/>
  <c r="M82" i="27"/>
  <c r="M81" i="27"/>
  <c r="M80" i="27"/>
  <c r="L79" i="27"/>
  <c r="K79" i="27"/>
  <c r="M78" i="27"/>
  <c r="M77" i="27"/>
  <c r="M76" i="27"/>
  <c r="M75" i="27"/>
  <c r="M74" i="27"/>
  <c r="M73" i="27"/>
  <c r="M72" i="27"/>
  <c r="L71" i="27"/>
  <c r="L70" i="27" s="1"/>
  <c r="L69" i="27" s="1"/>
  <c r="K71" i="27"/>
  <c r="K70" i="27" s="1"/>
  <c r="K69" i="27" s="1"/>
  <c r="K65" i="27"/>
  <c r="M52" i="27"/>
  <c r="L52" i="27"/>
  <c r="L51" i="27" s="1"/>
  <c r="K52" i="27"/>
  <c r="M51" i="27"/>
  <c r="K51" i="27"/>
  <c r="K50" i="27" s="1"/>
  <c r="K49" i="27"/>
  <c r="K47" i="27" s="1"/>
  <c r="L47" i="27"/>
  <c r="K45" i="27"/>
  <c r="K32" i="27"/>
  <c r="M32" i="27"/>
  <c r="L32" i="27"/>
  <c r="K23" i="27"/>
  <c r="K19" i="27" s="1"/>
  <c r="K18" i="27" s="1"/>
  <c r="M19" i="27"/>
  <c r="M18" i="27" s="1"/>
  <c r="L19" i="27"/>
  <c r="L18" i="27" s="1"/>
  <c r="M16" i="27"/>
  <c r="L16" i="27"/>
  <c r="K16" i="27"/>
  <c r="M13" i="27"/>
  <c r="L13" i="27"/>
  <c r="K13" i="27"/>
  <c r="H102" i="27"/>
  <c r="I102" i="27"/>
  <c r="J102" i="27"/>
  <c r="N102" i="27"/>
  <c r="G102" i="27"/>
  <c r="H114" i="27"/>
  <c r="I114" i="27"/>
  <c r="J114" i="27"/>
  <c r="N114" i="27"/>
  <c r="G114" i="27"/>
  <c r="C109" i="27"/>
  <c r="C104" i="27"/>
  <c r="D105" i="27"/>
  <c r="D103" i="27"/>
  <c r="M79" i="27" l="1"/>
  <c r="M12" i="27"/>
  <c r="M11" i="27" s="1"/>
  <c r="M71" i="27"/>
  <c r="L12" i="27"/>
  <c r="L11" i="27" s="1"/>
  <c r="L10" i="27" s="1"/>
  <c r="Q102" i="27"/>
  <c r="Q10" i="27" s="1"/>
  <c r="K12" i="27"/>
  <c r="K11" i="27" s="1"/>
  <c r="K10" i="27" s="1"/>
  <c r="M70" i="27"/>
  <c r="M69" i="27" s="1"/>
  <c r="M10" i="27" s="1"/>
  <c r="N101" i="27" l="1"/>
  <c r="N39" i="27" l="1"/>
  <c r="H38" i="27"/>
  <c r="N38" i="27" s="1"/>
  <c r="D38" i="27"/>
  <c r="D39" i="27" s="1"/>
  <c r="N37" i="27"/>
  <c r="T37" i="27" s="1"/>
  <c r="T14" i="27"/>
  <c r="J14" i="27"/>
  <c r="I10" i="23" l="1"/>
  <c r="J10" i="23"/>
  <c r="G10" i="23"/>
  <c r="E60" i="27"/>
  <c r="N49" i="27"/>
  <c r="C22" i="23"/>
  <c r="C23" i="27"/>
  <c r="C24" i="27" s="1"/>
  <c r="H13" i="23"/>
  <c r="K13" i="23" s="1"/>
  <c r="Q13" i="23" s="1"/>
  <c r="Q10" i="23" s="1"/>
  <c r="D58" i="27"/>
  <c r="H17" i="23"/>
  <c r="F17" i="23"/>
  <c r="E17" i="23"/>
  <c r="D17" i="23"/>
  <c r="D29" i="27"/>
  <c r="N23" i="27"/>
  <c r="H23" i="27" s="1"/>
  <c r="H14" i="23"/>
  <c r="T49" i="27"/>
  <c r="H49" i="27"/>
  <c r="T23" i="27" l="1"/>
  <c r="N47" i="27"/>
  <c r="K12" i="23"/>
  <c r="I14" i="27"/>
  <c r="C27" i="25"/>
  <c r="H22" i="23" l="1"/>
  <c r="K22" i="23" s="1"/>
  <c r="N22" i="23" s="1"/>
  <c r="N10" i="23" s="1"/>
  <c r="D27" i="25" l="1"/>
  <c r="F27" i="25"/>
  <c r="F16" i="25"/>
  <c r="G30" i="25"/>
  <c r="C15" i="25" l="1"/>
  <c r="F15" i="25" s="1"/>
  <c r="C14" i="25"/>
  <c r="C13" i="25"/>
  <c r="C12" i="25"/>
  <c r="D17" i="25"/>
  <c r="D11" i="25"/>
  <c r="D10" i="25" s="1"/>
  <c r="D9" i="25" s="1"/>
  <c r="C11" i="25" l="1"/>
  <c r="C10" i="25" s="1"/>
  <c r="C9" i="25" s="1"/>
  <c r="F11" i="25" l="1"/>
  <c r="F10" i="25" s="1"/>
  <c r="F9" i="25" s="1"/>
  <c r="I52" i="27"/>
  <c r="I51" i="27" s="1"/>
  <c r="J52" i="27"/>
  <c r="J51" i="27" s="1"/>
  <c r="N52" i="27"/>
  <c r="N51" i="27" s="1"/>
  <c r="O52" i="27"/>
  <c r="O51" i="27" s="1"/>
  <c r="P52" i="27"/>
  <c r="I19" i="27"/>
  <c r="I18" i="27" s="1"/>
  <c r="N19" i="27"/>
  <c r="N18" i="27" s="1"/>
  <c r="O19" i="27"/>
  <c r="O18" i="27" s="1"/>
  <c r="H16" i="23"/>
  <c r="H28" i="27"/>
  <c r="H100" i="27"/>
  <c r="I100" i="27"/>
  <c r="J100" i="27"/>
  <c r="N100" i="27"/>
  <c r="V100" i="27" s="1"/>
  <c r="O100" i="27"/>
  <c r="G100" i="27"/>
  <c r="H98" i="27"/>
  <c r="I98" i="27"/>
  <c r="J98" i="27"/>
  <c r="N98" i="27"/>
  <c r="G98" i="27"/>
  <c r="N96" i="27"/>
  <c r="N93" i="27"/>
  <c r="D95" i="27"/>
  <c r="C95" i="27"/>
  <c r="F97" i="27"/>
  <c r="F99" i="27" s="1"/>
  <c r="F27" i="27"/>
  <c r="F29" i="27" s="1"/>
  <c r="F40" i="27" l="1"/>
  <c r="H11" i="23"/>
  <c r="F60" i="27" l="1"/>
  <c r="F43" i="27" l="1"/>
  <c r="F41" i="27" s="1"/>
  <c r="F42" i="27" s="1"/>
  <c r="F61" i="27" s="1"/>
  <c r="F68" i="27" s="1"/>
  <c r="F67" i="27" s="1"/>
  <c r="Q143" i="29"/>
  <c r="Q142" i="29"/>
  <c r="Q141" i="29"/>
  <c r="Q140" i="29"/>
  <c r="Q139" i="29"/>
  <c r="Q138" i="29"/>
  <c r="Q137" i="29"/>
  <c r="Q136" i="29"/>
  <c r="Q85" i="29"/>
  <c r="Q84" i="29"/>
  <c r="Q83" i="29"/>
  <c r="Q82" i="29"/>
  <c r="Q81" i="29"/>
  <c r="Q80" i="29"/>
  <c r="Q79" i="29"/>
  <c r="Q78" i="29"/>
  <c r="Q77" i="29"/>
  <c r="Q76" i="29"/>
  <c r="Q75" i="29"/>
  <c r="Q74" i="29"/>
  <c r="Q73" i="29"/>
  <c r="Q72" i="29"/>
  <c r="Q71" i="29"/>
  <c r="Q70" i="29"/>
  <c r="Q69" i="29"/>
  <c r="Q68" i="29"/>
  <c r="Q67" i="29"/>
  <c r="Q66" i="29"/>
  <c r="Q65" i="29"/>
  <c r="Q64" i="29"/>
  <c r="Q63" i="29"/>
  <c r="Q62" i="29"/>
  <c r="Q61" i="29"/>
  <c r="Q60" i="29"/>
  <c r="Q59" i="29"/>
  <c r="Q58" i="29"/>
  <c r="Q57" i="29"/>
  <c r="Q56" i="29"/>
  <c r="Q55" i="29"/>
  <c r="Q54" i="29"/>
  <c r="Q53" i="29"/>
  <c r="Q52" i="29"/>
  <c r="Q51" i="29"/>
  <c r="Q50" i="29"/>
  <c r="Q49" i="29"/>
  <c r="Q48" i="29"/>
  <c r="Q47" i="29"/>
  <c r="Q46" i="29"/>
  <c r="Q45" i="29"/>
  <c r="Q44" i="29"/>
  <c r="Q43" i="29"/>
  <c r="Q42" i="29"/>
  <c r="Q41" i="29"/>
  <c r="Q40" i="29"/>
  <c r="Q39" i="29"/>
  <c r="Q38" i="29"/>
  <c r="Q37" i="29"/>
  <c r="Q36" i="29"/>
  <c r="Q35" i="29"/>
  <c r="Q34" i="29"/>
  <c r="Q33" i="29"/>
  <c r="Q32" i="29"/>
  <c r="Q31" i="29"/>
  <c r="Q30" i="29"/>
  <c r="Q29" i="29"/>
  <c r="Q28" i="29"/>
  <c r="Q27" i="29"/>
  <c r="Q26" i="29"/>
  <c r="Q25" i="29"/>
  <c r="Q24" i="29"/>
  <c r="Q23" i="29"/>
  <c r="Q22" i="29"/>
  <c r="Q21" i="29"/>
  <c r="Q20" i="29"/>
  <c r="Q19" i="29"/>
  <c r="Q17" i="29"/>
  <c r="L16" i="29"/>
  <c r="H16" i="29"/>
  <c r="K15" i="29"/>
  <c r="J15" i="29"/>
  <c r="I15" i="29"/>
  <c r="H15" i="29"/>
  <c r="G15" i="29"/>
  <c r="J14" i="29"/>
  <c r="N13" i="29"/>
  <c r="M13" i="29"/>
  <c r="M12" i="29" s="1"/>
  <c r="K13" i="29"/>
  <c r="I13" i="29"/>
  <c r="H13" i="29"/>
  <c r="H12" i="29" s="1"/>
  <c r="G13" i="29"/>
  <c r="N12" i="29"/>
  <c r="M11" i="29"/>
  <c r="F11" i="29"/>
  <c r="B11" i="29"/>
  <c r="J7" i="29"/>
  <c r="I7" i="29"/>
  <c r="Q141" i="28"/>
  <c r="Q140" i="28"/>
  <c r="Q139" i="28"/>
  <c r="Q138" i="28"/>
  <c r="Q137" i="28"/>
  <c r="Q136" i="28"/>
  <c r="Q135" i="28"/>
  <c r="Q134" i="28"/>
  <c r="Q83" i="28"/>
  <c r="Q82" i="28"/>
  <c r="Q81" i="28"/>
  <c r="Q80" i="28"/>
  <c r="Q79" i="28"/>
  <c r="Q78" i="28"/>
  <c r="Q77" i="28"/>
  <c r="Q76" i="28"/>
  <c r="Q75" i="28"/>
  <c r="Q74" i="28"/>
  <c r="Q73" i="28"/>
  <c r="Q72" i="28"/>
  <c r="Q71" i="28"/>
  <c r="Q70" i="28"/>
  <c r="Q69" i="28"/>
  <c r="Q68" i="28"/>
  <c r="Q67" i="28"/>
  <c r="Q66" i="28"/>
  <c r="Q65" i="28"/>
  <c r="Q64" i="28"/>
  <c r="Q63" i="28"/>
  <c r="Q62" i="28"/>
  <c r="Q61" i="28"/>
  <c r="Q60" i="28"/>
  <c r="Q59" i="28"/>
  <c r="Q58" i="28"/>
  <c r="Q57" i="28"/>
  <c r="Q56" i="28"/>
  <c r="Q55" i="28"/>
  <c r="Q54" i="28"/>
  <c r="Q53" i="28"/>
  <c r="Q52" i="28"/>
  <c r="Q51" i="28"/>
  <c r="Q50" i="28"/>
  <c r="Q49" i="28"/>
  <c r="Q48" i="28"/>
  <c r="Q47" i="28"/>
  <c r="Q46" i="28"/>
  <c r="Q45" i="28"/>
  <c r="Q44" i="28"/>
  <c r="Q43" i="28"/>
  <c r="Q42" i="28"/>
  <c r="Q41" i="28"/>
  <c r="Q40" i="28"/>
  <c r="Q39" i="28"/>
  <c r="Q38" i="28"/>
  <c r="Q37" i="28"/>
  <c r="Q36" i="28"/>
  <c r="Q35" i="28"/>
  <c r="Q34" i="28"/>
  <c r="Q33" i="28"/>
  <c r="Q32" i="28"/>
  <c r="Q31" i="28"/>
  <c r="Q30" i="28"/>
  <c r="Q29" i="28"/>
  <c r="Q28" i="28"/>
  <c r="Q27" i="28"/>
  <c r="Q26" i="28"/>
  <c r="Q25" i="28"/>
  <c r="Q24" i="28"/>
  <c r="Q23" i="28"/>
  <c r="Q22" i="28"/>
  <c r="Q21" i="28"/>
  <c r="Q20" i="28"/>
  <c r="Q19" i="28"/>
  <c r="Q18" i="28"/>
  <c r="Q17" i="28"/>
  <c r="Q16" i="28"/>
  <c r="Q15" i="28"/>
  <c r="Q14" i="28"/>
  <c r="N13" i="28"/>
  <c r="N12" i="28" s="1"/>
  <c r="M13" i="28"/>
  <c r="M12" i="28" s="1"/>
  <c r="L13" i="28"/>
  <c r="K13" i="28"/>
  <c r="Q13" i="28" s="1"/>
  <c r="I13" i="28"/>
  <c r="I12" i="28" s="1"/>
  <c r="H13" i="28"/>
  <c r="H12" i="28" s="1"/>
  <c r="G13" i="28"/>
  <c r="L12" i="28"/>
  <c r="J12" i="28"/>
  <c r="G12" i="28"/>
  <c r="M11" i="28"/>
  <c r="F11" i="28"/>
  <c r="B11" i="28"/>
  <c r="J7" i="28"/>
  <c r="I7" i="28"/>
  <c r="G12" i="29" l="1"/>
  <c r="K12" i="28"/>
  <c r="I12" i="29"/>
  <c r="L13" i="29"/>
  <c r="K12" i="29"/>
  <c r="J13" i="29"/>
  <c r="J12" i="29" s="1"/>
  <c r="L15" i="29"/>
  <c r="L12" i="29" l="1"/>
  <c r="P19" i="27" l="1"/>
  <c r="P18" i="27" s="1"/>
  <c r="O32" i="27"/>
  <c r="P32" i="27"/>
  <c r="N32" i="27"/>
  <c r="A3" i="27" l="1"/>
  <c r="A3" i="23" s="1"/>
  <c r="I13" i="27" l="1"/>
  <c r="J13" i="27"/>
  <c r="O13" i="27"/>
  <c r="P13" i="27"/>
  <c r="H13" i="27"/>
  <c r="N13" i="27" l="1"/>
  <c r="H96" i="27"/>
  <c r="I96" i="27"/>
  <c r="J96" i="27"/>
  <c r="O96" i="27"/>
  <c r="P96" i="27"/>
  <c r="G96" i="27"/>
  <c r="I93" i="27"/>
  <c r="J93" i="27"/>
  <c r="O93" i="27"/>
  <c r="P93" i="27"/>
  <c r="G93" i="27"/>
  <c r="H93" i="27"/>
  <c r="H91" i="27" l="1"/>
  <c r="I91" i="27"/>
  <c r="J91" i="27"/>
  <c r="N91" i="27"/>
  <c r="O91" i="27"/>
  <c r="P91" i="27"/>
  <c r="G91" i="27"/>
  <c r="G13" i="27" l="1"/>
  <c r="G16" i="27"/>
  <c r="A4" i="28" l="1"/>
  <c r="A4" i="29" s="1"/>
  <c r="H90" i="27"/>
  <c r="H89" i="27" s="1"/>
  <c r="H88" i="27"/>
  <c r="H87" i="27"/>
  <c r="H86" i="27"/>
  <c r="H85" i="27"/>
  <c r="H84" i="27"/>
  <c r="H83" i="27"/>
  <c r="H82" i="27"/>
  <c r="H81" i="27"/>
  <c r="H80" i="27"/>
  <c r="H78" i="27"/>
  <c r="H77" i="27"/>
  <c r="H76" i="27"/>
  <c r="H75" i="27"/>
  <c r="H74" i="27"/>
  <c r="H73" i="27"/>
  <c r="H72" i="27"/>
  <c r="P73" i="27"/>
  <c r="P72" i="27"/>
  <c r="G89" i="27"/>
  <c r="I89" i="27"/>
  <c r="J89" i="27"/>
  <c r="N89" i="27"/>
  <c r="O89" i="27"/>
  <c r="P89" i="27"/>
  <c r="I79" i="27"/>
  <c r="N79" i="27"/>
  <c r="O79" i="27"/>
  <c r="G79" i="27"/>
  <c r="I71" i="27"/>
  <c r="N71" i="27"/>
  <c r="N70" i="27" s="1"/>
  <c r="N69" i="27" s="1"/>
  <c r="O71" i="27"/>
  <c r="O70" i="27" l="1"/>
  <c r="O69" i="27" s="1"/>
  <c r="I70" i="27"/>
  <c r="I69" i="27" s="1"/>
  <c r="H71" i="27"/>
  <c r="H79" i="27"/>
  <c r="H70" i="27" l="1"/>
  <c r="H69" i="27" s="1"/>
  <c r="P88" i="27"/>
  <c r="P87" i="27"/>
  <c r="P86" i="27"/>
  <c r="P85" i="27"/>
  <c r="P84" i="27"/>
  <c r="P83" i="27"/>
  <c r="P82" i="27"/>
  <c r="P81" i="27"/>
  <c r="P80" i="27"/>
  <c r="P78" i="27"/>
  <c r="P77" i="27"/>
  <c r="P76" i="27"/>
  <c r="P75" i="27"/>
  <c r="P74" i="27"/>
  <c r="V69" i="27" l="1"/>
  <c r="P79" i="27"/>
  <c r="P71" i="27"/>
  <c r="P70" i="27" l="1"/>
  <c r="P69" i="27" s="1"/>
  <c r="K15" i="23"/>
  <c r="K10" i="23" s="1"/>
  <c r="N16" i="27" l="1"/>
  <c r="N12" i="27" s="1"/>
  <c r="N45" i="27"/>
  <c r="N65" i="27"/>
  <c r="N50" i="27" l="1"/>
  <c r="G71" i="27" l="1"/>
  <c r="G70" i="27" s="1"/>
  <c r="G69" i="27" s="1"/>
  <c r="P51" i="27"/>
  <c r="O47" i="27"/>
  <c r="P16" i="27"/>
  <c r="P12" i="27" s="1"/>
  <c r="O16" i="27"/>
  <c r="O12" i="27" l="1"/>
  <c r="O11" i="27" s="1"/>
  <c r="O10" i="27" s="1"/>
  <c r="P11" i="27"/>
  <c r="P10" i="27" s="1"/>
  <c r="I65" i="27" l="1"/>
  <c r="J65" i="27"/>
  <c r="I50" i="27"/>
  <c r="G44" i="27"/>
  <c r="I45" i="27"/>
  <c r="G45" i="27"/>
  <c r="I47" i="27"/>
  <c r="J47" i="27"/>
  <c r="G47" i="27"/>
  <c r="I32" i="27"/>
  <c r="J32" i="27"/>
  <c r="J50" i="27" l="1"/>
  <c r="J6" i="27" l="1"/>
  <c r="G67" i="27" l="1"/>
  <c r="H67" i="27" s="1"/>
  <c r="G66" i="27"/>
  <c r="I64" i="27"/>
  <c r="H52" i="27"/>
  <c r="H51" i="27" s="1"/>
  <c r="G59" i="27"/>
  <c r="G52" i="27" s="1"/>
  <c r="G51" i="27" s="1"/>
  <c r="D59" i="27"/>
  <c r="F66" i="27"/>
  <c r="C48" i="27"/>
  <c r="J46" i="27"/>
  <c r="J45" i="27" s="1"/>
  <c r="I44" i="27"/>
  <c r="H43" i="27"/>
  <c r="E36" i="27"/>
  <c r="G35" i="27"/>
  <c r="G41" i="27"/>
  <c r="I31" i="27"/>
  <c r="H19" i="27"/>
  <c r="H18" i="27" s="1"/>
  <c r="G26" i="27"/>
  <c r="D21" i="27"/>
  <c r="J20" i="27"/>
  <c r="J19" i="27" s="1"/>
  <c r="J18" i="27" s="1"/>
  <c r="J16" i="27"/>
  <c r="I16" i="27"/>
  <c r="I12" i="27" s="1"/>
  <c r="H16" i="27"/>
  <c r="I6" i="27"/>
  <c r="G32" i="27" l="1"/>
  <c r="G19" i="27"/>
  <c r="G18" i="27" s="1"/>
  <c r="G12" i="27" s="1"/>
  <c r="H12" i="27"/>
  <c r="J12" i="27"/>
  <c r="D23" i="27"/>
  <c r="D24" i="27" s="1"/>
  <c r="D25" i="27" s="1"/>
  <c r="D17" i="27" s="1"/>
  <c r="D22" i="27"/>
  <c r="I11" i="27"/>
  <c r="I10" i="27" s="1"/>
  <c r="G65" i="27"/>
  <c r="G50" i="27"/>
  <c r="H45" i="27"/>
  <c r="G31" i="27"/>
  <c r="H44" i="27"/>
  <c r="G64" i="27"/>
  <c r="H47" i="27"/>
  <c r="H41" i="27"/>
  <c r="H31" i="27" s="1"/>
  <c r="H64" i="27"/>
  <c r="J44" i="27"/>
  <c r="H65" i="27"/>
  <c r="C25" i="27"/>
  <c r="D46" i="27"/>
  <c r="D48" i="27" s="1"/>
  <c r="D49" i="27" s="1"/>
  <c r="D53" i="27" s="1"/>
  <c r="D54" i="27" s="1"/>
  <c r="F24" i="27"/>
  <c r="G11" i="27" l="1"/>
  <c r="G10" i="27" s="1"/>
  <c r="N11" i="27"/>
  <c r="N10" i="27" s="1"/>
  <c r="S10" i="27" s="1"/>
  <c r="S11" i="27" s="1"/>
  <c r="J11" i="27"/>
  <c r="J10" i="27" s="1"/>
  <c r="H32" i="27"/>
  <c r="C28" i="27"/>
  <c r="C26" i="27"/>
  <c r="C22" i="27" s="1"/>
  <c r="D55" i="27"/>
  <c r="H11" i="27" l="1"/>
  <c r="C29" i="27"/>
  <c r="C27" i="27"/>
  <c r="C37" i="27" l="1"/>
  <c r="C38" i="27" s="1"/>
  <c r="C39" i="27" s="1"/>
  <c r="C40" i="27" s="1"/>
  <c r="C36" i="27" s="1"/>
  <c r="C34" i="27" s="1"/>
  <c r="C42" i="27" s="1"/>
  <c r="C41" i="27" s="1"/>
  <c r="C35" i="27" s="1"/>
  <c r="C43" i="27" s="1"/>
  <c r="C66" i="27" s="1"/>
  <c r="C68" i="27" s="1"/>
  <c r="C46" i="27" s="1"/>
  <c r="C49" i="27" s="1"/>
  <c r="C33" i="27"/>
  <c r="H15" i="23"/>
  <c r="H12" i="23"/>
  <c r="E21" i="23"/>
  <c r="E19" i="23"/>
  <c r="H10" i="23" l="1"/>
  <c r="H50" i="27"/>
  <c r="H10" i="27" s="1"/>
  <c r="C67" i="27"/>
  <c r="C56" i="27"/>
  <c r="C57" i="27" s="1"/>
  <c r="C59" i="27" s="1"/>
  <c r="C54" i="27"/>
  <c r="T10" i="27" l="1"/>
  <c r="C60" i="27"/>
  <c r="C55" i="27"/>
  <c r="C53" i="27" s="1"/>
  <c r="D12" i="23"/>
  <c r="D15" i="23" s="1"/>
  <c r="D13" i="23" s="1"/>
  <c r="D14" i="23" s="1"/>
  <c r="D22" i="23" l="1"/>
  <c r="D18" i="23"/>
  <c r="D19" i="23" s="1"/>
  <c r="D20" i="23" s="1"/>
  <c r="D21" i="23" s="1"/>
  <c r="T150" i="23"/>
  <c r="T149" i="23"/>
  <c r="T148" i="23"/>
  <c r="T147" i="23"/>
  <c r="T146" i="23"/>
  <c r="T145" i="23"/>
  <c r="T144" i="23"/>
  <c r="T143" i="23"/>
  <c r="F15" i="23"/>
  <c r="F13" i="23" s="1"/>
  <c r="J6" i="23"/>
  <c r="I6" i="23"/>
  <c r="C12" i="23" l="1"/>
  <c r="C13" i="23" s="1"/>
  <c r="C14" i="23" l="1"/>
  <c r="C17" i="23" s="1"/>
  <c r="C18" i="23" s="1"/>
  <c r="C19" i="23" s="1"/>
  <c r="C20" i="23" s="1"/>
  <c r="C21" i="23" s="1"/>
  <c r="C16" i="23" s="1"/>
  <c r="B10" i="6" l="1"/>
  <c r="C10" i="6" s="1"/>
  <c r="D10" i="6" s="1"/>
  <c r="E10" i="6" s="1"/>
  <c r="F10" i="6" s="1"/>
  <c r="G10" i="6" s="1"/>
  <c r="H10" i="6" s="1"/>
  <c r="I10" i="6" s="1"/>
  <c r="J10" i="6" s="1"/>
  <c r="K10" i="6" s="1"/>
  <c r="L10" i="6" s="1"/>
  <c r="M10" i="6" s="1"/>
  <c r="N10" i="6" s="1"/>
  <c r="S10" i="6" s="1"/>
  <c r="T10" i="6" s="1"/>
  <c r="U10" i="6" s="1"/>
  <c r="V10" i="6" s="1"/>
  <c r="W10" i="6" s="1"/>
  <c r="X10" i="6" s="1"/>
  <c r="Y10" i="6" s="1"/>
  <c r="Z10" i="6" s="1"/>
  <c r="AA10" i="6" s="1"/>
  <c r="AB10" i="6" s="1"/>
  <c r="AC10" i="6" s="1"/>
  <c r="AD10" i="6" s="1"/>
  <c r="AE10" i="6" s="1"/>
  <c r="AF10" i="6" s="1"/>
  <c r="AG10" i="6" s="1"/>
  <c r="AK10" i="6" s="1"/>
  <c r="AJ16" i="4"/>
  <c r="AK16" i="4" s="1"/>
  <c r="AL16" i="4" s="1"/>
  <c r="AM16" i="4" s="1"/>
  <c r="AN16" i="4" s="1"/>
  <c r="AO16" i="4" s="1"/>
  <c r="AP16" i="4" s="1"/>
  <c r="AQ16" i="4" s="1"/>
  <c r="AR16" i="4" s="1"/>
  <c r="AS16" i="4" s="1"/>
  <c r="AT16" i="4" s="1"/>
  <c r="AU16" i="4" s="1"/>
  <c r="AV16" i="4" s="1"/>
  <c r="AW16" i="4" s="1"/>
  <c r="AX16" i="4" s="1"/>
  <c r="AY16" i="4" s="1"/>
  <c r="AZ16" i="4" s="1"/>
  <c r="BA16" i="4" s="1"/>
  <c r="BB16" i="4" s="1"/>
  <c r="BC16" i="4" s="1"/>
  <c r="BD16" i="4" s="1"/>
  <c r="BE16" i="4" s="1"/>
  <c r="BF16" i="4" s="1"/>
  <c r="BG16" i="4" s="1"/>
  <c r="BH16" i="4" s="1"/>
  <c r="BI16" i="4" s="1"/>
  <c r="BJ16" i="4" s="1"/>
  <c r="BK16" i="4" s="1"/>
  <c r="BL16" i="4" s="1"/>
  <c r="BM16" i="4" s="1"/>
  <c r="BN16" i="4" s="1"/>
  <c r="BO16" i="4" s="1"/>
  <c r="BP16" i="4" s="1"/>
  <c r="BQ16" i="4" s="1"/>
  <c r="X16" i="4"/>
  <c r="Y16" i="4" s="1"/>
  <c r="Z16" i="4" s="1"/>
  <c r="AA16" i="4" s="1"/>
  <c r="AB16" i="4" s="1"/>
  <c r="AC16" i="4" s="1"/>
  <c r="AD16" i="4" s="1"/>
  <c r="AE16" i="4" s="1"/>
  <c r="AF16" i="4" s="1"/>
  <c r="AG16" i="4" s="1"/>
  <c r="AH16" i="4" s="1"/>
  <c r="B16" i="4"/>
  <c r="C16" i="4" s="1"/>
  <c r="D16" i="4" s="1"/>
  <c r="E16" i="4" s="1"/>
  <c r="F16" i="4" s="1"/>
  <c r="G16" i="4" s="1"/>
  <c r="H16" i="4" s="1"/>
  <c r="I16" i="4" s="1"/>
  <c r="J16" i="4" s="1"/>
  <c r="K16" i="4" s="1"/>
  <c r="L16" i="4" s="1"/>
  <c r="M16" i="4" s="1"/>
  <c r="N16" i="4" s="1"/>
  <c r="O16" i="4" s="1"/>
  <c r="P16" i="4" s="1"/>
  <c r="Q16" i="4" s="1"/>
  <c r="R16" i="4" s="1"/>
  <c r="S16" i="4" s="1"/>
  <c r="T16" i="4" s="1"/>
  <c r="U16" i="4" s="1"/>
  <c r="V16" i="4" s="1"/>
  <c r="H10" i="20"/>
  <c r="B10" i="20"/>
  <c r="D10" i="20" s="1"/>
  <c r="E10" i="20" s="1"/>
  <c r="F10" i="20" s="1"/>
</calcChain>
</file>

<file path=xl/sharedStrings.xml><?xml version="1.0" encoding="utf-8"?>
<sst xmlns="http://schemas.openxmlformats.org/spreadsheetml/2006/main" count="1712" uniqueCount="576">
  <si>
    <t>Đơn vị: Triệu đồng</t>
  </si>
  <si>
    <t>STT</t>
  </si>
  <si>
    <t>Năm N</t>
  </si>
  <si>
    <t>Ghi chú</t>
  </si>
  <si>
    <t>Kế hoạch giao</t>
  </si>
  <si>
    <t>Tổng số</t>
  </si>
  <si>
    <t>Trong nước</t>
  </si>
  <si>
    <t>Ngoài nước</t>
  </si>
  <si>
    <t>Nước ngoài</t>
  </si>
  <si>
    <t>TỔNG SỐ</t>
  </si>
  <si>
    <t>Trong đó:</t>
  </si>
  <si>
    <t xml:space="preserve">Trong đó: </t>
  </si>
  <si>
    <t>-</t>
  </si>
  <si>
    <t>Đầu tư từ nguồn thu sử dụng đất</t>
  </si>
  <si>
    <t>Vốn trái phiếu chính quyền địa phương</t>
  </si>
  <si>
    <t>Vốn tín dụng đầu tư phát triển của Nhà nước</t>
  </si>
  <si>
    <t>7</t>
  </si>
  <si>
    <t>Đơn vị báo cáo:</t>
  </si>
  <si>
    <t>TT</t>
  </si>
  <si>
    <t>Danh mục dự án</t>
  </si>
  <si>
    <t>Mã dự án</t>
  </si>
  <si>
    <t>Địa điểm XD</t>
  </si>
  <si>
    <t>Năng lực thiết kế</t>
  </si>
  <si>
    <t>Thời gian KC-HT</t>
  </si>
  <si>
    <t xml:space="preserve">Quyết định đầu tư </t>
  </si>
  <si>
    <t>Lũy kế vốn đã bố trí đến hết kế hoạch năm 2020</t>
  </si>
  <si>
    <t>Số quyết định; ngày, tháng, năm ban hành</t>
  </si>
  <si>
    <t xml:space="preserve">TMĐT </t>
  </si>
  <si>
    <t>Kế hoạch</t>
  </si>
  <si>
    <t>Tổng số (tất cả các nguồn vốn)</t>
  </si>
  <si>
    <t>Trong đó: NSĐP</t>
  </si>
  <si>
    <t>Thanh toán nợ XDCB</t>
  </si>
  <si>
    <t>I</t>
  </si>
  <si>
    <t>Chuẩn bị đầu tư</t>
  </si>
  <si>
    <t>(1)</t>
  </si>
  <si>
    <t>a</t>
  </si>
  <si>
    <t>Dự án nhóm A</t>
  </si>
  <si>
    <t>b</t>
  </si>
  <si>
    <t>Dự án nhóm B</t>
  </si>
  <si>
    <t>c</t>
  </si>
  <si>
    <t>Dự án nhóm C</t>
  </si>
  <si>
    <t>1</t>
  </si>
  <si>
    <t>Đường và Cầu BTCT qua sông Pô Kô thị trấn Đăk Glei</t>
  </si>
  <si>
    <t>2019-2020</t>
  </si>
  <si>
    <t>1227; 30/10/2017</t>
  </si>
  <si>
    <t>(2)</t>
  </si>
  <si>
    <t>2</t>
  </si>
  <si>
    <t>1333; 29/10/2019</t>
  </si>
  <si>
    <t>(3)</t>
  </si>
  <si>
    <t>278; 31/10/2016</t>
  </si>
  <si>
    <t>(4)</t>
  </si>
  <si>
    <t>II</t>
  </si>
  <si>
    <t>III</t>
  </si>
  <si>
    <t>IV</t>
  </si>
  <si>
    <t>V</t>
  </si>
  <si>
    <t>4</t>
  </si>
  <si>
    <t>San ủi mặt bằng khu trung tâm huyện</t>
  </si>
  <si>
    <t>Thị trấn Đăk Glei</t>
  </si>
  <si>
    <t>Nhà làm việc chính Huyện ủy</t>
  </si>
  <si>
    <t>Cổng hàng rào trung tâm Chính trị</t>
  </si>
  <si>
    <t>…</t>
  </si>
  <si>
    <t>PHÂN LOẠI NHƯ TRÊN</t>
  </si>
  <si>
    <t xml:space="preserve">Trong đó: NSTW </t>
  </si>
  <si>
    <t>Dự án ...</t>
  </si>
  <si>
    <t>………..</t>
  </si>
  <si>
    <t>Đơn vị báo cáo</t>
  </si>
  <si>
    <t>Biểu mẫu số 11</t>
  </si>
  <si>
    <t>CHI TIẾT DỰ KIẾN KẾ HOẠCH ĐẦU TƯ NĂM 2019 VỐN CHƯƠNG TRÌNH MỤC TIÊU QUỐC GIA</t>
  </si>
  <si>
    <t>Quyết định đầu tư ban đầu</t>
  </si>
  <si>
    <t>Quyết định đầu tư điều chỉnh</t>
  </si>
  <si>
    <t>Năm 2019</t>
  </si>
  <si>
    <t>Lũy kế vốn đã bố trí đến hết kế hoạch năm 2019</t>
  </si>
  <si>
    <t>Kế hoạch năm trung hạn 5 năm giai đoạn 2016 - 2020</t>
  </si>
  <si>
    <t>Kế hoạch trung hạn đã giao đến hết năm 2019</t>
  </si>
  <si>
    <t>Nhu cầu kế hoạch năm 2020</t>
  </si>
  <si>
    <t>Dự kiến kế hoạch năm 2020</t>
  </si>
  <si>
    <t>Ước thực hiện từ 1/12019 đến 31/12/2019</t>
  </si>
  <si>
    <t>Giải ngân thực hiện từ 1/1/2019 đến 31/01/2020</t>
  </si>
  <si>
    <t>Trong đó: vốn …</t>
  </si>
  <si>
    <t>Vốn NSTW</t>
  </si>
  <si>
    <t>Vốn NSĐP</t>
  </si>
  <si>
    <t>Huy động dân góp</t>
  </si>
  <si>
    <t>Thu hồi các khoản vốn ứng trước NSTW</t>
  </si>
  <si>
    <r>
      <rPr>
        <i/>
        <sz val="10"/>
        <rFont val="Arial Narrow"/>
        <family val="2"/>
      </rPr>
      <t>Thanh toán nợ XDCB</t>
    </r>
    <r>
      <rPr>
        <i/>
        <vertAlign val="superscript"/>
        <sz val="10"/>
        <rFont val="Arial Narrow"/>
        <family val="2"/>
      </rPr>
      <t>(4)</t>
    </r>
  </si>
  <si>
    <t>NGÀNH, LĨNH VỰC/ CHƯƠNG TRÌNH …</t>
  </si>
  <si>
    <t>Các dự án hoàn thành, bàn giao, đưa vào sử dụng đến ngày 31/12/2018</t>
  </si>
  <si>
    <t>Các dự án dự kiến hoàn thành năm 2019</t>
  </si>
  <si>
    <t>Các dự án chuyển tiếp hoàn thành sau năm 2019</t>
  </si>
  <si>
    <t>Các dự án khởi công mới năm 2019</t>
  </si>
  <si>
    <t>Nhà tài trợ</t>
  </si>
  <si>
    <t>Ngày ký kết hiệp định</t>
  </si>
  <si>
    <t>Quyết định đầu tư</t>
  </si>
  <si>
    <t xml:space="preserve">Số quyết định </t>
  </si>
  <si>
    <t>Trong đó: thu hồi các khoản vốn ứng trước</t>
  </si>
  <si>
    <t>Tính bằng nguyên tệ</t>
  </si>
  <si>
    <t>Quy đổi ra tiền Việt</t>
  </si>
  <si>
    <t>Đưa vào cân đối NSTW</t>
  </si>
  <si>
    <t>Vay lại</t>
  </si>
  <si>
    <t>A</t>
  </si>
  <si>
    <t>Ngành, Lĩnh vực.......</t>
  </si>
  <si>
    <t>3</t>
  </si>
  <si>
    <t>Phân loại như trên</t>
  </si>
  <si>
    <t>B</t>
  </si>
  <si>
    <t>Phân loại như phần A</t>
  </si>
  <si>
    <t>Số quyết định ngày, tháng, năm ban hành</t>
  </si>
  <si>
    <t>Thực hiện dự án</t>
  </si>
  <si>
    <t>5</t>
  </si>
  <si>
    <t>Biểu mẫu số 4</t>
  </si>
  <si>
    <t>(Ban hành kèm theo Thông tư số                /TT-BKHĐT ngày       tháng       năm 2016 của Bộ Kế hoạch và Đầu tư)</t>
  </si>
  <si>
    <t>UBND các tỉnh, thành phố trực thuộc trung ương</t>
  </si>
  <si>
    <t>Tỉnh/Thành phố…</t>
  </si>
  <si>
    <t>(Áp dụng cho các bộ, ngành, cơ quan Trung ương, các tập đoàn kinh tế và tổng công ty nhà nước và các tỉnh, thành phố trực thuộc trung ương có các dự án sử dụng vốn ODA)</t>
  </si>
  <si>
    <r>
      <rPr>
        <b/>
        <sz val="18"/>
        <rFont val="Times New Roman"/>
        <family val="1"/>
      </rPr>
      <t xml:space="preserve">TÌNH HÌNH THỰC HIỆN CÁC DỰ ÁN ĐẦU TƯ TỪ VỐN ODA (VAY, VIỆN TRỢ) ĐƯA VÀO NGÂN SÁCH ĐỊA PHƯƠNG KẾ HOẠCH NĂM N </t>
    </r>
    <r>
      <rPr>
        <b/>
        <vertAlign val="superscript"/>
        <sz val="18"/>
        <rFont val="Times New Roman"/>
        <family val="1"/>
      </rPr>
      <t xml:space="preserve">(3) </t>
    </r>
    <r>
      <rPr>
        <b/>
        <sz val="18"/>
        <rFont val="Times New Roman"/>
        <family val="1"/>
      </rPr>
      <t>VÀ DỰ KIẾN KẾ HOẠCH NĂM 2016</t>
    </r>
  </si>
  <si>
    <t>(Biểu mẫu kèm theo văn bản số             /BKHĐT-TH ngày         tháng 6 năm 2015)</t>
  </si>
  <si>
    <t>Danh mục công trình, dự án</t>
  </si>
  <si>
    <t>Quyết định đầu tư hoặc Quyết định đầu tư điều chỉnh đã được cấp có thẩm quyền phê duyệt</t>
  </si>
  <si>
    <t>Lũy kế vốn đã giải ngân đến hết KH năm N-1</t>
  </si>
  <si>
    <t>KH năm N</t>
  </si>
  <si>
    <r>
      <rPr>
        <sz val="14"/>
        <rFont val="Times New Roman"/>
        <family val="1"/>
      </rPr>
      <t>Ước thực hiện kế hoạch 2014 từ 1/1/2014 đến 31/12/2014</t>
    </r>
    <r>
      <rPr>
        <vertAlign val="superscript"/>
        <sz val="14"/>
        <rFont val="Times New Roman"/>
        <family val="1"/>
      </rPr>
      <t>(3)</t>
    </r>
  </si>
  <si>
    <t>Ước giải ngân kế hoạch năm N từ 1/1/2015 đến 31/1/2016</t>
  </si>
  <si>
    <r>
      <rPr>
        <sz val="14"/>
        <rFont val="Times New Roman"/>
        <family val="1"/>
      </rPr>
      <t xml:space="preserve">Kế hoạch 5 năm giai đoạn… </t>
    </r>
    <r>
      <rPr>
        <vertAlign val="superscript"/>
        <sz val="14"/>
        <rFont val="Times New Roman"/>
        <family val="1"/>
      </rPr>
      <t>(4)</t>
    </r>
  </si>
  <si>
    <t>Nhu cầu kế hoạch năm N+1</t>
  </si>
  <si>
    <t>Dự kiến kế hoạch năm N+1</t>
  </si>
  <si>
    <r>
      <rPr>
        <sz val="14"/>
        <rFont val="Times New Roman"/>
        <family val="1"/>
      </rPr>
      <t>Vốn đối ứng</t>
    </r>
    <r>
      <rPr>
        <vertAlign val="superscript"/>
        <sz val="14"/>
        <rFont val="Times New Roman"/>
        <family val="1"/>
      </rPr>
      <t>(1)</t>
    </r>
  </si>
  <si>
    <r>
      <rPr>
        <sz val="14"/>
        <rFont val="Times New Roman"/>
        <family val="1"/>
      </rPr>
      <t>Vốn nước ngoài (theo Hiệp định)</t>
    </r>
    <r>
      <rPr>
        <vertAlign val="superscript"/>
        <sz val="14"/>
        <rFont val="Times New Roman"/>
        <family val="1"/>
      </rPr>
      <t>(2)</t>
    </r>
  </si>
  <si>
    <t xml:space="preserve">Vốn đối ứng </t>
  </si>
  <si>
    <t>Vốn nước ngoài (tính theo tiền Việt)</t>
  </si>
  <si>
    <t>Trong đó</t>
  </si>
  <si>
    <t>NSTW</t>
  </si>
  <si>
    <t>TPCP</t>
  </si>
  <si>
    <t>CÁC CHƯƠNG TRÌNH, DỰ ÁN ĐƯỢC CÂN ĐỐI VỐN ODA TỪ NSTW</t>
  </si>
  <si>
    <t>Ngành, Lĩnh vực/Chương trình.......</t>
  </si>
  <si>
    <t>Danh mục dự án hoàn thành, bàn giao, đi vào sử dụng trước ngày 31/12/2011</t>
  </si>
  <si>
    <t>Các dự án hoàn thành, bàn giao, đi vào sử dụng trước ngày 31/12 năm N</t>
  </si>
  <si>
    <t>Các dự án dự kiến hoàn thành năm N+1</t>
  </si>
  <si>
    <t>Danh mục dự án chuyển tiếp hoàn thành sau năm N+1</t>
  </si>
  <si>
    <t>Danh mục dự án khởi công mới năm N</t>
  </si>
  <si>
    <t>CÁC CHƯƠNG TRÌNH, DỰ ÁN ĐƯỢC CÂN ĐỐI VỐN ĐỐI ỨNG TỪ NSĐP</t>
  </si>
  <si>
    <t>C</t>
  </si>
  <si>
    <t>CÁC CHƯƠNG TRÌNH, DỰ ÁN DO CHỦ DỰ ÁN TỰ BỐ TRÍ</t>
  </si>
  <si>
    <t>D</t>
  </si>
  <si>
    <t xml:space="preserve">Ghi chú: </t>
  </si>
  <si>
    <t>- (1) Phần vốn đối ứng là phần vốn trong nước tính theo tiền Việt Nam đồng</t>
  </si>
  <si>
    <t>- (2) Số vốn nước ngoài (tính bằng ngoại tệ, ghi rõ kèm theo đơn vị ngoại tệ), quy đổi ra Việt nam đồng theo quy định tại Hiệp định, trường hợp Hiệp định không quy đổi sang Việt nam đồng quy đổi theo tỷ giá thời điểm ký kết Hiệp định.
Phần vốn bố trí kế hoạch, thực hiện và giải ngân hàng năm quy đổi theo Việt nam đồng tính đến thời điểm thanh toán.</t>
  </si>
  <si>
    <t>(3) Năm N là năm đang thực hiện kế hoạch (dựa trên thời điểm báo cáo)</t>
  </si>
  <si>
    <t>(4) Kế hoạch trung hạn 5 năm giai đoạn chứa năm N+1. Nếu năm N+1 là năm đầu tiên của kế hoạch trung hạn thì lấy dự kiến kế hoạch trung hạn giai đoạn chứa năm N+1</t>
  </si>
  <si>
    <t>Biểu mẫu số 5</t>
  </si>
  <si>
    <t>Tỉnh, thành phố ……</t>
  </si>
  <si>
    <r>
      <rPr>
        <b/>
        <sz val="16"/>
        <color indexed="8"/>
        <rFont val="Times New Roman"/>
        <family val="1"/>
      </rPr>
      <t>TỔNG HỢP TÌNH HÌNH THỰC HIỆN KẾ HOẠCH ĐẦU TƯ NGUỒN TRÁI PHIẾU CHÍNH PHỦ NĂM N</t>
    </r>
    <r>
      <rPr>
        <b/>
        <vertAlign val="superscript"/>
        <sz val="16"/>
        <color indexed="8"/>
        <rFont val="Times New Roman"/>
        <family val="1"/>
      </rPr>
      <t>(1)</t>
    </r>
    <r>
      <rPr>
        <b/>
        <sz val="16"/>
        <color indexed="8"/>
        <rFont val="Times New Roman"/>
        <family val="1"/>
      </rPr>
      <t xml:space="preserve"> VÀ DỰ KIẾN KẾ HOẠCH NĂM N+1</t>
    </r>
  </si>
  <si>
    <t>Ngành, lĩnh vực, chương trình</t>
  </si>
  <si>
    <r>
      <rPr>
        <sz val="14"/>
        <color indexed="8"/>
        <rFont val="Times New Roman"/>
        <family val="1"/>
      </rPr>
      <t xml:space="preserve">Kế hoạch trung hạn 5 năm giai đoạn…. </t>
    </r>
    <r>
      <rPr>
        <vertAlign val="superscript"/>
        <sz val="14"/>
        <color indexed="8"/>
        <rFont val="Times New Roman"/>
        <family val="1"/>
      </rPr>
      <t>(2)</t>
    </r>
  </si>
  <si>
    <t>Nhu cầu kế hoạch năm N+1</t>
  </si>
  <si>
    <t>Dự kiến kế hoạch năm N+1</t>
  </si>
  <si>
    <t>Thực hiện từ 01/01 năm N đến 31 tháng 12 năm N</t>
  </si>
  <si>
    <t>Ước thực hiện từ 01/01 năm N đến hết thời hạn thực hiện theo quy định tại các Quyết định giao kế hoạch của TTgCP</t>
  </si>
  <si>
    <t>Các nguồn vốn khác</t>
  </si>
  <si>
    <t>Ngành, lĩnh vực/Chương trình…</t>
  </si>
  <si>
    <t>Ghi chú:</t>
  </si>
  <si>
    <t>(1) Năm N là năm đang thực hiện kế hoạch (dựa trên thời điểm báo cáo)</t>
  </si>
  <si>
    <t>(2) Kế hoạch trung hạn 5 năm giai đoạn chứa năm N+1. Nếu năm N+1 là năm đầu tiên của kế hoạch trung hạn thì lấy dự kiến kế hoạch trung hạn giai đoạn chứa năm N+1</t>
  </si>
  <si>
    <t>Biểu mẫu số 6</t>
  </si>
  <si>
    <r>
      <rPr>
        <b/>
        <sz val="16"/>
        <rFont val="Times New Roman"/>
        <family val="1"/>
      </rPr>
      <t>CHI TIẾT TÌNH HÌNH THỰC HIỆN KẾ HOẠCH VỐN TRÁI PHIẾU CHÍNH PHỦ NĂM N</t>
    </r>
    <r>
      <rPr>
        <b/>
        <vertAlign val="superscript"/>
        <sz val="16"/>
        <rFont val="Times New Roman"/>
        <family val="1"/>
      </rPr>
      <t xml:space="preserve"> (1)</t>
    </r>
    <r>
      <rPr>
        <b/>
        <sz val="16"/>
        <rFont val="Times New Roman"/>
        <family val="1"/>
      </rPr>
      <t xml:space="preserve"> VÀ DỰ KIẾN KẾ HOẠCH NĂM N+1 THEO NGÀNH, LĨNH VỰC</t>
    </r>
  </si>
  <si>
    <t>Quyết định đầu tư điều chỉnh được cấp có thẩm quyền phê duyệt</t>
  </si>
  <si>
    <t>Quyết định đầu tư cập nhật hoặc điêu chỉnh được sự đồng ý của Thủ tướng Chính phủ</t>
  </si>
  <si>
    <t>Lũy kế vốn đã bố trí đến hết kế hoạch năm N-1</t>
  </si>
  <si>
    <t>Lũy kế vốn đã giải ngân đến hết kế hoạch năm N-1</t>
  </si>
  <si>
    <t>Kế hoạch năm N được giao</t>
  </si>
  <si>
    <t>Ước khối lượng thực hiện từ KC đến 31/12 năm N</t>
  </si>
  <si>
    <t>Ước giải ngân kế hoạch năm N từ 1/1 năm N đến hết thời hạn quy định</t>
  </si>
  <si>
    <t>Dự kiến kế hoạch trung hạn 5 năm 2016-2020</t>
  </si>
  <si>
    <t>Số QĐ; ngày, tháng, năm ban hành</t>
  </si>
  <si>
    <t>Trong đó:  TPCP</t>
  </si>
  <si>
    <t>Trong đó: TPCP</t>
  </si>
  <si>
    <t>KH vốn TPCP đã giao năm 2014</t>
  </si>
  <si>
    <t>Điều chỉnh do tăng giá</t>
  </si>
  <si>
    <t>Thay đổi giải pháp kỹ thuật</t>
  </si>
  <si>
    <t>Điều chỉnh tăng quy mô</t>
  </si>
  <si>
    <t xml:space="preserve">Trong đó ước từ 1/1 năm N đến 31/12 năm N </t>
  </si>
  <si>
    <t>Dự kiến thu hồi các khoản ứng trước</t>
  </si>
  <si>
    <t>Danh mục dự án hoàn thành, đã bàn giao, đi vào sử dụng trước ngày 31/12 năm N</t>
  </si>
  <si>
    <t>Danh mục dự án dự kiến hoàn thành năm N+1</t>
  </si>
  <si>
    <t>Danh mục dự án quan trọng, trọng điểm</t>
  </si>
  <si>
    <t>Danh mục dự án hoàn thành sau năm N+1</t>
  </si>
  <si>
    <t>Danh mục các dự án giãn, hoãn tiến độ thực hiện, bố trí vốn để thanh toán khối lượng đã thực hiện và đến điểm dừng kỹ thuật hợp lý</t>
  </si>
  <si>
    <t>…..</t>
  </si>
  <si>
    <t>KÝ TÚC XÁ SINH VIÊN</t>
  </si>
  <si>
    <t>CHƯƠNG TRÌNH KIÊN CỐ HÓA TRƯỜNG LỚP HỌC VÀ NHÀ CÔNG VỤ CHO GIÁO VIÊN</t>
  </si>
  <si>
    <t>DỰ ÁN DI DÂN TÁI ĐỊNH CƯ THỦY ĐIỆN SƠN LA</t>
  </si>
  <si>
    <t>Biểu mẫu số 7</t>
  </si>
  <si>
    <t>(Ban hành kèm theo Thông tư số                /TT-BKHĐT ngày       tháng       năm 2016
 của Bộ Kế hoạch và Đầu tư)</t>
  </si>
  <si>
    <t>DỰ KIẾN KẾ HOẠCH NĂM N+1 THỰC HIỆN CÁC DỰ ÁN ĐẦU TƯ THEO HÌNH THỨC ĐỐI TÁC CÔNG - TƯ (PPP)</t>
  </si>
  <si>
    <t>Tổng mức đầu tư</t>
  </si>
  <si>
    <r>
      <rPr>
        <sz val="14"/>
        <rFont val="Times New Roman"/>
        <family val="1"/>
      </rPr>
      <t>Kế hoạch năm N</t>
    </r>
    <r>
      <rPr>
        <vertAlign val="superscript"/>
        <sz val="14"/>
        <rFont val="Times New Roman"/>
        <family val="1"/>
      </rPr>
      <t>(1)</t>
    </r>
  </si>
  <si>
    <t>Dự kiến kế hoạch năm 2016</t>
  </si>
  <si>
    <t>Trong đó: năm 2015</t>
  </si>
  <si>
    <r>
      <rPr>
        <sz val="14"/>
        <rFont val="Times New Roman"/>
        <family val="1"/>
      </rPr>
      <t>Vốn nhà nước đóng góp vào phần tham gia của Nhà nước</t>
    </r>
    <r>
      <rPr>
        <vertAlign val="superscript"/>
        <sz val="14"/>
        <rFont val="Times New Roman"/>
        <family val="1"/>
      </rPr>
      <t>(*)</t>
    </r>
  </si>
  <si>
    <t>Vốn nhà nước chuẩn bị dự án</t>
  </si>
  <si>
    <t>Vốn do nhà thầu tự huy động</t>
  </si>
  <si>
    <t>Vốn nhà nước đóng góp vào phần tham gia của Nhà nước(*)</t>
  </si>
  <si>
    <t>NSTW hỗ trợ</t>
  </si>
  <si>
    <t>NSĐP tự cân đối</t>
  </si>
  <si>
    <t>Trong trường hợp phần tham gia của Nhà nước bằng các tài sản vật chất thì vốn nhà nước đóng góp vào phần tham gia của Nhà nước là giá trị tài sản vật chất được lượng hóa bằng tiền</t>
  </si>
  <si>
    <t>Biểu mẫu số 8</t>
  </si>
  <si>
    <t>Ủy ban nhân dân các tỉnh, thành phố trực thuộc Trung ương</t>
  </si>
  <si>
    <t>Tỉnh, thành phố …</t>
  </si>
  <si>
    <r>
      <rPr>
        <b/>
        <sz val="14"/>
        <color theme="1"/>
        <rFont val="Times New Roman"/>
        <family val="1"/>
      </rPr>
      <t xml:space="preserve">BÁO CÁO TÌNH HÌNH THÔNG BÁO VÀ GIAO KẾ HOẠCH ĐẦU TƯ CÔNG NĂM N </t>
    </r>
    <r>
      <rPr>
        <b/>
        <vertAlign val="superscript"/>
        <sz val="14"/>
        <color theme="1"/>
        <rFont val="Times New Roman"/>
        <family val="1"/>
      </rPr>
      <t>(1)</t>
    </r>
  </si>
  <si>
    <t>Chương trình/ngành, lĩnh vực</t>
  </si>
  <si>
    <t>Kế hoạch năm N được Thủ tướng Chính phủ và Bộ Kế hoạch và Đầu tư giao</t>
  </si>
  <si>
    <t>Kế hoạch năm N được địa phương giao</t>
  </si>
  <si>
    <t>Số dự án</t>
  </si>
  <si>
    <t>Số vốn</t>
  </si>
  <si>
    <t>Số dự án giao theo QĐ giao KH năm N của Thủ tướng Chính phủ</t>
  </si>
  <si>
    <t>Số dự án không được Thủ tướng Chính phủ giao chi tiết, do các địa phương giao</t>
  </si>
  <si>
    <t>TỔNG SỐ VỐN</t>
  </si>
  <si>
    <t>Vốn đầu tư nguồn NSNN</t>
  </si>
  <si>
    <t>Cân đối ngân sách địa phương</t>
  </si>
  <si>
    <t>Vốn đầu tư trong cân đối theo tiêu chí, định mức</t>
  </si>
  <si>
    <t>Đầu tư khoa học và công nghệ</t>
  </si>
  <si>
    <t>Đầu tư giáo dục, đào tạo và giáo dục nghề nghiệp</t>
  </si>
  <si>
    <t>Ngân sách trung ương</t>
  </si>
  <si>
    <t>Các chương trình mục tiêu Quốc gia</t>
  </si>
  <si>
    <t>Chương trình...</t>
  </si>
  <si>
    <t>Các chương trình mục tiêu</t>
  </si>
  <si>
    <t>Vốn công trái quốc gia</t>
  </si>
  <si>
    <t>Ngành, lĩnh vực, chương trình …</t>
  </si>
  <si>
    <t>Vốn Trái phiếu Chính phủ</t>
  </si>
  <si>
    <t>Vốn từ nguồn thu để lại cho đầu tư nhưng chưa đưa vào cân đối ngân sách nhà nước</t>
  </si>
  <si>
    <t>VI</t>
  </si>
  <si>
    <t>Ngành, lĩnh vực…</t>
  </si>
  <si>
    <t>VII</t>
  </si>
  <si>
    <t>Các khoản vốn vay khác của ngân sách địa phương để đầu tư</t>
  </si>
  <si>
    <t>Biểu mẫu số 10</t>
  </si>
  <si>
    <t>BÁO CÁO 6 THÁNG</t>
  </si>
  <si>
    <r>
      <rPr>
        <b/>
        <sz val="14"/>
        <color theme="1"/>
        <rFont val="Times New Roman"/>
        <family val="1"/>
      </rPr>
      <t xml:space="preserve">TỔNG HỢP TÌNH HÌNH THỰC HIỆN VÀ GIẢI NGÂN KẾ HOẠCH ĐẦU TƯ CÔNG KẾ HOẠCH NĂM N </t>
    </r>
    <r>
      <rPr>
        <b/>
        <vertAlign val="superscript"/>
        <sz val="14"/>
        <color theme="1"/>
        <rFont val="Times New Roman"/>
        <family val="1"/>
      </rPr>
      <t>(1)</t>
    </r>
  </si>
  <si>
    <t>Kế hoạch năm N</t>
  </si>
  <si>
    <t>Khối lượng thực hiện Kế hoạch năm N tính từ 01/01 năm N đến tháng cuối quý trước</t>
  </si>
  <si>
    <t>Giải ngân Kế hoạch năm N tính từ 01/01 năm N đến tháng cuối quý trước</t>
  </si>
  <si>
    <t>So với Kế hoạch năm N (%)</t>
  </si>
  <si>
    <t>Khối lượng thực hiện</t>
  </si>
  <si>
    <t>Giải ngân</t>
  </si>
  <si>
    <t>Có chuẩn bị đầu tư, thực hiện dự án k</t>
  </si>
  <si>
    <t>Biểu mẫu số 12</t>
  </si>
  <si>
    <r>
      <rPr>
        <b/>
        <sz val="16"/>
        <rFont val="Times New Roman"/>
        <family val="1"/>
      </rPr>
      <t xml:space="preserve">CHI TIẾT TÌNH HÌNH THỰC HIỆN VÀ GIẢI NGÂN CÁC DỰ ÁN SỬ DỤNG VỐN TRÁI PHIẾU CHÍNH PHỦ KẾ HOẠCH NĂM N </t>
    </r>
    <r>
      <rPr>
        <b/>
        <vertAlign val="superscript"/>
        <sz val="16"/>
        <rFont val="Times New Roman"/>
        <family val="1"/>
      </rPr>
      <t>(1)</t>
    </r>
  </si>
  <si>
    <t>Kế hoạch năm N (vốn TPCP)</t>
  </si>
  <si>
    <t>Khối lượng thực hiện Kế hoạch năm N tính từ 01/01 năm N đến hết ngày 30/6 năm N (vốn TPCP)</t>
  </si>
  <si>
    <t>Giải ngân Kế hoạch năm N tính từ 01/01 năm N đến hết ngày 30/6 năm N</t>
  </si>
  <si>
    <t>Tổng số 
(tất cả các nguồn vốn)</t>
  </si>
  <si>
    <t>Thu hồi các khoản ứng trước</t>
  </si>
  <si>
    <t>Thanh toán nợ đọng xây dựng cơ bản</t>
  </si>
  <si>
    <t>Vốn TPCP</t>
  </si>
  <si>
    <t>2.1</t>
  </si>
  <si>
    <t>Các dự án hoàn thành, bàn giao, đi vào sử dụng trước ngày 31/12 năm N-1</t>
  </si>
  <si>
    <t>2.2</t>
  </si>
  <si>
    <t>Các dự án dự kiến hoàn thành năm N</t>
  </si>
  <si>
    <t>2.3</t>
  </si>
  <si>
    <t xml:space="preserve">Các dự án chuyển tiếp hoàn thành sau năm N </t>
  </si>
  <si>
    <t>........................</t>
  </si>
  <si>
    <t>2.4</t>
  </si>
  <si>
    <t>Các dự án khởi công mới năm N</t>
  </si>
  <si>
    <t>...................</t>
  </si>
  <si>
    <t>2.5</t>
  </si>
  <si>
    <t>Các dự án giãn hoãn tiến độ thi công và chuyển đổi hình thức đầu tư</t>
  </si>
  <si>
    <t>Ngành, Lĩnh vực</t>
  </si>
  <si>
    <t>PHÂN LOẠI NHƯ I</t>
  </si>
  <si>
    <t>Giải thích các cột:</t>
  </si>
  <si>
    <t>- (1): Số thứ tự</t>
  </si>
  <si>
    <t>- (2): Tên dự án theo Quyết định đầu tư được cấp có thẩm quyền phê duyệt</t>
  </si>
  <si>
    <t>- (3): Nhóm dự án theo quy định tại Nghị định số 112/2006/NĐ-CP ngày 29/9/2006 của Chính phủ</t>
  </si>
  <si>
    <t>- (4): Địa điểm xây dựng của dự án theo Quyết định đầu tư được cấp có thẩm quyền phê duyệt</t>
  </si>
  <si>
    <t>- (5) Năng lực thiết kế của dự án theo Quyết định đầu tư được cấp có thẩm quyền phê duyệt</t>
  </si>
  <si>
    <t>- (6) Thời gian khởi công hoàn thành dự kiến của dự án theo Quyết định đầu tư được cấp có thẩm quyền phê duyệt</t>
  </si>
  <si>
    <t>- (7) Số, ngày tháng của Quyết định đầu tư được cấp có thẩm quyền phê duyệt, nếu có nhiều quyết định đầu tư thì ghi đầy đủ tất cả các quyết định</t>
  </si>
  <si>
    <t>- (8) Tổng mức đầu tư (bao gồm tất cả các nguồn vốn) theo Quyết định đầu tư được cấp có thẩm quyền phê duyệt</t>
  </si>
  <si>
    <t>- (9) Tổng mức đầu tư nguồn NSNN (bao gồm vốn trong nước và nước ngoài) của dự án theo Quyết định đầu tư được cấp có thẩm quyền phê duyệt</t>
  </si>
  <si>
    <t>- (10) Tổng mức đầu tư nguồn  vốn NSNN (vốn trong nước) của dự án theo Quyết định đầu tư được cấp có thẩm quyền phê duyệt</t>
  </si>
  <si>
    <t>- (11) Tổng mức đầu tư nguồn vốn NSNN (vốn nước ngoài) của dự án theo Quyết định đầu tư được cấp có thẩm quyền phê duyệt</t>
  </si>
  <si>
    <t>- (12) Tổng số vốn (bao gồm tất cả các nguồn vốn) đã bố trí cho dự án đến hết năm 2010 (không bao gồm các nguồn vốn ứng trước)</t>
  </si>
  <si>
    <t>- (13) Tổng số vốn nguồn NSNN (bao gồm vốn trong nước và nước ngoài) đã bố trí cho dự án đến hết năm 2010 (không bao gồm các nguồn vốn ứng trước)</t>
  </si>
  <si>
    <t>- (14) Tổng số vốn nguồn NSNN (vốn trong nước) đã bố trí cho dự án đến hết năm 2010 (không bao gồm các nguồn vốn ứng trước)</t>
  </si>
  <si>
    <t xml:space="preserve">- (15) Tổng số vốn nguồn NSNN (vốn nước ngoài) đã bố trí cho dự án đến hết năm 2010 </t>
  </si>
  <si>
    <t>- (16) Lũy kế khối lượng thực hiện (bao gồm tất cả các nguồn vốn) của dự án từ khởi công đến hết ngày 31/12/2010</t>
  </si>
  <si>
    <t>- (17) Lũy kế khối lượng thực hiện nguồn vốn NSNN (bao gồm vốn trong nước và nước ngoài) của dự án từ khởi công đến hết ngày 31/12/2010</t>
  </si>
  <si>
    <t>- (18) Lũy kế khối lượng thực hiện nguồn vốn NSNN (vốn trong nước) của dự án từ khởi công đến hết ngày 31/12/2010</t>
  </si>
  <si>
    <t>- (19) Lũy kế khối lượng thực hiện nguồn vốn NSNN (vốn nước ngoài) của dự án từ khởi công đến hết ngày 31/12/2010</t>
  </si>
  <si>
    <t>- (20) Lũy kế giải ngân (bao gồm tất cả các nguồn vốn) của dự án từ khởi công đến hết ngày 31/01/2011</t>
  </si>
  <si>
    <t>- (21) Lũy kế giải ngân nguồn vốn NSNN (bao gồm vốn trong nước và nước ngoài của dự án từ khởi công đến hết ngày 31/01/2011</t>
  </si>
  <si>
    <t>- (22) Lũy kế giải ngân nguồn vốn NSNN (vốn trong nước) của dự án từ khởi công đến hết ngày 31/01/2011</t>
  </si>
  <si>
    <t>- (23) Lũy kế giải ngân nguồn vốn NSNN (vốn nước ngoài) của dự án từ khởi công đến hết ngày 31/01/2011</t>
  </si>
  <si>
    <t>- (24) Tổng số vốn (bao gồm tất cả các nguồn vốn) kế hoạch 2011 đã bố trí cho dự án (không bao gồm các nguồn vốn ứng trước)</t>
  </si>
  <si>
    <t>- (25) Tổng số vốn nguồn NSNN (bao gồm vốn trong nước và nước ngoài) kế hoạch 2011 đã bố trí cho dự án (không bao gồm các nguồn vốn ứng trước)</t>
  </si>
  <si>
    <t>- (26) Tổng số vốn nguồn NSNN (vốn trong nước) kế hoạch 2011 đã bố trí cho dự án (không bao gồm các nguồn vốn ứng trước)</t>
  </si>
  <si>
    <t>- (27) Tổng số vốn nguồn NSNN (vốn nước ngoài) kế hoạch 2011 đã bố trí cho dự án</t>
  </si>
  <si>
    <t>- (28) Lũy kế khối lượng thực hiện (bao gồm tất cả các nguồn vốn) của dự án từ 01/01/2011-15/10/2011</t>
  </si>
  <si>
    <t>- (29) Lũy kế khối lượng thực hiện nguồn vốn NSNN (bao gồm vốn trong nước và nước ngoài) của dự án từ 01/01/2011 đến hết ngày 15/10/2011</t>
  </si>
  <si>
    <t>- (30) Lũy kế khối lượng thực hiện nguồn vốn NSNN (vốn trong nước) của dự án từ 01/01/2011 đến hết ngày 15/10/2011</t>
  </si>
  <si>
    <t>- (31) Lũy kế khối lượng thực hiện nguồn vốn NSNN (vốn nước ngoài) của dự án từ 01/01/2011 đến hết ngày 15/10/2011</t>
  </si>
  <si>
    <t>- (32) Lũy kế giải ngân (bao gồm tất cả các nguồn vốn) của dự án từ 01/01/2011 đến hết ngày 15/10/2011</t>
  </si>
  <si>
    <t>- (33) Lũy kế giải ngân nguồn vốn NSNN (bao gồm vốn trong nước và nước ngoài của dự án từ 01/01/2011 đến hết ngày 15/10/2011</t>
  </si>
  <si>
    <t>- (34) Lũy kế giải ngân nguồn vốn NSNN (vốn trong nước) của dự án từ 01/01/2011 đến hết ngày 15/10/2011</t>
  </si>
  <si>
    <t>- (35) Lũy kế giải ngân nguồn vốn NSNN (vốn nước ngoài) của dự án từ 01/01/2011 đến hết ngày 15/10/2011</t>
  </si>
  <si>
    <t>- (16) Số vốn kế hoạch năm 2011 (bao gồm tất cả các nguồn vốn) bố trí cho dự án</t>
  </si>
  <si>
    <t>- (17) Số vốn kế hoạch năm 2011 nguồn vốn NSNN bố trí cho dự án</t>
  </si>
  <si>
    <t>- (18) Khối lượng thực hiện kế hoạch năm 2011(bao gồm tất cả các nguồn vốn) từ ngày 01/01/20111 đến hết ngày 15/10/2011 của dự án</t>
  </si>
  <si>
    <t>- (19) Khối lượng thực hiện kế hoạch năm 2011 nguồn vốn NSNN từ ngày 01/01/20111 đến hết ngày 15/10/2011 của dự án</t>
  </si>
  <si>
    <t>- (20) Giải ngân kế hoạch năm 2011(bao gồm tất cả các nguồn vốn) từ ngày 01/01/20111 đến hết ngày 15/10/2011 của dự án</t>
  </si>
  <si>
    <t>- (21) Giải ngân kế hoạch năm 2011 nguồn vốn NSNN từ ngày 01/01/20111 đến hết ngày 15/10/2011 của dự án</t>
  </si>
  <si>
    <t>- (22) Số vốn NSNN đã quyết toán tính đến ngày 15/10/2011</t>
  </si>
  <si>
    <t>- (23) Nhu cầu vốn NSNN còn thiếu so với tổng mức đầu tư ở cột (9)</t>
  </si>
  <si>
    <t>- (24) Dự kiến bố trí kế hoạch năm 2012 cho dự án</t>
  </si>
  <si>
    <t>- (25) Năm hoàn thành dự kiến của dự án</t>
  </si>
  <si>
    <t>- (26) Ghi chú thêm (nếu cần)</t>
  </si>
  <si>
    <t>Biểu mẫu số 14</t>
  </si>
  <si>
    <r>
      <rPr>
        <b/>
        <sz val="16"/>
        <rFont val="Times New Roman"/>
        <family val="1"/>
      </rPr>
      <t>CHI TIẾT TÌNH HÌNH THỰC HIỆN VÀ GIẢI NGÂN CÁC DỰ ÁN SỬ DỤNG VỐN ……</t>
    </r>
    <r>
      <rPr>
        <b/>
        <vertAlign val="superscript"/>
        <sz val="16"/>
        <rFont val="Times New Roman"/>
        <family val="1"/>
      </rPr>
      <t>(1)</t>
    </r>
    <r>
      <rPr>
        <b/>
        <sz val="16"/>
        <rFont val="Times New Roman"/>
        <family val="1"/>
      </rPr>
      <t xml:space="preserve"> KẾ HOẠCH NĂM N </t>
    </r>
    <r>
      <rPr>
        <b/>
        <vertAlign val="superscript"/>
        <sz val="16"/>
        <rFont val="Times New Roman"/>
        <family val="1"/>
      </rPr>
      <t>(2)</t>
    </r>
  </si>
  <si>
    <r>
      <rPr>
        <sz val="14"/>
        <rFont val="Times New Roman"/>
        <family val="1"/>
      </rPr>
      <t>Kế hoạch năm N (vốn …</t>
    </r>
    <r>
      <rPr>
        <vertAlign val="superscript"/>
        <sz val="14"/>
        <rFont val="Times New Roman"/>
        <family val="1"/>
      </rPr>
      <t>(1)</t>
    </r>
    <r>
      <rPr>
        <sz val="14"/>
        <rFont val="Times New Roman"/>
        <family val="1"/>
      </rPr>
      <t>)</t>
    </r>
  </si>
  <si>
    <r>
      <rPr>
        <sz val="14"/>
        <rFont val="Times New Roman"/>
        <family val="1"/>
      </rPr>
      <t>Khối lượng thực hiện Kế hoạch năm N tính từ 01/01 năm N đến hết ngày 30/6 năm N 
(vốn …..</t>
    </r>
    <r>
      <rPr>
        <vertAlign val="superscript"/>
        <sz val="14"/>
        <rFont val="Times New Roman"/>
        <family val="1"/>
      </rPr>
      <t>(1)</t>
    </r>
    <r>
      <rPr>
        <sz val="14"/>
        <rFont val="Times New Roman"/>
        <family val="1"/>
      </rPr>
      <t>)</t>
    </r>
  </si>
  <si>
    <r>
      <rPr>
        <sz val="14"/>
        <rFont val="Times New Roman"/>
        <family val="1"/>
      </rPr>
      <t>Giải ngân Kế hoạch năm N tính từ 01/01 năm N đến hết ngày 30/6 năm N
 (vốn …..</t>
    </r>
    <r>
      <rPr>
        <vertAlign val="superscript"/>
        <sz val="14"/>
        <rFont val="Times New Roman"/>
        <family val="1"/>
      </rPr>
      <t>(1)</t>
    </r>
    <r>
      <rPr>
        <sz val="14"/>
        <rFont val="Times New Roman"/>
        <family val="1"/>
      </rPr>
      <t>)</t>
    </r>
  </si>
  <si>
    <r>
      <rPr>
        <sz val="14"/>
        <rFont val="Times New Roman"/>
        <family val="1"/>
      </rPr>
      <t>Trong đó: vốn …..</t>
    </r>
    <r>
      <rPr>
        <vertAlign val="superscript"/>
        <sz val="14"/>
        <rFont val="Times New Roman"/>
        <family val="1"/>
      </rPr>
      <t>(1)</t>
    </r>
  </si>
  <si>
    <t>(1) Tên nguồn vốn đầu tư công báo cáo</t>
  </si>
  <si>
    <t>(2) Năm N là năm đang thực hiện kế hoạch (dựa trên thời điểm báo cáo)</t>
  </si>
  <si>
    <t>2021-</t>
  </si>
  <si>
    <t>6</t>
  </si>
  <si>
    <t>8</t>
  </si>
  <si>
    <t>9</t>
  </si>
  <si>
    <t>Xã Đăk Nhoong</t>
  </si>
  <si>
    <t>Nâng cấp, cải tạo các tuyến đường xung quanh  chợ thị trấn Đăk Glei</t>
  </si>
  <si>
    <t>Đối ứng các nguồn vốn  bổ sung có mục tiêu từ ngân sách tỉnh, NS TW</t>
  </si>
  <si>
    <t>Dự phòng chưa phân bổ theo quy định</t>
  </si>
  <si>
    <t>Thực hiện đầu tư</t>
  </si>
  <si>
    <t>Xã Xốp</t>
  </si>
  <si>
    <t>Quy hoạch chi tiết  (1/500) nghĩa trang nhân dân huyện</t>
  </si>
  <si>
    <t>Các dự án hoàn thành, bàn giao, đưa vào sử dụng trước ngày 31/12/2020</t>
  </si>
  <si>
    <t xml:space="preserve">Đường GTNT nội thôn nú vai từ nhà rông ra đường HCM giai đoạn 3 </t>
  </si>
  <si>
    <t>Đường vào trung tâm huyện Đăk Glei (giai đoạn 1)</t>
  </si>
  <si>
    <t>Chủ đầu tư</t>
  </si>
  <si>
    <t>BQL dự án đầu tư xây dựng</t>
  </si>
  <si>
    <t>Nâng cấp, cải tạo Đài truyền thanh - truyền hình huyện Đăk Glei</t>
  </si>
  <si>
    <t>Các dự án khởi công mới giai đoạn 2021-2025</t>
  </si>
  <si>
    <t>Phòng Kinh tế và Hạ tầng</t>
  </si>
  <si>
    <t xml:space="preserve"> Trường TH - THCS Đăk Nhoong</t>
  </si>
  <si>
    <t xml:space="preserve"> Trường TH&amp;THCS xã Xốp </t>
  </si>
  <si>
    <t xml:space="preserve">Trường PTDTBT THCS xã Đăk Long </t>
  </si>
  <si>
    <t>Trường THCS xã Đăk Kroong</t>
  </si>
  <si>
    <t xml:space="preserve">Trường TH - THCS Lý Tự Trọng
 </t>
  </si>
  <si>
    <t>Phân cấp hỗ trợ đầu tư các công trình cấp bách</t>
  </si>
  <si>
    <t xml:space="preserve"> Trường PTDTBT THCS Ngọc Linh  </t>
  </si>
  <si>
    <t xml:space="preserve"> Trường Tiểu học Mường Hoong ( điểm trường chính)</t>
  </si>
  <si>
    <t>Nhà Đa năng cơ quan Huyện Ủy</t>
  </si>
  <si>
    <t xml:space="preserve">Trường THCS Đăk Pék </t>
  </si>
  <si>
    <t>Nguồn thu tiền sử dụng đất từ dự án khai thác quỹ đất, nguồn thu bán đấu giá đất và tài sản trên đất để tạo vốn đầu tư CSHT  (Sau khi đã trừ đi các chi phí liên quan)</t>
  </si>
  <si>
    <t xml:space="preserve">Trường Tiểu học thị trấn Đăk Glei  </t>
  </si>
  <si>
    <t>Dự án khai thác quỹ đất để đầu tư phát triển kết cấu hạ tầng huyện Đăk Glei</t>
  </si>
  <si>
    <t>Điều tiết ngân sách theo NQ HĐND</t>
  </si>
  <si>
    <t xml:space="preserve">Trường Tiểu học xã Đăk Môn </t>
  </si>
  <si>
    <t>Trụ sở làm việc Đảng ủy, HĐND-UBND xã Ngọc Linh</t>
  </si>
  <si>
    <t>Phân cấp cân đối theo tiêu chí Nghị quyết 63/2020/NQ-HĐND</t>
  </si>
  <si>
    <t>Đầu tư CSHT vùng ATK Kon Tum - Đăk Glei: Tiểu dư an 2: Đường GT từ làng Mô Bo đi làng Tu Chiêu A xã Mường Hoong và đường GT từ làng Lê Vân đi làng Tân Rát 2 xã Ngọc Linh</t>
  </si>
  <si>
    <t xml:space="preserve">Trường TH - THCS xã Đăk Plô
 </t>
  </si>
  <si>
    <t xml:space="preserve">Trường TH-THCS xã Đăk Man </t>
  </si>
  <si>
    <t>Trường MN xã Đăk Plô</t>
  </si>
  <si>
    <t>Địa điểm xây dựng</t>
  </si>
  <si>
    <t>Thòi gian khởi công - hoàn thành</t>
  </si>
  <si>
    <t>Tổng tất cả nguồn vốn</t>
  </si>
  <si>
    <t>NGUỒN CÂN ĐỐI NSĐP THEO TIÊU CHÍ QUY ĐỊNH  TẠI QUYẾT ĐỊNH SỐ 26/QĐ-TTG</t>
  </si>
  <si>
    <t>NGUỒN THU TIỀN SỬ DỤNG ĐẤT TRONG CÂN ĐỐI</t>
  </si>
  <si>
    <t>PHÂN CẤP ĐẦU TƯ NGUỒN THU XSKT (lồng nghép thực hiện  CT MTQG</t>
  </si>
  <si>
    <t>Xã Mường Hoong, Ngọc Linh</t>
  </si>
  <si>
    <t>Xã Đăk Long</t>
  </si>
  <si>
    <t>Xã Ngọc Linh</t>
  </si>
  <si>
    <t>Xã Đăk Choong</t>
  </si>
  <si>
    <t>Xã Đăk Man</t>
  </si>
  <si>
    <t>Xã Đăk Pék</t>
  </si>
  <si>
    <t>Xã Mường Hoong</t>
  </si>
  <si>
    <t>Xã Đăk Môn</t>
  </si>
  <si>
    <t>Xã Đăk Kroong</t>
  </si>
  <si>
    <t>2020-</t>
  </si>
  <si>
    <t>2022-</t>
  </si>
  <si>
    <t>Bố trí quy hoạch</t>
  </si>
  <si>
    <t>(*)</t>
  </si>
  <si>
    <t>Thanh tóan nợ XDCB</t>
  </si>
  <si>
    <t>Bãi xử lý rác thải huyện Đăk Glei</t>
  </si>
  <si>
    <t>Tượng đài chiến thắng Đăk Pék</t>
  </si>
  <si>
    <t>Chợ thị trấn Đăk Glei</t>
  </si>
  <si>
    <t>Nâng cấp chợ Đăk Pek (giai đoạn 2)</t>
  </si>
  <si>
    <t>Trong đó: Vốn đấu giá</t>
  </si>
  <si>
    <t>10</t>
  </si>
  <si>
    <t>Đền bù, GPMB công trình Cụm công nghiệp - tiểu thủ công nghiệp Đăk Sút xã Đăk Kroong, huyện Đăk Glei</t>
  </si>
  <si>
    <t>11</t>
  </si>
  <si>
    <t>Sân thể thao xã Ngọc Linh</t>
  </si>
  <si>
    <t>Trong đó: Vốn NS huyện (theo nguồn)</t>
  </si>
  <si>
    <t>Xã Đăk Plô</t>
  </si>
  <si>
    <t>Thời gian khởi công - hoàn thành</t>
  </si>
  <si>
    <t>Ghi chú: (*) Được thực hiện khi có nguồn thu và được cấp có thẩm quyền phê duyệt.</t>
  </si>
  <si>
    <t>Đường vào trung tâm huyện Đăk Glei (Giai đoạn 2)</t>
  </si>
  <si>
    <t>Đối ứng các công trình thực hiện CTMTQ giảm nghèo bền vững - Chương trình 135</t>
  </si>
  <si>
    <t>Đường liên thôn Đak Ga Đăk Ung xã Đăk Nhoong</t>
  </si>
  <si>
    <t>Đường đi khu sản xuất Đăk Cho Đăk Nhoong</t>
  </si>
  <si>
    <t>Đường GTNT từ làng Mô Po đi làng Xa Úa GĐ 2</t>
  </si>
  <si>
    <t>Sữa chữa cầu treo thôn Đăk Bu xã Đăk Man</t>
  </si>
  <si>
    <t>Đường GTNT đi sản xuất nhánh 1,2 thôn Đăk Sút Đăk Niên (giai đoạn 1)</t>
  </si>
  <si>
    <t>Đường GTNT nội thôn Đăk Tum xã Đăk Môn</t>
  </si>
  <si>
    <t>Bố trí các công trình hoàn thành sau khi phê duyệt quyết toán còn thiếu vốn</t>
  </si>
  <si>
    <t>Cổng, đường vào trụ sở làm việc UBND xã Đăk Choong</t>
  </si>
  <si>
    <t>Bố trí sắp xếp dân cư vùng thiên tai và đặc biệt khó khăn trên địa bàn huyện Đăk Glei</t>
  </si>
  <si>
    <t>Trường tiểu học xã  Đăk Man</t>
  </si>
  <si>
    <t>Cải tạo, sửa chữa hội trường nhà văn hóa làm thư viện và nhà trưng bày truyền thống</t>
  </si>
  <si>
    <t>Nhà văn hóa xã Đăk Man</t>
  </si>
  <si>
    <t>Đường ra biên giới Đăk Nhoong - Đăk Blô Hạng mục: Kè chống sạt lỡ (Lý trình Km2+70, Km2+80, Km2+650)</t>
  </si>
  <si>
    <t>Bố trí công trình thực hiện đầu tư</t>
  </si>
  <si>
    <t>UBND xã Đak Nhoong</t>
  </si>
  <si>
    <t>UBND xã Mường Hoong</t>
  </si>
  <si>
    <t>UBND xã Đăk Man</t>
  </si>
  <si>
    <t>UBND xã Đăk Môn</t>
  </si>
  <si>
    <t>UBND xã Đăk Choong</t>
  </si>
  <si>
    <t>BQL dự án đầu tư XD</t>
  </si>
  <si>
    <t>Xã Đăk Kroong, xã Đăk Nhoong và thị trấn</t>
  </si>
  <si>
    <t>Đăk Man</t>
  </si>
  <si>
    <t>TT Đăk Glei</t>
  </si>
  <si>
    <t xml:space="preserve"> Đăk Nhoong - Đăk Blô</t>
  </si>
  <si>
    <t>2019-</t>
  </si>
  <si>
    <t>2018-</t>
  </si>
  <si>
    <t>2016-</t>
  </si>
  <si>
    <t>2010-</t>
  </si>
  <si>
    <t>2017-</t>
  </si>
  <si>
    <t xml:space="preserve"> 12;  28/1/2019</t>
  </si>
  <si>
    <t>76;  06/12/2018</t>
  </si>
  <si>
    <t>98; 29/9/2017</t>
  </si>
  <si>
    <t>52 31/10/2018</t>
  </si>
  <si>
    <t>1676; 31/10/2016</t>
  </si>
  <si>
    <t>1340; 31/10/2018</t>
  </si>
  <si>
    <t>1248; 31/8/2016</t>
  </si>
  <si>
    <t>75; 29/9/2017</t>
  </si>
  <si>
    <t>741-18/7/2019</t>
  </si>
  <si>
    <t>150, 31/8/2016</t>
  </si>
  <si>
    <t>1217, 31/10/2017</t>
  </si>
  <si>
    <t>1338; 28/12/2020</t>
  </si>
  <si>
    <t>2003; 13/12/2016</t>
  </si>
  <si>
    <t>344; 14/4/2021</t>
  </si>
  <si>
    <t xml:space="preserve">Trường Tiểu học trung tâm xã Đăk Nhoong, huyện Đăk </t>
  </si>
  <si>
    <t xml:space="preserve">Hệ thống cung cấp nước sạch cho hai thôn Liêm Răng và Bê Rê xã Đăk Choong, huyện Đăk Glei, tỉnh Kon </t>
  </si>
  <si>
    <t>UBND xã Đăk Nhoong</t>
  </si>
  <si>
    <t>Phòng Lao động TB và Xã hội</t>
  </si>
  <si>
    <t>2014-2015</t>
  </si>
  <si>
    <t>2011; 30/10/2014</t>
  </si>
  <si>
    <t>2018; 30/10/2014</t>
  </si>
  <si>
    <t xml:space="preserve"> Biểu số 03</t>
  </si>
  <si>
    <t>639; 11/7/2012</t>
  </si>
  <si>
    <t>31; 07/12/2020</t>
  </si>
  <si>
    <t>380; 05/5/2021</t>
  </si>
  <si>
    <t>381; 05/5/2021</t>
  </si>
  <si>
    <t>2495; 15/12/2020</t>
  </si>
  <si>
    <t>31;  7/12/2020</t>
  </si>
  <si>
    <t>10; 17/4/2020</t>
  </si>
  <si>
    <t>2496; 15/12/2020</t>
  </si>
  <si>
    <t>2497; 15/12/2020</t>
  </si>
  <si>
    <t>344; 14/4/2020</t>
  </si>
  <si>
    <t>13; 18/11/2019</t>
  </si>
  <si>
    <t>476; 09/5/2018</t>
  </si>
  <si>
    <t>01; 26/01/2021</t>
  </si>
  <si>
    <t>476; 19/5/2018</t>
  </si>
  <si>
    <t>Nguồn vốn</t>
  </si>
  <si>
    <t>Tăng (+)/ Giảm (-)</t>
  </si>
  <si>
    <t>Nguồn vốn hỗ trợ thực hiện nông thôn mới</t>
  </si>
  <si>
    <t>Nguồn đầu tư các công trình cấp bách khác</t>
  </si>
  <si>
    <t>Nguồn tăng thu tiền sử dụng đất năm 2020</t>
  </si>
  <si>
    <t>*</t>
  </si>
  <si>
    <t>Nguồn tiết kiệm chi ngân sách huyện năm 2020</t>
  </si>
  <si>
    <t>Nguồn tiết kiệm chi ngân sác tỉnh năm 2020</t>
  </si>
  <si>
    <t xml:space="preserve">NGUỒN TĂNG THU, TIẾT KIỆM CHI </t>
  </si>
  <si>
    <t>12</t>
  </si>
  <si>
    <t>Nguồn tiết kiệm chi ngân sách tỉnh năm 2020</t>
  </si>
  <si>
    <t>Dự kiến KH đầu tư trung hạn giai đoạn 2021-2025</t>
  </si>
  <si>
    <t>Trong đó: Vốn ngân sách tỉnh</t>
  </si>
  <si>
    <t>Trong đó: Vốn NS tỉnh</t>
  </si>
  <si>
    <t>Thu hồi cac khoản ứng trước</t>
  </si>
  <si>
    <t xml:space="preserve">Nguồn thu tiền sử dụng đất </t>
  </si>
  <si>
    <t>Cầu 16/5 thị trấn Đăk Glei, huyện Đăk Glei</t>
  </si>
  <si>
    <t xml:space="preserve"> Biểu số 04</t>
  </si>
  <si>
    <t>Trong đó: Vốn ngân sách  Trung ương</t>
  </si>
  <si>
    <t>Trong đó: Vốn NS Trung ương</t>
  </si>
  <si>
    <t>Dự án khởi công mới</t>
  </si>
  <si>
    <t>Đường từ Trung tâm thị trấn Đăk Glei đến trung tâm xã Xốp</t>
  </si>
  <si>
    <t xml:space="preserve"> Biểu số 05</t>
  </si>
  <si>
    <r>
      <t xml:space="preserve">Phân cấp Hỗ trợ thực hiện nông thôn mới </t>
    </r>
    <r>
      <rPr>
        <b/>
        <i/>
        <sz val="12"/>
        <rFont val="Times New Roman"/>
        <family val="1"/>
      </rPr>
      <t>(ưu tiên giáo dục)</t>
    </r>
  </si>
  <si>
    <t>Nhà làm việc của cơ quan việc huyện ủy Đăk Glei</t>
  </si>
  <si>
    <t xml:space="preserve">Trụ sở làm việc Đảng ủy, HĐND – UBND xã Ngọc Linh: </t>
  </si>
  <si>
    <t>839; 05/9/2021</t>
  </si>
  <si>
    <t>01; 29/01/2021</t>
  </si>
  <si>
    <t>935; 22/10/2021</t>
  </si>
  <si>
    <t>934; 22/10/2021</t>
  </si>
  <si>
    <t>956; 28/10/2021</t>
  </si>
  <si>
    <t>Phòng Nông nghiệp và PTNT huyện</t>
  </si>
  <si>
    <t>Huyện Đăk Glei</t>
  </si>
  <si>
    <t>E</t>
  </si>
  <si>
    <t>Dự án hỗ trợ trồng rừng sản xuất trên đất trống, đồi núi, đá bạc màu trên địa huyền đăk glei năm 2021</t>
  </si>
  <si>
    <r>
      <t xml:space="preserve">Nguồn tăng thu ngân sách cấp huyện năm 2020 </t>
    </r>
    <r>
      <rPr>
        <b/>
        <i/>
        <sz val="12"/>
        <rFont val="Times New Roman"/>
        <family val="1"/>
      </rPr>
      <t>(trừ tăng thu tiền sử dụng đất)</t>
    </r>
  </si>
  <si>
    <t>Vốn cân NSĐP theo tiêu chí quy định tại Quyết định số 26/QĐ/2020/QĐ-TTg</t>
  </si>
  <si>
    <t>Nguồn phân cấp cân đối theo tiêu chi  tại Nghị quyết số 63/2020/NQ-HĐND</t>
  </si>
  <si>
    <t>Phân cấp đầu tư nguồn thu XSKT (lồng nghép thực hiện CT MTQG ưu tiên giáo dục và đào tạo)</t>
  </si>
  <si>
    <t>Nguồng tăng thu, tiết kiệm chi năm 2020</t>
  </si>
  <si>
    <t>Nguồn tăng thu sử dụng đất năm 2020</t>
  </si>
  <si>
    <r>
      <t xml:space="preserve">Nguồn tăng thu ngân sách cấp huyện năm 2020 </t>
    </r>
    <r>
      <rPr>
        <i/>
        <sz val="12"/>
        <rFont val="Times New Roman"/>
        <family val="1"/>
      </rPr>
      <t>(Không bao gồm nguồn thu tiền sử dụng đất)</t>
    </r>
  </si>
  <si>
    <t xml:space="preserve">A </t>
  </si>
  <si>
    <t>PHÂN CẤP HUYỆN QUẢN LÝ</t>
  </si>
  <si>
    <t>PHÂN CẤP TỈNH QUẢN LÝ</t>
  </si>
  <si>
    <t>B.</t>
  </si>
  <si>
    <t>Nguồn thu tiền sử dụng đất, nguồn thu bán đấu giá các cơ sở nhà đất và các nguồn vốn hợp pháp khác cấp tỉnh quản lý</t>
  </si>
  <si>
    <t xml:space="preserve">QĐ số 889/QĐ-UBND </t>
  </si>
  <si>
    <t>Ngành lĩnh vực giao thông: NSTW</t>
  </si>
  <si>
    <t>TỔNG CỘNG (A + B)</t>
  </si>
  <si>
    <t>21/29/4/2021</t>
  </si>
  <si>
    <t>NQ 52-29/4/2021</t>
  </si>
  <si>
    <t>BQL dự án đầu tư xây dựng; UBND  huyện Tu Mơ Rông</t>
  </si>
  <si>
    <t>Xã Mường Hoong, Ngọc Linh; UBND huyện Tu Mơ Rông</t>
  </si>
  <si>
    <t>Nguồn tăng thu tiết kiệm chi ngân sách huyện năm 2021</t>
  </si>
  <si>
    <t>NGUỒN TĂNG THU TIẾT KIỆM CHI NGÂN SÁCH HUYỆN  NĂM 2021</t>
  </si>
  <si>
    <t>Thực hiên khi có nguồn thu</t>
  </si>
  <si>
    <t>Văn phòng Huyện ủy</t>
  </si>
  <si>
    <t>Trường PTDTBT tiểu học xã Đăk Choong: Hạng mục: Sửa chữa và làm mới cổng, hàng rào và sân bê tông tại điểm trường thôn Kon Riêng và thôn Đăk Mi</t>
  </si>
  <si>
    <t>Nhà văn hóa xã Đăk Choong: Hạng mục: Sân bê tông</t>
  </si>
  <si>
    <t>Dự án hỗ trợ trồng rừng sản xuất trên đất trống, đồi núi, đá bạc màu trên địa huyền Đăk Glei năm 2021 (bổ sung)</t>
  </si>
  <si>
    <t>NGUỒN SỰ NGHIỆP KINH TẾ NĂM 2021</t>
  </si>
  <si>
    <t>Nguồn sự nghiệp kinh tế năm 2021</t>
  </si>
  <si>
    <t>Phướng án hỗ trợ trồng rừng sản xuất trên đất trống, đồi núi, đá bạc màu trên địa huyền Đăk Glei năm 2021</t>
  </si>
  <si>
    <t>Biểu số 01</t>
  </si>
  <si>
    <t xml:space="preserve"> Biểu số 02</t>
  </si>
  <si>
    <t>Biểu số  02, 03</t>
  </si>
  <si>
    <t xml:space="preserve">Nghị quyết số 36/NQ-HĐND </t>
  </si>
  <si>
    <t xml:space="preserve">                                           ĐVT: Đồng</t>
  </si>
  <si>
    <t>CHI TIẾT KẾ HOẠCH ĐẦU TƯ CÔNG TRUNG HẠN GIAI ĐOẠN 2021-2025 NGUỒN VỐN CÂN ĐỐI NGÂN SÁCH ĐỊA PHƯƠNG</t>
  </si>
  <si>
    <t xml:space="preserve">CHI TIẾT KẾ HOẠCH ĐẦU TƯ CÔNG TRUNG HẠN GIAI ĐOẠN 2021-2025 NGUỒN VỐN THU TIỀN SỬ DỤNG ĐẤT TỪ DỰ ÁN KHAI THÁC QUỸ ĐẤT  VÀ NGUỒN THU BÁN ĐẤU GIÁ ĐẤT VÀ TÀI SẢN TRÊN ĐẤT </t>
  </si>
  <si>
    <t>CHI TIẾT KẾ HOẠCH ĐẦU TƯ CÔNG TRUNG HẠN GIAI ĐOẠN 2021-2025 NGUỒN CÂN ĐỐI NGÂN SÁCH ĐỊA PHƯƠNG (CẤP TỈNH QUẢN LÝ)</t>
  </si>
  <si>
    <t>KH đầu tư trung hạn giai đoạn 2021-2025</t>
  </si>
  <si>
    <t>CHI TIẾT KẾ HOẠCH ĐẦU TƯ CÔNG TRUNG HẠN GIAI ĐOẠN 2021-2025 NGUỒN NGÂN SÁCH TRUNG ƯƠNG (VỐN TRONG NƯỚC)</t>
  </si>
  <si>
    <t>NGUỒN TĂNG THU NGÂN SÁCH HUYỆN NĂM 2021</t>
  </si>
  <si>
    <t>Dự án hỗ trợ trồng rừng sản xuất trên đất trống, đồi núi, đá bạc màu trên địa bàn huyện Đăk Glei năm 2022</t>
  </si>
  <si>
    <t>Khắc phục, sửa chữa Cống qua đường D100 (Lý trình: Km4+200) tuyến đường ĐH.83 từ thị trấn đi Đăk Nhoong</t>
  </si>
  <si>
    <t>Khắc phục, sửa chữa đường giao thông từ Trung tâm xã Đăk Plô đi vào Đồn Biên phòng Sông Thanh</t>
  </si>
  <si>
    <t xml:space="preserve">Khắc phục, sửa chữa đường giao thông xã Đăk Nhoong đi xã Đăk Plô </t>
  </si>
  <si>
    <t>UBND xã Đăk Pek</t>
  </si>
  <si>
    <t>Khắc phục, sửa chữa tuyến đường DH.83 từ thị trấn Đăk Glei đi xã Đăk Nhoong</t>
  </si>
  <si>
    <t>UBND thị trấn Đăk Glei</t>
  </si>
  <si>
    <t>Sửa chữa Cầu tràn đi sản xuất thôn Đăk Tung thị trấn Đăk Glei</t>
  </si>
  <si>
    <t>Đường GTNT từ nhà A Đĩa đến nhà A Tiếp thôn Đăk Bể xã Mường Hoong</t>
  </si>
  <si>
    <t>Các xã, thị trấn</t>
  </si>
  <si>
    <t>Xã Đăk Pek</t>
  </si>
  <si>
    <t>Xã Đăk Nhoong, Đăk Plô</t>
  </si>
  <si>
    <t>10 17/4/2020</t>
  </si>
  <si>
    <t>UBND xã ĐăkPlô</t>
  </si>
  <si>
    <t>H</t>
  </si>
  <si>
    <t xml:space="preserve"> KH đầu tư trung hạn giai đoạn 2021-2025 đã phê duyệt tại Nghị quyết số 62/NQ-HĐND</t>
  </si>
  <si>
    <t xml:space="preserve"> KH đầu tư trung hạn giai đoạn 2021-2025 đề nghị điều chỉnh</t>
  </si>
  <si>
    <t>Tăng (+) giảm (-)</t>
  </si>
  <si>
    <t>Đề nghị điều chỉnh</t>
  </si>
  <si>
    <t>VIII</t>
  </si>
  <si>
    <t>Nguồn tăng thu ngân sách huyện năm 2021</t>
  </si>
  <si>
    <t>IX</t>
  </si>
  <si>
    <t>4=3-2</t>
  </si>
  <si>
    <t>HĐND tỉnh, UBND tỉnh giao</t>
  </si>
  <si>
    <t>HĐND huyện đã giao tại Nghị quyết số 60/NQ-HĐND ngày 20/12/2021</t>
  </si>
  <si>
    <t>Bổ sung</t>
  </si>
  <si>
    <t>Ghi chú (*): Được thực hiện khi có nguồn thu</t>
  </si>
  <si>
    <t>G</t>
  </si>
  <si>
    <t xml:space="preserve">BQL dự án đầu tư xây dựng; </t>
  </si>
  <si>
    <t>Nguồn tiết kiệm chi ngân sách tỉnh</t>
  </si>
  <si>
    <t>Trụ sở làm việc Đảng ủy HĐND, UBND xã Ngọc Linh huyện Đăk Glei</t>
  </si>
  <si>
    <t>Nước sinh hoạt thôn Kung Rang xã Ngọc Linh</t>
  </si>
  <si>
    <t>UBND xã Đăk Kroong</t>
  </si>
  <si>
    <t>Đường GTNT từ làng Xa Úa đi  làng Tu Chiêu A  xã Mường Hoong GĐ 2</t>
  </si>
  <si>
    <t>UBND xã Đăk Plô</t>
  </si>
  <si>
    <t>Đường GTNT đi khu sản xuất thôn Bung Kon xã Đăk Plô, huyện Đăk Glei (hạng mục: Nền, mặt đường và công trình thoát nước)</t>
  </si>
  <si>
    <t>Trường mầm non xã Đăk Choong: Hạng mục: Sửa chữa các phòng học; làm mới cổng, hàng rào và các hạng mục phụ trợ tại các điểm trường thôn Đăk lây, thôn La Lua và thôn Đăk Mi.</t>
  </si>
  <si>
    <t>Dự án chuyển tiếp</t>
  </si>
  <si>
    <t>Đầu tư CSHT vùng ATK Kon Tum - Đăk Glei: Tiểu dự án 2: Đường GT từ làng Mô Bo đi làng Tu Chiêu A xã Mường Hoong và đường GT từ làng Lê Vân đi làng Tân Rát 2 xã Ngọc Linh</t>
  </si>
  <si>
    <t xml:space="preserve">Ngành lĩnh vực quốc phòng NSTW: Đâu tư cơ sở hạ tầng các xã vùng ATK tỉnh Kon Tum </t>
  </si>
  <si>
    <t>TỔNG HỢP KẾ HOẠCH ĐẦU TƯ CÔNG TRUNG HẠN GIAI ĐOẠN 2021-2025 
NGUỒN NGÂN SÁCH ĐỊA PHƯƠNG</t>
  </si>
  <si>
    <t>(Kèm theo Tờ trình số:  130/TTr - UBND ngày  11   tháng  7   năm 2022 của UBND huyện Đăk Glei)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</si>
</sst>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6">
    <numFmt numFmtId="41" formatCode="_-* #,##0\ _₫_-;\-* #,##0\ _₫_-;_-* &quot;-&quot;\ _₫_-;_-@_-"/>
    <numFmt numFmtId="43" formatCode="_-* #,##0.00\ _₫_-;\-* #,##0.00\ _₫_-;_-* &quot;-&quot;??\ _₫_-;_-@_-"/>
    <numFmt numFmtId="164" formatCode="&quot;$&quot;#,##0_);\(&quot;$&quot;#,##0\)"/>
    <numFmt numFmtId="165" formatCode="&quot;$&quot;#,##0_);[Red]\(&quot;$&quot;#,##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quot;$&quot;#,##0;\-&quot;$&quot;#,##0"/>
    <numFmt numFmtId="171" formatCode="&quot;$&quot;#,##0;[Red]\-&quot;$&quot;#,##0"/>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_._.&quot;€&quot;* #,##0.00_)_%;_._.&quot;€&quot;* \(#,##0.00\)_%"/>
    <numFmt numFmtId="177" formatCode="_(0_)%;\(0\)%"/>
    <numFmt numFmtId="178" formatCode="#,##0.0_);\(#,##0.0\)"/>
    <numFmt numFmtId="179" formatCode="_-* #,##0.00\ &quot;€&quot;_-;\-* #,##0.00\ &quot;€&quot;_-;_-* &quot;-&quot;??\ &quot;€&quot;_-;_-@_-"/>
    <numFmt numFmtId="180" formatCode="_-* #,##0.00\ _F_-;\-* #,##0.00\ _F_-;_-* &quot;-&quot;??\ _F_-;_-@_-"/>
    <numFmt numFmtId="181" formatCode="_-* #,##0\ _ñ_-;_-* #,##0\ _ñ\-;_-* &quot;-&quot;\ _ñ_-;_-@_-"/>
    <numFmt numFmtId="182" formatCode="_(* #.##0.00_);_(* \(#.##0.00\);_(* &quot;-&quot;??_);_(@_)"/>
    <numFmt numFmtId="183" formatCode="&quot;\&quot;#,##0;[Red]&quot;\&quot;\-#,##0"/>
    <numFmt numFmtId="184" formatCode="_ * #,##0.00_)\ _$_ ;_ * \(#,##0.00\)\ _$_ ;_ * &quot;-&quot;??_)\ _$_ ;_ @_ "/>
    <numFmt numFmtId="185" formatCode="_-* #,##0.00\ _€_-;\-* #,##0.00\ _€_-;_-* &quot;-&quot;??\ _€_-;_-@_-"/>
    <numFmt numFmtId="186" formatCode="_-* #,##0.00\ _V_N_D_-;\-* #,##0.00\ _V_N_D_-;_-* &quot;-&quot;??\ _V_N_D_-;_-@_-"/>
    <numFmt numFmtId="187" formatCode="_ * #,##0.00_ ;_ * \-#,##0.00_ ;_ * &quot;-&quot;??_ ;_ @_ "/>
    <numFmt numFmtId="188" formatCode="_ * #,##0_ ;_ * \-#,##0_ ;_ * &quot;-&quot;_ ;_ @_ "/>
    <numFmt numFmtId="189" formatCode="0.000"/>
    <numFmt numFmtId="190" formatCode="_-* #,##0.00\ _$_-;\-* #,##0.00\ _$_-;_-* &quot;-&quot;??\ _$_-;_-@_-"/>
    <numFmt numFmtId="191" formatCode="&quot;\&quot;#,##0.00;&quot;\&quot;&quot;\&quot;&quot;\&quot;&quot;\&quot;&quot;\&quot;&quot;\&quot;&quot;\&quot;&quot;\&quot;&quot;\&quot;&quot;\&quot;&quot;\&quot;&quot;\&quot;&quot;\&quot;&quot;\&quot;\-#,##0.00"/>
    <numFmt numFmtId="192" formatCode="_(&quot;$&quot;\ * #,##0_);_(&quot;$&quot;\ * \(#,##0\);_(&quot;$&quot;\ * &quot;-&quot;_);_(@_)"/>
    <numFmt numFmtId="193" formatCode="#,##0.00\ &quot;F&quot;;[Red]\-#,##0.00\ &quot;F&quot;"/>
    <numFmt numFmtId="194" formatCode="#,##0_)_%;\(#,##0\)_%;"/>
    <numFmt numFmtId="195" formatCode="#,##0.00\ \ "/>
    <numFmt numFmtId="196" formatCode="0%_);\(0%\)"/>
    <numFmt numFmtId="197" formatCode="#,##0\ &quot;F&quot;;[Red]\-#,##0\ &quot;F&quot;"/>
    <numFmt numFmtId="198" formatCode="_ * #,##0.00_)&quot;£&quot;_ ;_ * \(#,##0.00\)&quot;£&quot;_ ;_ * &quot;-&quot;??_)&quot;£&quot;_ ;_ @_ "/>
    <numFmt numFmtId="199" formatCode="_-* #,##0\ &quot;$&quot;_-;\-* #,##0\ &quot;$&quot;_-;_-* &quot;-&quot;\ &quot;$&quot;_-;_-@_-"/>
    <numFmt numFmtId="200" formatCode="_-* #,##0\ &quot;F&quot;_-;\-* #,##0\ &quot;F&quot;_-;_-* &quot;-&quot;\ &quot;F&quot;_-;_-@_-"/>
    <numFmt numFmtId="201" formatCode="_ * #,##0_ ;_ * &quot;\&quot;&quot;\&quot;&quot;\&quot;&quot;\&quot;&quot;\&quot;&quot;\&quot;&quot;\&quot;&quot;\&quot;&quot;\&quot;&quot;\&quot;&quot;\&quot;&quot;\&quot;\-#,##0_ ;_ * &quot;-&quot;_ ;_ @_ "/>
    <numFmt numFmtId="202" formatCode="_._.&quot;€&quot;* #,##0.000_)_%;_._.&quot;€&quot;* \(#,##0.000\)_%"/>
    <numFmt numFmtId="203" formatCode="&quot;¡Ì&quot;#,##0;[Red]\-&quot;¡Ì&quot;#,##0"/>
    <numFmt numFmtId="204" formatCode="#.##00"/>
    <numFmt numFmtId="205" formatCode="0.00000"/>
    <numFmt numFmtId="206" formatCode="_-* #,##0\ _$_-;\-* #,##0\ _$_-;_-* &quot;-&quot;\ _$_-;_-@_-"/>
    <numFmt numFmtId="207" formatCode="_ * #,##0_ ;_ * \-#,##0_ ;_ * &quot;-&quot;??_ ;_ @_ "/>
    <numFmt numFmtId="208" formatCode="&quot;$&quot;* #,##0_)_%;&quot;$&quot;* \(#,##0\)_%;&quot;$&quot;* &quot;-&quot;??_)_%;@_)_%"/>
    <numFmt numFmtId="209" formatCode="_ * #,##0.00_)_$_ ;_ * \(#,##0.00\)_$_ ;_ * &quot;-&quot;??_)_$_ ;_ @_ "/>
    <numFmt numFmtId="210" formatCode="#,##0.00\ \ \ \ "/>
    <numFmt numFmtId="211" formatCode="_ &quot;\&quot;* #,##0.00_ ;_ &quot;\&quot;* &quot;\&quot;&quot;\&quot;&quot;\&quot;&quot;\&quot;&quot;\&quot;&quot;\&quot;&quot;\&quot;&quot;\&quot;&quot;\&quot;&quot;\&quot;&quot;\&quot;&quot;\&quot;\-#,##0.00_ ;_ &quot;\&quot;* &quot;-&quot;??_ ;_ @_ "/>
    <numFmt numFmtId="212" formatCode="_-* ###,0&quot;.&quot;00\ _F_B_-;\-* ###,0&quot;.&quot;00\ _F_B_-;_-* &quot;-&quot;??\ _F_B_-;_-@_-"/>
    <numFmt numFmtId="213" formatCode="_-* #,##0\ _F_-;\-* #,##0\ _F_-;_-* &quot;-&quot;\ _F_-;_-@_-"/>
    <numFmt numFmtId="214" formatCode="&quot;£&quot;#,##0;[Red]\-&quot;£&quot;#,##0"/>
    <numFmt numFmtId="215" formatCode="_ * #,##0_)_$_ ;_ * \(#,##0\)_$_ ;_ * &quot;-&quot;_)_$_ ;_ @_ "/>
    <numFmt numFmtId="216" formatCode="&quot;€&quot;* #,##0.00_)_%;&quot;€&quot;* \(#,##0.00\)_%;&quot;€&quot;* \ .00_)_%"/>
    <numFmt numFmtId="217" formatCode="&quot;Rp&quot;#,##0_);[Red]\(&quot;Rp&quot;#,##0\)"/>
    <numFmt numFmtId="218" formatCode="_-* #,##0\ _F_B_-;\-* #,##0\ _F_B_-;_-* &quot;-&quot;\ _F_B_-;_-@_-"/>
    <numFmt numFmtId="219" formatCode="#,##0;\(#,##0\)"/>
    <numFmt numFmtId="220" formatCode="_-&quot;£&quot;* #,##0_-;\-&quot;£&quot;* #,##0_-;_-&quot;£&quot;* &quot;-&quot;_-;_-@_-"/>
    <numFmt numFmtId="221" formatCode="\U\S&quot;$&quot;#,##0.00;\(\U\S&quot;$&quot;#,##0.00\)"/>
    <numFmt numFmtId="222" formatCode="_-* #,##0.00000000_-;\-* #,##0.00000000_-;_-* &quot;-&quot;??_-;_-@_-"/>
    <numFmt numFmtId="223" formatCode="_(* #,##0_);_(* \(#,##0\);_(* &quot;-&quot;??_);_(@_)"/>
    <numFmt numFmtId="224" formatCode="_-* #,##0\ &quot;€&quot;_-;\-* #,##0\ &quot;€&quot;_-;_-* &quot;-&quot;\ &quot;€&quot;_-;_-@_-"/>
    <numFmt numFmtId="225" formatCode="&quot;Fr.&quot;\ #,##0.00;[Red]&quot;Fr.&quot;\ \-#,##0.00"/>
    <numFmt numFmtId="226" formatCode="\t0.00%"/>
    <numFmt numFmtId="227" formatCode="_-[$€]* #,##0.00_-;\-[$€]* #,##0.00_-;_-[$€]* &quot;-&quot;??_-;_-@_-"/>
    <numFmt numFmtId="228" formatCode="_(&quot;€&quot;\ * #,##0_);_(&quot;€&quot;\ * \(#,##0\);_(&quot;€&quot;\ * &quot;-&quot;_);_(@_)"/>
    <numFmt numFmtId="229" formatCode="0_)%;\(0\)%"/>
    <numFmt numFmtId="230" formatCode="_-* #,##0\ _V_N_D_-;\-* #,##0\ _V_N_D_-;_-* &quot;-&quot;\ _V_N_D_-;_-@_-"/>
    <numFmt numFmtId="231" formatCode="_ * #,##0_)\ &quot;$&quot;_ ;_ * \(#,##0\)\ &quot;$&quot;_ ;_ * &quot;-&quot;_)\ &quot;$&quot;_ ;_ @_ "/>
    <numFmt numFmtId="232" formatCode="#,##0.00\ &quot;FB&quot;;[Red]\-#,##0.00\ &quot;FB&quot;"/>
    <numFmt numFmtId="233" formatCode="0.00000000000E+00;\?"/>
    <numFmt numFmtId="234" formatCode="&quot;True&quot;;&quot;True&quot;;&quot;False&quot;"/>
    <numFmt numFmtId="235" formatCode="&quot;\&quot;#,##0;&quot;\&quot;&quot;\&quot;&quot;\&quot;&quot;\&quot;&quot;\&quot;&quot;\&quot;&quot;\&quot;&quot;\&quot;&quot;\&quot;&quot;\&quot;&quot;\&quot;&quot;\&quot;&quot;\&quot;&quot;\&quot;\-#,##0"/>
    <numFmt numFmtId="236" formatCode="&quot;£&quot;#,##0.00;\-&quot;£&quot;#,##0.00"/>
    <numFmt numFmtId="237" formatCode="_ &quot;\&quot;* #,##0_ ;_ &quot;\&quot;* \-#,##0_ ;_ &quot;\&quot;* &quot;-&quot;_ ;_ @_ "/>
    <numFmt numFmtId="238" formatCode="_-&quot;ñ&quot;* #,##0_-;\-&quot;ñ&quot;* #,##0_-;_-&quot;ñ&quot;* &quot;-&quot;_-;_-@_-"/>
    <numFmt numFmtId="239" formatCode="_ * #,##0_)\ _$_ ;_ * \(#,##0\)\ _$_ ;_ * &quot;-&quot;_)\ _$_ ;_ @_ "/>
    <numFmt numFmtId="240" formatCode="&quot;\&quot;#&quot;,&quot;##0&quot;.&quot;00;[Red]&quot;\&quot;\-#&quot;,&quot;##0&quot;.&quot;00"/>
    <numFmt numFmtId="241" formatCode="_-* #,##0\ &quot;ñ&quot;_-;\-* #,##0\ &quot;ñ&quot;_-;_-* &quot;-&quot;\ &quot;ñ&quot;_-;_-@_-"/>
    <numFmt numFmtId="242" formatCode="&quot;\&quot;#,##0;[Red]\-&quot;\&quot;#,##0"/>
    <numFmt numFmtId="243" formatCode="_-&quot;€&quot;* #,##0_-;\-&quot;€&quot;* #,##0_-;_-&quot;€&quot;* &quot;-&quot;_-;_-@_-"/>
    <numFmt numFmtId="244" formatCode="_-* #,##0\ _€_-;\-* #,##0\ _€_-;_-* &quot;-&quot;\ _€_-;_-@_-"/>
    <numFmt numFmtId="245" formatCode="_ * #,##0_)&quot;$&quot;_ ;_ * \(#,##0\)&quot;$&quot;_ ;_ * &quot;-&quot;_)&quot;$&quot;_ ;_ @_ "/>
    <numFmt numFmtId="246" formatCode="#,##0\ &quot;DM&quot;;\-#,##0\ &quot;DM&quot;"/>
    <numFmt numFmtId="247" formatCode="_ &quot;\&quot;* #,##0_ ;_ &quot;\&quot;* &quot;\&quot;&quot;\&quot;&quot;\&quot;&quot;\&quot;&quot;\&quot;&quot;\&quot;&quot;\&quot;&quot;\&quot;&quot;\&quot;&quot;\&quot;&quot;\&quot;&quot;\&quot;&quot;\&quot;&quot;\&quot;\-#,##0_ ;_ &quot;\&quot;* &quot;-&quot;_ ;_ @_ "/>
    <numFmt numFmtId="248" formatCode="_-* #,##0.00\ _ñ_-;_-* #,##0.00\ _ñ\-;_-* &quot;-&quot;??\ _ñ_-;_-@_-"/>
    <numFmt numFmtId="249" formatCode="&quot;VND&quot;#,##0_);[Red]\(&quot;VND&quot;#,##0\)"/>
    <numFmt numFmtId="250" formatCode="_(* #,##0.0_);_(* \(#,##0.0\);_(* &quot;-&quot;??_);_(@_)"/>
    <numFmt numFmtId="251" formatCode="0.000%"/>
    <numFmt numFmtId="252" formatCode="0.0%;\(0.0%\)"/>
    <numFmt numFmtId="253" formatCode="_-* #,##0\ _ñ_-;\-* #,##0\ _ñ_-;_-* &quot;-&quot;\ _ñ_-;_-@_-"/>
    <numFmt numFmtId="254" formatCode="#,##0\ &quot;$&quot;;\-#,##0\ &quot;$&quot;"/>
    <numFmt numFmtId="255" formatCode="0.000_)"/>
    <numFmt numFmtId="256" formatCode="&quot;\&quot;#,##0;[Red]&quot;\&quot;&quot;\&quot;&quot;\&quot;&quot;\&quot;&quot;\&quot;&quot;\&quot;&quot;\&quot;&quot;\&quot;&quot;\&quot;&quot;\&quot;&quot;\&quot;&quot;\&quot;&quot;\&quot;&quot;\&quot;\-#,##0"/>
    <numFmt numFmtId="257" formatCode="&quot;\&quot;#,##0;[Red]&quot;\&quot;&quot;\&quot;\-#,##0"/>
    <numFmt numFmtId="258" formatCode="_ * #,##0.00_ ;_ * &quot;\&quot;&quot;\&quot;&quot;\&quot;&quot;\&quot;&quot;\&quot;&quot;\&quot;\-#,##0.00_ ;_ * &quot;-&quot;??_ ;_ @_ "/>
    <numFmt numFmtId="259" formatCode="#,##0.000_)_%;\(#,##0.000\)_%;\ \ .000_)_%"/>
    <numFmt numFmtId="260" formatCode="* #,##0_);* \(#,##0\);&quot;-&quot;??_);@"/>
    <numFmt numFmtId="261" formatCode="#,##0.00\ &quot;F&quot;;\-#,##0.00\ &quot;F&quot;"/>
    <numFmt numFmtId="262" formatCode="#"/>
    <numFmt numFmtId="263" formatCode="_._.* \(#,##0\)_%;_._.* #,##0_)_%;_._.* 0_)_%;_._.@_)_%"/>
    <numFmt numFmtId="264" formatCode="&quot;$&quot;#,##0\ ;\(&quot;$&quot;#,##0\)"/>
    <numFmt numFmtId="265" formatCode="&quot;§&quot;\g#,##0_);\(&quot;§&quot;\g#,##0\)"/>
    <numFmt numFmtId="266" formatCode="_._.&quot;$&quot;* #,##0.0_)_%;_._.&quot;$&quot;* \(#,##0.0\)_%"/>
    <numFmt numFmtId="267" formatCode="\t#\ ??/??"/>
    <numFmt numFmtId="268" formatCode="_-* #,##0\ _₫_-;\-* #,##0\ _₫_-;_-* &quot;-&quot;??\ _₫_-;_-@_-"/>
    <numFmt numFmtId="269" formatCode="_(0.00_)%;\(0.00\)%"/>
    <numFmt numFmtId="270" formatCode="_ * #,##0.00_ ;_ * &quot;\&quot;&quot;\&quot;&quot;\&quot;&quot;\&quot;&quot;\&quot;&quot;\&quot;&quot;\&quot;&quot;\&quot;&quot;\&quot;&quot;\&quot;&quot;\&quot;&quot;\&quot;\-#,##0.00_ ;_ * &quot;-&quot;??_ ;_ @_ "/>
    <numFmt numFmtId="271" formatCode="#,###;\-#,###;&quot;&quot;;_(@_)"/>
    <numFmt numFmtId="272" formatCode="_(&quot;§&quot;\g\ #,##0_);_(&quot;§&quot;\g\ \(#,##0\);_(&quot;§&quot;\g\ &quot;-&quot;_);_(@_)"/>
    <numFmt numFmtId="273" formatCode="_-* #,##0.00\ _ñ_-;\-* #,##0.00\ _ñ_-;_-* &quot;-&quot;??\ _ñ_-;_-@_-"/>
    <numFmt numFmtId="274" formatCode="&quot;\&quot;#,##0.00;[Red]&quot;\&quot;\-#,##0.00"/>
    <numFmt numFmtId="275" formatCode="_._.&quot;€&quot;* \(#,##0\)_%;_._.&quot;€&quot;* #,##0_)_%;_._.&quot;€&quot;* 0_)_%;_._.@_)_%"/>
    <numFmt numFmtId="276" formatCode="_ * #,##0.00_)&quot;$&quot;_ ;_ * \(#,##0.00\)&quot;$&quot;_ ;_ * &quot;-&quot;??_)&quot;$&quot;_ ;_ @_ "/>
    <numFmt numFmtId="277" formatCode="_ &quot;Fr.&quot;\ * #,##0_ ;_ &quot;Fr.&quot;\ * \-#,##0_ ;_ &quot;Fr.&quot;\ * &quot;-&quot;_ ;_ @_ "/>
    <numFmt numFmtId="278" formatCode="&quot;€&quot;#,##0;\-&quot;€&quot;#,##0"/>
    <numFmt numFmtId="279" formatCode="&quot;€&quot;#,##0;[Red]\-&quot;€&quot;#,##0"/>
    <numFmt numFmtId="280" formatCode="_(&quot;Rp&quot;* #,##0.00_);_(&quot;Rp&quot;* \(#,##0.00\);_(&quot;Rp&quot;* &quot;-&quot;??_);_(@_)"/>
    <numFmt numFmtId="281" formatCode="&quot;\&quot;#,##0.00;\-&quot;\&quot;#,##0.00"/>
    <numFmt numFmtId="282" formatCode="_(&quot;§&quot;\g\ #,##0_);_(&quot;§&quot;\g\ \(#,##0\);_(&quot;§&quot;\g\ &quot;-&quot;??_);_(@_)"/>
    <numFmt numFmtId="283" formatCode="#,###"/>
    <numFmt numFmtId="284" formatCode="_-* ###,0&quot;.&quot;00_-;\-* ###,0&quot;.&quot;00_-;_-* &quot;-&quot;??_-;_-@_-"/>
    <numFmt numFmtId="285" formatCode="_._._(* 0.00_)%;_._.* \(0.00\)%"/>
    <numFmt numFmtId="286" formatCode="&quot;€&quot;* #,##0_)_%;&quot;€&quot;* \(#,##0\)_%;&quot;€&quot;* &quot;-&quot;??_)_%;@_)_%"/>
    <numFmt numFmtId="287" formatCode="_._._(* 0.000_)%;_._.* \(0.000\)%"/>
    <numFmt numFmtId="288" formatCode="_-&quot;VND&quot;* #,##0_-;\-&quot;VND&quot;* #,##0_-;_-&quot;VND&quot;* &quot;-&quot;_-;_-@_-"/>
    <numFmt numFmtId="289" formatCode="&quot;\&quot;#,##0.00;[Red]&quot;\&quot;&quot;\&quot;&quot;\&quot;&quot;\&quot;&quot;\&quot;&quot;\&quot;&quot;\&quot;&quot;\&quot;&quot;\&quot;&quot;\&quot;&quot;\&quot;&quot;\&quot;&quot;\&quot;&quot;\&quot;\-#,##0.00"/>
    <numFmt numFmtId="290" formatCode="_._.* #,##0.0_)_%;_._.* \(#,##0.0\)_%"/>
    <numFmt numFmtId="291" formatCode="_(* #,##0.0_);_(* \(#,##0.0\);_(* &quot;-&quot;?_);_(@_)"/>
    <numFmt numFmtId="292" formatCode="#,##0.0_)_%;\(#,##0.0\)_%;\ \ .0_)_%"/>
    <numFmt numFmtId="293" formatCode="#,##0.00;[Red]#,##0.00"/>
    <numFmt numFmtId="294" formatCode="_ &quot;\&quot;* #,##0_ ;_ &quot;\&quot;* &quot;\&quot;&quot;\&quot;&quot;\&quot;&quot;\&quot;&quot;\&quot;&quot;\&quot;&quot;\&quot;&quot;\&quot;&quot;\&quot;&quot;\&quot;&quot;\&quot;&quot;\&quot;&quot;\&quot;\-#,##0_ ;_ &quot;\&quot;* &quot;-&quot;_ ;_ @_ "/>
    <numFmt numFmtId="295" formatCode="_ * #,##0.00_)&quot;€&quot;_ ;_ * \(#,##0.00\)&quot;€&quot;_ ;_ * &quot;-&quot;??_)&quot;€&quot;_ ;_ @_ "/>
    <numFmt numFmtId="296" formatCode="_._.&quot;$&quot;* #,##0.00_)_%;_._.&quot;$&quot;* \(#,##0.00\)_%"/>
    <numFmt numFmtId="297" formatCode="_-&quot;$&quot;* ###,0&quot;.&quot;00_-;\-&quot;$&quot;* ###,0&quot;.&quot;00_-;_-&quot;$&quot;* &quot;-&quot;??_-;_-@_-"/>
    <numFmt numFmtId="298" formatCode=";;"/>
    <numFmt numFmtId="299" formatCode="&quot;€&quot;* #,##0.0_)_%;&quot;€&quot;* \(#,##0.0\)_%;&quot;€&quot;* \ .0_)_%"/>
    <numFmt numFmtId="300" formatCode="_(* #,##0.00_);_(* \(#,##0.00\);_(* &quot;-&quot;&quot;?&quot;&quot;?&quot;_);_(@_)"/>
    <numFmt numFmtId="301" formatCode="_ * #,##0.0_)_$_ ;_ * \(#,##0.0\)_$_ ;_ * &quot;-&quot;??_)_$_ ;_ @_ "/>
    <numFmt numFmtId="302" formatCode="_._.&quot;€&quot;* #,##0.0_)_%;_._.&quot;€&quot;* \(#,##0.0\)_%"/>
    <numFmt numFmtId="303" formatCode="0.0000"/>
    <numFmt numFmtId="304" formatCode="&quot;$&quot;#,##0.00"/>
    <numFmt numFmtId="305" formatCode="_._.&quot;$&quot;* #,##0.000_)_%;_._.&quot;$&quot;* \(#,##0.000\)_%"/>
    <numFmt numFmtId="306" formatCode="_-* #,##0\ &quot;þ&quot;_-;\-* #,##0\ &quot;þ&quot;_-;_-* &quot;-&quot;\ &quot;þ&quot;_-;_-@_-"/>
    <numFmt numFmtId="307" formatCode="0.0%"/>
    <numFmt numFmtId="308" formatCode="&quot;€&quot;* #,##0.000_)_%;&quot;€&quot;* \(#,##0.000\)_%;&quot;€&quot;* \ .000_)_%"/>
    <numFmt numFmtId="309" formatCode="#,##0\ &quot;$&quot;_);\(#,##0\ &quot;$&quot;\)"/>
    <numFmt numFmtId="310" formatCode="_ * #,##0_ ;_ * &quot;\&quot;&quot;\&quot;&quot;\&quot;&quot;\&quot;&quot;\&quot;&quot;\&quot;\-#,##0_ ;_ * &quot;-&quot;_ ;_ @_ "/>
    <numFmt numFmtId="311" formatCode="_-* #,##0.00\ _þ_-;\-* #,##0.00\ _þ_-;_-* &quot;-&quot;??\ _þ_-;_-@_-"/>
    <numFmt numFmtId="312" formatCode="_-* #,##0.00\ &quot;F&quot;_-;\-* #,##0.00\ &quot;F&quot;_-;_-* &quot;-&quot;??\ &quot;F&quot;_-;_-@_-"/>
    <numFmt numFmtId="313" formatCode="_ * #.##._ ;_ * \-#.##._ ;_ * &quot;-&quot;??_ ;_ @_ⴆ"/>
    <numFmt numFmtId="314" formatCode="&quot;\&quot;#,##0.00;&quot;\&quot;&quot;\&quot;&quot;\&quot;&quot;\&quot;&quot;\&quot;&quot;\&quot;&quot;\&quot;&quot;\&quot;\-#,##0.00"/>
    <numFmt numFmtId="315" formatCode="_._.* #,##0.000_)_%;_._.* \(#,##0.000\)_%"/>
    <numFmt numFmtId="316" formatCode="_ * #,##0_)\ &quot;F&quot;_ ;_ * \(#,##0\)\ &quot;F&quot;_ ;_ * &quot;-&quot;_)\ &quot;F&quot;_ ;_ @_ "/>
    <numFmt numFmtId="317" formatCode="_-* #,##0.00\ &quot;DM&quot;_-;\-* #,##0.00\ &quot;DM&quot;_-;_-* &quot;-&quot;??\ &quot;DM&quot;_-;_-@_-"/>
    <numFmt numFmtId="318" formatCode="_-* #,##0_-;\-* #,##0_-;_-* &quot;-&quot;??_-;_-@_-"/>
    <numFmt numFmtId="319" formatCode="_-&quot;F&quot;* #,##0_-;\-&quot;F&quot;* #,##0_-;_-&quot;F&quot;* &quot;-&quot;_-;_-@_-"/>
    <numFmt numFmtId="320" formatCode="_-* #,##0\ &quot;DM&quot;_-;\-* #,##0\ &quot;DM&quot;_-;_-* &quot;-&quot;\ &quot;DM&quot;_-;_-@_-"/>
    <numFmt numFmtId="321" formatCode="_ * #,##0.00_)_d_ ;_ * \(#,##0.00\)_d_ ;_ * &quot;-&quot;??_)_d_ ;_ @_ "/>
    <numFmt numFmtId="322" formatCode="* \(#,##0\);* #,##0_);&quot;-&quot;??_);@"/>
    <numFmt numFmtId="323" formatCode="_._.* #,##0.00_)_%;_._.* \(#,##0.00\)_%"/>
    <numFmt numFmtId="324" formatCode="_ &quot;R&quot;\ * #,##0_ ;_ &quot;R&quot;\ * \-#,##0_ ;_ &quot;R&quot;\ * &quot;-&quot;_ ;_ @_ "/>
    <numFmt numFmtId="325" formatCode="#,##0.00_)_%;\(#,##0.00\)_%;\ \ .00_)_%"/>
    <numFmt numFmtId="326" formatCode="#,##0_);\-#,##0_)"/>
    <numFmt numFmtId="327" formatCode="#,##0.00_);\-#,##0.00_)"/>
    <numFmt numFmtId="328" formatCode="_._._(* 0_)%;_._.* \(0\)%"/>
    <numFmt numFmtId="329" formatCode="#,##0.000_);\(#,##0.000\)"/>
    <numFmt numFmtId="330" formatCode="_(0.0_)%;\(0.0\)%"/>
    <numFmt numFmtId="331" formatCode="_._._(* 0.0_)%;_._.* \(0.0\)%"/>
    <numFmt numFmtId="332" formatCode="_(0.000_)%;\(0.000\)%"/>
    <numFmt numFmtId="333" formatCode="#,##0\ &quot;€&quot;;[Red]\-#,##0\ &quot;€&quot;"/>
    <numFmt numFmtId="334" formatCode="_-* #,##0\ _F_-;\-* #,##0\ _F_-;_-* &quot;-&quot;??\ _F_-;_-@_-"/>
    <numFmt numFmtId="335" formatCode="_-&quot;€&quot;* #,##0.00_-;\-&quot;€&quot;* #,##0.00_-;_-&quot;€&quot;* &quot;-&quot;??_-;_-@_-"/>
    <numFmt numFmtId="336" formatCode="0_);\(0\)"/>
    <numFmt numFmtId="337" formatCode="_-* #,##0\ _đ_-;\-* #,##0\ _đ_-;_-* &quot;-&quot;??\ _đ_-;_-@_-"/>
  </numFmts>
  <fonts count="273">
    <font>
      <sz val="11"/>
      <color theme="1"/>
      <name val="Calibri"/>
      <charset val="134"/>
      <scheme val="minor"/>
    </font>
    <font>
      <i/>
      <sz val="14"/>
      <name val="Times New Roman"/>
      <family val="1"/>
    </font>
    <font>
      <sz val="14"/>
      <color indexed="9"/>
      <name val="Times New Roman"/>
      <family val="1"/>
    </font>
    <font>
      <sz val="14"/>
      <name val="Times New Roman"/>
      <family val="1"/>
    </font>
    <font>
      <b/>
      <sz val="14"/>
      <name val="Times New Roman"/>
      <family val="1"/>
    </font>
    <font>
      <b/>
      <sz val="16"/>
      <name val="Times New Roman"/>
      <family val="1"/>
    </font>
    <font>
      <i/>
      <sz val="14"/>
      <color theme="1"/>
      <name val="Times New Roman"/>
      <family val="1"/>
    </font>
    <font>
      <b/>
      <i/>
      <sz val="16"/>
      <name val="Times New Roman"/>
      <family val="1"/>
    </font>
    <font>
      <b/>
      <sz val="16"/>
      <color theme="1"/>
      <name val="Times New Roman"/>
      <family val="1"/>
    </font>
    <font>
      <i/>
      <sz val="16"/>
      <name val="Times New Roman"/>
      <family val="1"/>
    </font>
    <font>
      <sz val="14"/>
      <color indexed="8"/>
      <name val="Calibri"/>
      <family val="2"/>
    </font>
    <font>
      <i/>
      <sz val="12"/>
      <color theme="1"/>
      <name val="Times New Roman"/>
      <family val="1"/>
    </font>
    <font>
      <sz val="14"/>
      <color theme="1"/>
      <name val="Times New Roman"/>
      <family val="1"/>
    </font>
    <font>
      <sz val="14"/>
      <color indexed="8"/>
      <name val="Times New Roman"/>
      <family val="1"/>
    </font>
    <font>
      <sz val="11"/>
      <color theme="1"/>
      <name val="Calibri"/>
      <family val="2"/>
      <scheme val="minor"/>
    </font>
    <font>
      <b/>
      <sz val="14"/>
      <color theme="1"/>
      <name val="Times New Roman"/>
      <family val="1"/>
    </font>
    <font>
      <b/>
      <i/>
      <sz val="13"/>
      <color theme="1"/>
      <name val="Times New Roman"/>
      <family val="1"/>
    </font>
    <font>
      <sz val="13"/>
      <color theme="1"/>
      <name val="Times New Roman"/>
      <family val="1"/>
    </font>
    <font>
      <i/>
      <sz val="13"/>
      <color theme="1"/>
      <name val="Times New Roman"/>
      <family val="1"/>
    </font>
    <font>
      <b/>
      <sz val="13"/>
      <color theme="1"/>
      <name val="Times New Roman"/>
      <family val="1"/>
    </font>
    <font>
      <b/>
      <sz val="14"/>
      <color rgb="FFFFFFFF"/>
      <name val="Times New Roman"/>
      <family val="1"/>
    </font>
    <font>
      <sz val="14"/>
      <color rgb="FFFFFFFF"/>
      <name val="Times New Roman"/>
      <family val="1"/>
    </font>
    <font>
      <b/>
      <sz val="14"/>
      <color indexed="8"/>
      <name val="Times New Roman"/>
      <family val="1"/>
    </font>
    <font>
      <sz val="13"/>
      <color theme="1"/>
      <name val="Calibri"/>
      <family val="2"/>
      <scheme val="minor"/>
    </font>
    <font>
      <b/>
      <i/>
      <sz val="14"/>
      <color theme="1"/>
      <name val="Times New Roman"/>
      <family val="1"/>
    </font>
    <font>
      <b/>
      <sz val="13"/>
      <color rgb="FFFFFFFF"/>
      <name val="Times New Roman"/>
      <family val="1"/>
    </font>
    <font>
      <b/>
      <i/>
      <sz val="13"/>
      <color rgb="FFFFFFFF"/>
      <name val="Times New Roman"/>
      <family val="1"/>
    </font>
    <font>
      <i/>
      <sz val="13"/>
      <color rgb="FFFFFFFF"/>
      <name val="Times New Roman"/>
      <family val="1"/>
    </font>
    <font>
      <sz val="13"/>
      <color rgb="FFFFFFFF"/>
      <name val="Times New Roman"/>
      <family val="1"/>
    </font>
    <font>
      <b/>
      <i/>
      <sz val="14"/>
      <name val="Times New Roman"/>
      <family val="1"/>
    </font>
    <font>
      <i/>
      <sz val="14"/>
      <color indexed="8"/>
      <name val="Times New Roman"/>
      <family val="1"/>
    </font>
    <font>
      <sz val="16"/>
      <name val="Times New Roman"/>
      <family val="1"/>
    </font>
    <font>
      <sz val="16"/>
      <color indexed="9"/>
      <name val="Times New Roman"/>
      <family val="1"/>
    </font>
    <font>
      <sz val="12"/>
      <color indexed="9"/>
      <name val="Times New Roman"/>
      <family val="1"/>
    </font>
    <font>
      <sz val="8"/>
      <name val="Times New Roman"/>
      <family val="1"/>
    </font>
    <font>
      <b/>
      <sz val="10"/>
      <name val="Times New Roman"/>
      <family val="1"/>
    </font>
    <font>
      <b/>
      <sz val="10"/>
      <color indexed="10"/>
      <name val="Times New Roman"/>
      <family val="1"/>
    </font>
    <font>
      <sz val="10"/>
      <color indexed="10"/>
      <name val="Times New Roman"/>
      <family val="1"/>
    </font>
    <font>
      <sz val="10"/>
      <name val="Times New Roman"/>
      <family val="1"/>
    </font>
    <font>
      <sz val="12"/>
      <name val="Times New Roman"/>
      <family val="1"/>
    </font>
    <font>
      <i/>
      <sz val="12"/>
      <name val="Times New Roman"/>
      <family val="1"/>
    </font>
    <font>
      <b/>
      <sz val="12"/>
      <name val="Times New Roman"/>
      <family val="1"/>
    </font>
    <font>
      <b/>
      <sz val="12"/>
      <color indexed="10"/>
      <name val="Times New Roman"/>
      <family val="1"/>
    </font>
    <font>
      <sz val="12"/>
      <color indexed="10"/>
      <name val="Times New Roman"/>
      <family val="1"/>
    </font>
    <font>
      <sz val="16"/>
      <color indexed="8"/>
      <name val="Times New Roman"/>
      <family val="1"/>
    </font>
    <font>
      <b/>
      <sz val="16"/>
      <color indexed="8"/>
      <name val="Times New Roman"/>
      <family val="1"/>
    </font>
    <font>
      <b/>
      <i/>
      <sz val="16"/>
      <color indexed="8"/>
      <name val="Times New Roman"/>
      <family val="1"/>
    </font>
    <font>
      <i/>
      <sz val="16"/>
      <color indexed="8"/>
      <name val="Times New Roman"/>
      <family val="1"/>
    </font>
    <font>
      <b/>
      <i/>
      <sz val="18"/>
      <name val="Times New Roman"/>
      <family val="1"/>
    </font>
    <font>
      <i/>
      <sz val="18"/>
      <name val="Times New Roman"/>
      <family val="1"/>
    </font>
    <font>
      <b/>
      <sz val="18"/>
      <name val="Times New Roman"/>
      <family val="1"/>
    </font>
    <font>
      <sz val="10"/>
      <name val="Arial Narrow"/>
      <family val="2"/>
    </font>
    <font>
      <b/>
      <sz val="10"/>
      <name val="Arial Narrow"/>
      <family val="2"/>
    </font>
    <font>
      <b/>
      <i/>
      <sz val="10"/>
      <name val="Arial Narrow"/>
      <family val="2"/>
    </font>
    <font>
      <i/>
      <sz val="10"/>
      <name val="Arial Narrow"/>
      <family val="2"/>
    </font>
    <font>
      <sz val="11"/>
      <name val="Times New Roman"/>
      <family val="1"/>
    </font>
    <font>
      <b/>
      <sz val="11"/>
      <name val="Times New Roman"/>
      <family val="1"/>
    </font>
    <font>
      <sz val="12"/>
      <color indexed="8"/>
      <name val="Arial"/>
      <family val="2"/>
    </font>
    <font>
      <sz val="10"/>
      <name val="VNI-Times"/>
    </font>
    <font>
      <sz val="10"/>
      <name val="Arial"/>
      <family val="2"/>
    </font>
    <font>
      <sz val="12"/>
      <name val=".VnTime"/>
      <family val="2"/>
    </font>
    <font>
      <sz val="10"/>
      <color indexed="8"/>
      <name val="Arial"/>
      <family val="2"/>
    </font>
    <font>
      <sz val="10"/>
      <name val=".VnTime"/>
      <family val="2"/>
    </font>
    <font>
      <sz val="10"/>
      <name val="MS Sans Serif"/>
      <family val="2"/>
    </font>
    <font>
      <sz val="12"/>
      <color theme="1"/>
      <name val="Calibri"/>
      <family val="2"/>
      <scheme val="minor"/>
    </font>
    <font>
      <sz val="10"/>
      <color indexed="8"/>
      <name val="Arial"/>
      <family val="2"/>
    </font>
    <font>
      <sz val="11"/>
      <color indexed="8"/>
      <name val="Calibri"/>
      <family val="2"/>
    </font>
    <font>
      <sz val="10"/>
      <name val="Helv"/>
      <charset val="134"/>
    </font>
    <font>
      <sz val="10"/>
      <name val="Arial"/>
      <family val="2"/>
    </font>
    <font>
      <sz val="13"/>
      <name val=".VnTime"/>
      <family val="2"/>
    </font>
    <font>
      <sz val="10"/>
      <color indexed="8"/>
      <name val="MS Sans Serif"/>
      <family val="2"/>
    </font>
    <font>
      <sz val="14"/>
      <name val=".VnTime"/>
      <family val="2"/>
    </font>
    <font>
      <sz val="12"/>
      <name val="돋움체"/>
      <charset val="129"/>
    </font>
    <font>
      <sz val="11"/>
      <color indexed="8"/>
      <name val="Arial"/>
      <family val="2"/>
    </font>
    <font>
      <sz val="11"/>
      <name val=".VnTime"/>
      <family val="2"/>
    </font>
    <font>
      <sz val="11"/>
      <color theme="1"/>
      <name val="Calibri"/>
      <family val="2"/>
    </font>
    <font>
      <sz val="8"/>
      <name val="Wingdings"/>
      <charset val="2"/>
    </font>
    <font>
      <sz val="8"/>
      <name val="Times New Roman"/>
      <family val="1"/>
    </font>
    <font>
      <sz val="12"/>
      <name val="Courier"/>
      <family val="3"/>
    </font>
    <font>
      <sz val="10"/>
      <name val="Arial CE"/>
      <charset val="238"/>
    </font>
    <font>
      <sz val="10"/>
      <name val=".VnArial"/>
      <family val="2"/>
    </font>
    <font>
      <sz val="11"/>
      <name val="VNI-Times"/>
    </font>
    <font>
      <sz val="12"/>
      <name val="Arial"/>
      <family val="2"/>
    </font>
    <font>
      <sz val="13"/>
      <name val=".VnArial"/>
      <family val="2"/>
    </font>
    <font>
      <sz val="14"/>
      <name val=".VnArial Narrow"/>
      <family val="2"/>
    </font>
    <font>
      <sz val="10"/>
      <name val="VNtimes new roman"/>
      <family val="2"/>
    </font>
    <font>
      <sz val="12"/>
      <name val="VNI-Times"/>
    </font>
    <font>
      <sz val="11"/>
      <color indexed="8"/>
      <name val="Times New Roman"/>
      <family val="1"/>
    </font>
    <font>
      <sz val="11"/>
      <name val="??"/>
      <charset val="134"/>
    </font>
    <font>
      <u val="singleAccounting"/>
      <sz val="11"/>
      <name val="Times New Roman"/>
      <family val="1"/>
    </font>
    <font>
      <b/>
      <sz val="11"/>
      <name val="Arial"/>
      <family val="2"/>
    </font>
    <font>
      <sz val="10"/>
      <name val="?? ??"/>
      <charset val="136"/>
    </font>
    <font>
      <sz val="12"/>
      <name val=".VnArial"/>
      <family val="2"/>
    </font>
    <font>
      <sz val="11"/>
      <color indexed="9"/>
      <name val="Calibri"/>
      <family val="2"/>
    </font>
    <font>
      <sz val="12"/>
      <name val="VNtimes new roman"/>
      <family val="2"/>
    </font>
    <font>
      <u/>
      <sz val="10"/>
      <color indexed="12"/>
      <name val=".VnTime"/>
      <family val="2"/>
    </font>
    <font>
      <sz val="10"/>
      <name val="AngsanaUPC"/>
      <family val="1"/>
    </font>
    <font>
      <sz val="10"/>
      <name val="??"/>
      <charset val="129"/>
    </font>
    <font>
      <sz val="12"/>
      <name val="????"/>
      <charset val="136"/>
    </font>
    <font>
      <sz val="11"/>
      <name val="Tms Rmn"/>
      <charset val="134"/>
    </font>
    <font>
      <sz val="12"/>
      <name val="VNtimes new roman"/>
      <family val="2"/>
    </font>
    <font>
      <sz val="9"/>
      <name val="Arial"/>
      <family val="2"/>
    </font>
    <font>
      <b/>
      <sz val="12"/>
      <color indexed="63"/>
      <name val="VNI-Times"/>
    </font>
    <font>
      <sz val="11"/>
      <color theme="1"/>
      <name val="Arial"/>
      <family val="2"/>
    </font>
    <font>
      <b/>
      <sz val="10"/>
      <name val=".VnTime"/>
      <family val="2"/>
    </font>
    <font>
      <sz val="12"/>
      <name val="???"/>
      <charset val="134"/>
    </font>
    <font>
      <b/>
      <sz val="18"/>
      <name val="VNnew Century Cond"/>
      <charset val="134"/>
    </font>
    <font>
      <b/>
      <sz val="20"/>
      <color indexed="12"/>
      <name val="VNnew Century Cond"/>
      <charset val="134"/>
    </font>
    <font>
      <sz val="10"/>
      <name val="VNbook-Antiqua"/>
      <charset val="134"/>
    </font>
    <font>
      <sz val="12"/>
      <name val="VNI-Helve"/>
    </font>
    <font>
      <sz val="10"/>
      <name val="Arial"/>
      <family val="2"/>
    </font>
    <font>
      <sz val="10"/>
      <name val=".VnArial NarrowH"/>
      <family val="2"/>
    </font>
    <font>
      <sz val="8"/>
      <name val="Arial"/>
      <family val="2"/>
    </font>
    <font>
      <sz val="12"/>
      <color indexed="8"/>
      <name val="Times New Roman"/>
      <family val="1"/>
    </font>
    <font>
      <sz val="12"/>
      <name val="|??¢¥¢¬¨Ï"/>
      <charset val="129"/>
    </font>
    <font>
      <i/>
      <sz val="12"/>
      <color indexed="8"/>
      <name val=".VnBook-Antiqua"/>
      <family val="2"/>
    </font>
    <font>
      <sz val="10"/>
      <name val="VNI-Helve-Condense"/>
    </font>
    <font>
      <sz val="12"/>
      <name val="VNTime"/>
      <charset val="134"/>
    </font>
    <font>
      <b/>
      <sz val="12"/>
      <name val="Arial"/>
      <family val="2"/>
    </font>
    <font>
      <b/>
      <sz val="12"/>
      <color indexed="8"/>
      <name val=".VnBook-Antiqua"/>
      <family val="2"/>
    </font>
    <font>
      <b/>
      <sz val="12"/>
      <name val="VNTimeH"/>
      <charset val="134"/>
    </font>
    <font>
      <i/>
      <sz val="12"/>
      <color indexed="8"/>
      <name val=".VnBook-AntiquaH"/>
      <family val="2"/>
    </font>
    <font>
      <sz val="11"/>
      <color indexed="52"/>
      <name val="Calibri"/>
      <family val="2"/>
    </font>
    <font>
      <b/>
      <u val="double"/>
      <sz val="12"/>
      <color indexed="12"/>
      <name val=".VnBahamasB"/>
      <family val="2"/>
    </font>
    <font>
      <sz val="10"/>
      <name val="VnTimes"/>
    </font>
    <font>
      <b/>
      <sz val="12"/>
      <name val=".VnBook-AntiquaH"/>
      <family val="2"/>
    </font>
    <font>
      <sz val="12"/>
      <color indexed="8"/>
      <name val="Arial"/>
      <family val="2"/>
    </font>
    <font>
      <sz val="11"/>
      <name val="3C_Times_T"/>
      <charset val="134"/>
    </font>
    <font>
      <b/>
      <u/>
      <sz val="14"/>
      <color indexed="8"/>
      <name val=".VnBook-AntiquaH"/>
      <family val="2"/>
    </font>
    <font>
      <b/>
      <sz val="10"/>
      <name val=".VnArial"/>
      <family val="2"/>
    </font>
    <font>
      <sz val="12"/>
      <color theme="1"/>
      <name val="Times New Roman"/>
      <family val="1"/>
    </font>
    <font>
      <b/>
      <u/>
      <sz val="10"/>
      <name val="VNI-Times"/>
    </font>
    <font>
      <sz val="12"/>
      <color indexed="10"/>
      <name val=".VnArial Narrow"/>
      <family val="2"/>
    </font>
    <font>
      <u/>
      <sz val="12"/>
      <color indexed="12"/>
      <name val=".VnTime"/>
      <family val="2"/>
    </font>
    <font>
      <b/>
      <sz val="16"/>
      <name val="VNlucida sans"/>
      <charset val="134"/>
    </font>
    <font>
      <sz val="12"/>
      <name val="¹ÙÅÁÃ¼"/>
      <charset val="129"/>
    </font>
    <font>
      <b/>
      <sz val="10"/>
      <name val="VNI-Univer"/>
    </font>
    <font>
      <b/>
      <sz val="8"/>
      <name val="VN Helvetica"/>
      <charset val="134"/>
    </font>
    <font>
      <b/>
      <sz val="8"/>
      <name val="MS Sans Serif"/>
      <family val="2"/>
    </font>
    <font>
      <b/>
      <sz val="12"/>
      <color indexed="8"/>
      <name val="Arial"/>
      <family val="2"/>
    </font>
    <font>
      <sz val="11"/>
      <name val="–¾’©"/>
      <charset val="128"/>
    </font>
    <font>
      <sz val="8"/>
      <name val="VNarial"/>
      <charset val="134"/>
    </font>
    <font>
      <b/>
      <sz val="11"/>
      <color indexed="63"/>
      <name val="Calibri"/>
      <family val="2"/>
    </font>
    <font>
      <sz val="10"/>
      <name val=".VnAvant"/>
      <family val="2"/>
    </font>
    <font>
      <sz val="12"/>
      <name val="바탕체"/>
      <charset val="129"/>
    </font>
    <font>
      <sz val="11"/>
      <color indexed="60"/>
      <name val="Calibri"/>
      <family val="2"/>
    </font>
    <font>
      <sz val="7"/>
      <name val="Small Fonts"/>
      <family val="2"/>
    </font>
    <font>
      <sz val="12"/>
      <name val="¹UAAA¼"/>
      <charset val="129"/>
    </font>
    <font>
      <b/>
      <sz val="12"/>
      <name val="VN-NTime"/>
      <charset val="134"/>
    </font>
    <font>
      <b/>
      <sz val="18"/>
      <color indexed="10"/>
      <name val="VNnew Century Cond"/>
      <charset val="134"/>
    </font>
    <font>
      <sz val="10"/>
      <name val=".VnArialH"/>
      <family val="2"/>
    </font>
    <font>
      <sz val="11"/>
      <color indexed="8"/>
      <name val="Calibri"/>
      <family val="2"/>
    </font>
    <font>
      <sz val="12"/>
      <name val="Tms Rmn"/>
      <charset val="134"/>
    </font>
    <font>
      <b/>
      <sz val="11"/>
      <color indexed="52"/>
      <name val="Calibri"/>
      <family val="2"/>
    </font>
    <font>
      <i/>
      <sz val="10"/>
      <name val=".VnTime"/>
      <family val="2"/>
    </font>
    <font>
      <sz val="10"/>
      <name val="MS Serif"/>
      <family val="1"/>
    </font>
    <font>
      <b/>
      <sz val="11"/>
      <name val="Arial"/>
      <family val="2"/>
    </font>
    <font>
      <b/>
      <sz val="12"/>
      <color indexed="8"/>
      <name val="Arial"/>
      <family val="2"/>
    </font>
    <font>
      <b/>
      <i/>
      <sz val="16"/>
      <name val="Helv"/>
      <charset val="134"/>
    </font>
    <font>
      <sz val="10"/>
      <name val="Arial CE"/>
      <charset val="134"/>
    </font>
    <font>
      <b/>
      <sz val="11"/>
      <name val="Helv"/>
      <charset val="134"/>
    </font>
    <font>
      <sz val="11"/>
      <name val="µ¸¿ò"/>
      <charset val="129"/>
    </font>
    <font>
      <sz val="10"/>
      <name val=".VnBook-Antiqua"/>
      <family val="2"/>
    </font>
    <font>
      <sz val="12"/>
      <color indexed="8"/>
      <name val="¹ÙÅÁÃ¼"/>
      <charset val="129"/>
    </font>
    <font>
      <i/>
      <sz val="12"/>
      <color indexed="8"/>
      <name val="Arial"/>
      <family val="2"/>
    </font>
    <font>
      <u/>
      <sz val="12"/>
      <color indexed="12"/>
      <name val="Arial"/>
      <family val="2"/>
    </font>
    <font>
      <b/>
      <sz val="14"/>
      <name val=".VnTimeH"/>
      <family val="2"/>
    </font>
    <font>
      <sz val="14"/>
      <name val="뼻뮝"/>
      <charset val="129"/>
    </font>
    <font>
      <sz val="11"/>
      <color indexed="12"/>
      <name val="Times New Roman"/>
      <family val="1"/>
    </font>
    <font>
      <sz val="11"/>
      <name val="‚l‚r ‚oƒSƒVƒbƒN"/>
      <charset val="128"/>
    </font>
    <font>
      <sz val="14"/>
      <name val="VnTime"/>
      <charset val="134"/>
    </font>
    <font>
      <i/>
      <sz val="12"/>
      <color indexed="8"/>
      <name val="Arial"/>
      <family val="2"/>
    </font>
    <font>
      <sz val="19"/>
      <color indexed="48"/>
      <name val="Arial"/>
      <family val="2"/>
    </font>
    <font>
      <sz val="12"/>
      <color indexed="14"/>
      <name val="Arial"/>
      <family val="2"/>
    </font>
    <font>
      <sz val="8"/>
      <name val="MS Sans Serif"/>
      <family val="2"/>
    </font>
    <font>
      <b/>
      <sz val="10.5"/>
      <name val=".VnAvantH"/>
      <family val="2"/>
    </font>
    <font>
      <sz val="10"/>
      <name val="VNI-Aptima"/>
    </font>
    <font>
      <sz val="14"/>
      <name val=".VnTimeH"/>
      <family val="2"/>
    </font>
    <font>
      <sz val="11"/>
      <color indexed="32"/>
      <name val="VNI-Times"/>
    </font>
    <font>
      <sz val="10"/>
      <name val="Symbol"/>
      <family val="1"/>
      <charset val="2"/>
    </font>
    <font>
      <sz val="14"/>
      <name val="VNI-Times"/>
    </font>
    <font>
      <sz val="12"/>
      <name val="¹UAAA¼"/>
      <charset val="128"/>
    </font>
    <font>
      <sz val="11"/>
      <color indexed="20"/>
      <name val="Calibri"/>
      <family val="2"/>
    </font>
    <font>
      <sz val="10"/>
      <name val="Times New Roman"/>
      <family val="1"/>
    </font>
    <font>
      <sz val="10"/>
      <name val="±¼¸²A¼"/>
      <charset val="129"/>
    </font>
    <font>
      <sz val="11"/>
      <color indexed="8"/>
      <name val="Calibri"/>
      <family val="2"/>
    </font>
    <font>
      <i/>
      <sz val="11"/>
      <color indexed="23"/>
      <name val="Calibri"/>
      <family val="2"/>
    </font>
    <font>
      <b/>
      <sz val="14"/>
      <color indexed="14"/>
      <name val="VNottawa"/>
      <charset val="134"/>
    </font>
    <font>
      <b/>
      <sz val="16"/>
      <color indexed="14"/>
      <name val="VNottawa"/>
      <charset val="134"/>
    </font>
    <font>
      <sz val="11"/>
      <color indexed="17"/>
      <name val="Calibri"/>
      <family val="2"/>
    </font>
    <font>
      <b/>
      <sz val="15"/>
      <color indexed="56"/>
      <name val="Calibri"/>
      <family val="2"/>
    </font>
    <font>
      <b/>
      <sz val="10"/>
      <name val="Arial"/>
      <family val="2"/>
    </font>
    <font>
      <b/>
      <sz val="13"/>
      <color indexed="56"/>
      <name val="Calibri"/>
      <family val="2"/>
    </font>
    <font>
      <b/>
      <sz val="11"/>
      <color indexed="56"/>
      <name val="Calibri"/>
      <family val="2"/>
    </font>
    <font>
      <b/>
      <sz val="18"/>
      <name val="Arial"/>
      <family val="2"/>
    </font>
    <font>
      <sz val="12"/>
      <name val="±¼¸²Ã¼"/>
      <charset val="129"/>
    </font>
    <font>
      <sz val="12"/>
      <name val="Helv"/>
      <charset val="134"/>
    </font>
    <font>
      <sz val="11"/>
      <color indexed="62"/>
      <name val="Calibri"/>
      <family val="2"/>
    </font>
    <font>
      <b/>
      <sz val="8"/>
      <color indexed="8"/>
      <name val="Helv"/>
      <charset val="134"/>
    </font>
    <font>
      <b/>
      <sz val="12"/>
      <color indexed="9"/>
      <name val="Tms Rmn"/>
      <charset val="134"/>
    </font>
    <font>
      <b/>
      <sz val="10"/>
      <name val="Helv"/>
      <charset val="134"/>
    </font>
    <font>
      <b/>
      <sz val="11"/>
      <color indexed="9"/>
      <name val="Calibri"/>
      <family val="2"/>
    </font>
    <font>
      <b/>
      <sz val="8"/>
      <name val="Arial"/>
      <family val="2"/>
    </font>
    <font>
      <sz val="11"/>
      <name val="UVnTime"/>
      <charset val="134"/>
    </font>
    <font>
      <b/>
      <sz val="16"/>
      <color indexed="16"/>
      <name val="VNbritannic"/>
      <charset val="134"/>
    </font>
    <font>
      <b/>
      <sz val="18"/>
      <color indexed="12"/>
      <name val="VNbritannic"/>
      <charset val="134"/>
    </font>
    <font>
      <b/>
      <sz val="12"/>
      <name val="VNTime"/>
      <charset val="134"/>
    </font>
    <font>
      <sz val="11"/>
      <name val="VNtimes new roman"/>
      <family val="2"/>
    </font>
    <font>
      <sz val="12"/>
      <name val="???"/>
      <charset val="129"/>
    </font>
    <font>
      <sz val="19"/>
      <color indexed="48"/>
      <name val="Arial"/>
      <family val="2"/>
    </font>
    <font>
      <b/>
      <i/>
      <sz val="12"/>
      <color indexed="8"/>
      <name val="Arial"/>
      <family val="2"/>
    </font>
    <font>
      <sz val="12"/>
      <color indexed="14"/>
      <name val="Arial"/>
      <family val="2"/>
    </font>
    <font>
      <sz val="10"/>
      <color indexed="16"/>
      <name val="MS Serif"/>
      <family val="1"/>
    </font>
    <font>
      <sz val="12"/>
      <name val="timesnewroman"/>
      <charset val="134"/>
    </font>
    <font>
      <sz val="8"/>
      <name val="Helv"/>
      <charset val="134"/>
    </font>
    <font>
      <b/>
      <sz val="12"/>
      <name val="Helv"/>
      <charset val="134"/>
    </font>
    <font>
      <sz val="10"/>
      <color indexed="8"/>
      <name val="Times New Roman"/>
      <family val="1"/>
    </font>
    <font>
      <sz val="13"/>
      <name val="Times New Roman"/>
      <family val="1"/>
    </font>
    <font>
      <sz val="11"/>
      <name val="VNI-Aptima"/>
    </font>
    <font>
      <sz val="11"/>
      <color indexed="8"/>
      <name val="Helvetica Neue"/>
      <charset val="134"/>
    </font>
    <font>
      <sz val="14"/>
      <name val="System"/>
      <family val="2"/>
    </font>
    <font>
      <b/>
      <i/>
      <sz val="12"/>
      <color indexed="8"/>
      <name val="Arial"/>
      <family val="2"/>
    </font>
    <font>
      <sz val="12"/>
      <name val="VnTime"/>
      <charset val="134"/>
    </font>
    <font>
      <b/>
      <sz val="10"/>
      <name val="MS Sans Serif"/>
      <family val="2"/>
    </font>
    <font>
      <b/>
      <sz val="12"/>
      <name val="VNI-Times"/>
    </font>
    <font>
      <sz val="11"/>
      <name val=".VnAvant"/>
      <family val="2"/>
    </font>
    <font>
      <b/>
      <sz val="13"/>
      <color indexed="8"/>
      <name val=".VnTimeH"/>
      <family val="2"/>
    </font>
    <font>
      <b/>
      <sz val="10"/>
      <color indexed="10"/>
      <name val="Arial"/>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1"/>
    </font>
    <font>
      <b/>
      <sz val="10"/>
      <name val=".VnTimeH"/>
      <family val="2"/>
    </font>
    <font>
      <b/>
      <sz val="11"/>
      <name val=".VnTimeH"/>
      <family val="2"/>
    </font>
    <font>
      <b/>
      <sz val="10"/>
      <name val=".VnArialH"/>
      <family val="2"/>
    </font>
    <font>
      <b/>
      <sz val="11"/>
      <color indexed="8"/>
      <name val="Calibri"/>
      <family val="2"/>
    </font>
    <font>
      <sz val="10"/>
      <name val=".VnArial Narrow"/>
      <family val="2"/>
    </font>
    <font>
      <sz val="8"/>
      <name val=".VnTime"/>
      <family val="2"/>
    </font>
    <font>
      <sz val="16"/>
      <name val="AngsanaUPC"/>
      <family val="1"/>
    </font>
    <font>
      <b/>
      <sz val="12"/>
      <name val=".VnTime"/>
      <family val="2"/>
    </font>
    <font>
      <b/>
      <sz val="10"/>
      <name val="VN AvantGBook"/>
      <charset val="134"/>
    </font>
    <font>
      <b/>
      <sz val="10"/>
      <name val="VN Helvetica"/>
      <charset val="134"/>
    </font>
    <font>
      <b/>
      <sz val="16"/>
      <name val=".VnTime"/>
      <family val="2"/>
    </font>
    <font>
      <sz val="10"/>
      <name val="VN Helvetica"/>
      <charset val="134"/>
    </font>
    <font>
      <sz val="9"/>
      <name val=".VnTime"/>
      <family val="2"/>
    </font>
    <font>
      <sz val="11"/>
      <color indexed="10"/>
      <name val="Calibri"/>
      <family val="2"/>
    </font>
    <font>
      <sz val="10"/>
      <name val="Geneva"/>
      <charset val="134"/>
    </font>
    <font>
      <b/>
      <i/>
      <sz val="12"/>
      <name val=".VnTime"/>
      <family val="2"/>
    </font>
    <font>
      <sz val="14"/>
      <name val=".VnArial"/>
      <family val="2"/>
    </font>
    <font>
      <sz val="10"/>
      <name val=" "/>
      <charset val="134"/>
    </font>
    <font>
      <sz val="12"/>
      <color indexed="8"/>
      <name val="바탕체"/>
      <charset val="134"/>
    </font>
    <font>
      <sz val="12"/>
      <name val="뼻뮝"/>
      <charset val="129"/>
    </font>
    <font>
      <sz val="10"/>
      <name val="명조"/>
      <charset val="129"/>
    </font>
    <font>
      <sz val="10"/>
      <name val="돋움체"/>
      <charset val="129"/>
    </font>
    <font>
      <b/>
      <vertAlign val="superscript"/>
      <sz val="16"/>
      <name val="Times New Roman"/>
      <family val="1"/>
    </font>
    <font>
      <vertAlign val="superscript"/>
      <sz val="14"/>
      <name val="Times New Roman"/>
      <family val="1"/>
    </font>
    <font>
      <b/>
      <vertAlign val="superscript"/>
      <sz val="14"/>
      <color theme="1"/>
      <name val="Times New Roman"/>
      <family val="1"/>
    </font>
    <font>
      <b/>
      <vertAlign val="superscript"/>
      <sz val="16"/>
      <color indexed="8"/>
      <name val="Times New Roman"/>
      <family val="1"/>
    </font>
    <font>
      <vertAlign val="superscript"/>
      <sz val="14"/>
      <color indexed="8"/>
      <name val="Times New Roman"/>
      <family val="1"/>
    </font>
    <font>
      <b/>
      <vertAlign val="superscript"/>
      <sz val="18"/>
      <name val="Times New Roman"/>
      <family val="1"/>
    </font>
    <font>
      <i/>
      <vertAlign val="superscript"/>
      <sz val="10"/>
      <name val="Arial Narrow"/>
      <family val="2"/>
    </font>
    <font>
      <sz val="11"/>
      <color theme="1"/>
      <name val="Calibri"/>
      <family val="2"/>
      <scheme val="minor"/>
    </font>
    <font>
      <b/>
      <sz val="12"/>
      <color rgb="FFFF0000"/>
      <name val="Times New Roman"/>
      <family val="1"/>
    </font>
    <font>
      <sz val="12"/>
      <name val="Calibri"/>
      <family val="2"/>
      <scheme val="minor"/>
    </font>
    <font>
      <sz val="12"/>
      <color rgb="FFFF0000"/>
      <name val="Times New Roman"/>
      <family val="1"/>
    </font>
    <font>
      <b/>
      <i/>
      <sz val="12"/>
      <name val="Times New Roman"/>
      <family val="1"/>
    </font>
    <font>
      <b/>
      <sz val="12"/>
      <color theme="1"/>
      <name val="Times New Roman"/>
      <family val="1"/>
    </font>
    <font>
      <b/>
      <sz val="12"/>
      <color rgb="FF000000"/>
      <name val="Times New Roman"/>
      <family val="1"/>
    </font>
    <font>
      <sz val="12"/>
      <color rgb="FF000000"/>
      <name val="Times New Roman"/>
      <family val="1"/>
    </font>
    <font>
      <sz val="12"/>
      <name val="Times New Roman"/>
      <family val="2"/>
    </font>
    <font>
      <sz val="11"/>
      <color theme="1"/>
      <name val="Times New Roman"/>
      <family val="1"/>
    </font>
    <font>
      <b/>
      <sz val="12"/>
      <name val="Calibri"/>
      <family val="2"/>
      <scheme val="minor"/>
    </font>
  </fonts>
  <fills count="39">
    <fill>
      <patternFill patternType="none"/>
    </fill>
    <fill>
      <patternFill patternType="gray125"/>
    </fill>
    <fill>
      <patternFill patternType="solid">
        <fgColor indexed="9"/>
        <bgColor indexed="64"/>
      </patternFill>
    </fill>
    <fill>
      <patternFill patternType="solid">
        <fgColor indexed="29"/>
        <bgColor indexed="64"/>
      </patternFill>
    </fill>
    <fill>
      <patternFill patternType="solid">
        <fgColor indexed="54"/>
        <bgColor indexed="64"/>
      </patternFill>
    </fill>
    <fill>
      <patternFill patternType="solid">
        <fgColor indexed="43"/>
        <bgColor indexed="64"/>
      </patternFill>
    </fill>
    <fill>
      <patternFill patternType="solid">
        <fgColor indexed="22"/>
        <bgColor indexed="64"/>
      </patternFill>
    </fill>
    <fill>
      <patternFill patternType="darkVertical"/>
    </fill>
    <fill>
      <patternFill patternType="solid">
        <fgColor indexed="51"/>
        <bgColor indexed="64"/>
      </patternFill>
    </fill>
    <fill>
      <patternFill patternType="solid">
        <fgColor indexed="36"/>
        <bgColor indexed="64"/>
      </patternFill>
    </fill>
    <fill>
      <patternFill patternType="solid">
        <fgColor indexed="40"/>
        <bgColor indexed="64"/>
      </patternFill>
    </fill>
    <fill>
      <patternFill patternType="solid">
        <fgColor indexed="49"/>
        <bgColor indexed="64"/>
      </patternFill>
    </fill>
    <fill>
      <patternFill patternType="solid">
        <fgColor indexed="45"/>
        <bgColor indexed="64"/>
      </patternFill>
    </fill>
    <fill>
      <patternFill patternType="solid">
        <fgColor indexed="57"/>
        <bgColor indexed="64"/>
      </patternFill>
    </fill>
    <fill>
      <patternFill patternType="solid">
        <fgColor indexed="62"/>
        <bgColor indexed="64"/>
      </patternFill>
    </fill>
    <fill>
      <patternFill patternType="solid">
        <fgColor indexed="35"/>
        <bgColor indexed="64"/>
      </patternFill>
    </fill>
    <fill>
      <patternFill patternType="solid">
        <fgColor indexed="44"/>
        <bgColor indexed="64"/>
      </patternFill>
    </fill>
    <fill>
      <patternFill patternType="solid">
        <fgColor indexed="30"/>
        <bgColor indexed="64"/>
      </patternFill>
    </fill>
    <fill>
      <patternFill patternType="solid">
        <fgColor indexed="46"/>
        <bgColor indexed="64"/>
      </patternFill>
    </fill>
    <fill>
      <patternFill patternType="solid">
        <fgColor indexed="11"/>
        <bgColor indexed="64"/>
      </patternFill>
    </fill>
    <fill>
      <patternFill patternType="solid">
        <fgColor indexed="31"/>
        <bgColor indexed="64"/>
      </patternFill>
    </fill>
    <fill>
      <patternFill patternType="solid">
        <fgColor indexed="41"/>
        <bgColor indexed="64"/>
      </patternFill>
    </fill>
    <fill>
      <patternFill patternType="gray125"/>
    </fill>
    <fill>
      <patternFill patternType="solid">
        <fgColor indexed="42"/>
        <bgColor indexed="64"/>
      </patternFill>
    </fill>
    <fill>
      <patternFill patternType="solid">
        <fgColor indexed="27"/>
        <bgColor indexed="64"/>
      </patternFill>
    </fill>
    <fill>
      <patternFill patternType="solid">
        <fgColor indexed="47"/>
        <bgColor indexed="64"/>
      </patternFill>
    </fill>
    <fill>
      <patternFill patternType="solid">
        <fgColor indexed="21"/>
        <bgColor indexed="64"/>
      </patternFill>
    </fill>
    <fill>
      <patternFill patternType="solid">
        <fgColor indexed="52"/>
        <bgColor indexed="64"/>
      </patternFill>
    </fill>
    <fill>
      <patternFill patternType="solid">
        <fgColor indexed="10"/>
        <bgColor indexed="64"/>
      </patternFill>
    </fill>
    <fill>
      <patternFill patternType="solid">
        <fgColor indexed="53"/>
        <bgColor indexed="64"/>
      </patternFill>
    </fill>
    <fill>
      <patternFill patternType="solid">
        <fgColor indexed="26"/>
        <bgColor indexed="64"/>
      </patternFill>
    </fill>
    <fill>
      <patternFill patternType="solid">
        <fgColor indexed="65"/>
        <bgColor indexed="64"/>
      </patternFill>
    </fill>
    <fill>
      <patternFill patternType="solid">
        <fgColor indexed="55"/>
        <bgColor indexed="64"/>
      </patternFill>
    </fill>
    <fill>
      <patternFill patternType="solid">
        <fgColor indexed="50"/>
        <bgColor indexed="64"/>
      </patternFill>
    </fill>
    <fill>
      <patternFill patternType="lightUp">
        <fgColor indexed="48"/>
        <bgColor indexed="4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theme="0"/>
        <bgColor indexed="64"/>
      </patternFill>
    </fill>
  </fills>
  <borders count="5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indexed="48"/>
      </left>
      <right style="thin">
        <color indexed="48"/>
      </right>
      <top style="thin">
        <color indexed="48"/>
      </top>
      <bottom style="thin">
        <color indexed="48"/>
      </bottom>
      <diagonal/>
    </border>
    <border>
      <left/>
      <right style="double">
        <color auto="1"/>
      </right>
      <top/>
      <bottom/>
      <diagonal/>
    </border>
    <border>
      <left style="thin">
        <color indexed="22"/>
      </left>
      <right style="thin">
        <color indexed="22"/>
      </right>
      <top style="thin">
        <color indexed="22"/>
      </top>
      <bottom style="thin">
        <color indexed="22"/>
      </bottom>
      <diagonal/>
    </border>
    <border>
      <left/>
      <right/>
      <top style="medium">
        <color auto="1"/>
      </top>
      <bottom/>
      <diagonal/>
    </border>
    <border>
      <left style="thin">
        <color auto="1"/>
      </left>
      <right style="thin">
        <color auto="1"/>
      </right>
      <top style="double">
        <color auto="1"/>
      </top>
      <bottom style="hair">
        <color auto="1"/>
      </bottom>
      <diagonal/>
    </border>
    <border>
      <left/>
      <right/>
      <top/>
      <bottom style="hair">
        <color auto="1"/>
      </bottom>
      <diagonal/>
    </border>
    <border>
      <left/>
      <right/>
      <top style="thin">
        <color auto="1"/>
      </top>
      <bottom style="double">
        <color auto="1"/>
      </bottom>
      <diagonal/>
    </border>
    <border>
      <left/>
      <right/>
      <top style="double">
        <color auto="1"/>
      </top>
      <bottom style="double">
        <color auto="1"/>
      </bottom>
      <diagonal/>
    </border>
    <border>
      <left/>
      <right/>
      <top/>
      <bottom style="double">
        <color indexed="52"/>
      </bottom>
      <diagonal/>
    </border>
    <border>
      <left/>
      <right/>
      <top style="double">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right/>
      <top/>
      <bottom style="medium">
        <color auto="1"/>
      </bottom>
      <diagonal/>
    </border>
    <border>
      <left style="thin">
        <color indexed="63"/>
      </left>
      <right style="thin">
        <color indexed="63"/>
      </right>
      <top style="thin">
        <color indexed="63"/>
      </top>
      <bottom style="thin">
        <color indexed="63"/>
      </bottom>
      <diagonal/>
    </border>
    <border>
      <left style="thin">
        <color auto="1"/>
      </left>
      <right style="thin">
        <color auto="1"/>
      </right>
      <top/>
      <bottom style="hair">
        <color auto="1"/>
      </bottom>
      <diagonal/>
    </border>
    <border>
      <left style="thin">
        <color indexed="23"/>
      </left>
      <right style="thin">
        <color indexed="23"/>
      </right>
      <top style="thin">
        <color indexed="23"/>
      </top>
      <bottom style="thin">
        <color indexed="23"/>
      </bottom>
      <diagonal/>
    </border>
    <border>
      <left/>
      <right/>
      <top style="thin">
        <color indexed="48"/>
      </top>
      <bottom style="thin">
        <color indexed="48"/>
      </bottom>
      <diagonal/>
    </border>
    <border>
      <left style="thick">
        <color auto="1"/>
      </left>
      <right/>
      <top style="thick">
        <color auto="1"/>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auto="1"/>
      </left>
      <right style="thin">
        <color auto="1"/>
      </right>
      <top style="thin">
        <color indexed="8"/>
      </top>
      <bottom style="thin">
        <color auto="1"/>
      </bottom>
      <diagonal/>
    </border>
    <border>
      <left style="double">
        <color indexed="63"/>
      </left>
      <right style="double">
        <color indexed="63"/>
      </right>
      <top style="double">
        <color indexed="63"/>
      </top>
      <bottom style="double">
        <color indexed="63"/>
      </bottom>
      <diagonal/>
    </border>
    <border>
      <left/>
      <right/>
      <top style="medium">
        <color auto="1"/>
      </top>
      <bottom style="medium">
        <color auto="1"/>
      </bottom>
      <diagonal/>
    </border>
    <border>
      <left/>
      <right style="medium">
        <color indexed="8"/>
      </right>
      <top/>
      <bottom/>
      <diagonal/>
    </border>
    <border>
      <left style="thin">
        <color indexed="41"/>
      </left>
      <right style="thin">
        <color indexed="48"/>
      </right>
      <top style="medium">
        <color indexed="41"/>
      </top>
      <bottom style="thin">
        <color indexed="48"/>
      </bottom>
      <diagonal/>
    </border>
    <border>
      <left/>
      <right style="medium">
        <color indexed="0"/>
      </right>
      <top/>
      <bottom/>
      <diagonal/>
    </border>
    <border>
      <left style="double">
        <color auto="1"/>
      </left>
      <right style="thin">
        <color auto="1"/>
      </right>
      <top style="double">
        <color auto="1"/>
      </top>
      <bottom/>
      <diagonal/>
    </border>
    <border>
      <left style="double">
        <color auto="1"/>
      </left>
      <right style="thin">
        <color auto="1"/>
      </right>
      <top style="hair">
        <color auto="1"/>
      </top>
      <bottom style="double">
        <color auto="1"/>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auto="1"/>
      </left>
      <right/>
      <top/>
      <bottom/>
      <diagonal/>
    </border>
    <border>
      <left style="medium">
        <color auto="1"/>
      </left>
      <right style="medium">
        <color auto="1"/>
      </right>
      <top style="medium">
        <color auto="1"/>
      </top>
      <bottom style="medium">
        <color auto="1"/>
      </bottom>
      <diagonal/>
    </border>
    <border>
      <left style="medium">
        <color auto="1"/>
      </left>
      <right style="thin">
        <color auto="1"/>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4262">
    <xf numFmtId="0" fontId="0" fillId="0" borderId="0"/>
    <xf numFmtId="180" fontId="58" fillId="0" borderId="0" applyFont="0" applyFill="0" applyBorder="0" applyAlignment="0" applyProtection="0"/>
    <xf numFmtId="169" fontId="58" fillId="0" borderId="0" applyFont="0" applyFill="0" applyBorder="0" applyAlignment="0" applyProtection="0"/>
    <xf numFmtId="208" fontId="59" fillId="0" borderId="0" applyFont="0" applyFill="0" applyBorder="0" applyAlignment="0" applyProtection="0"/>
    <xf numFmtId="0" fontId="62" fillId="0" borderId="0" applyNumberFormat="0" applyFill="0" applyBorder="0" applyAlignment="0" applyProtection="0"/>
    <xf numFmtId="0" fontId="70" fillId="0" borderId="0"/>
    <xf numFmtId="167" fontId="58" fillId="0" borderId="0" applyFont="0" applyFill="0" applyBorder="0" applyAlignment="0" applyProtection="0"/>
    <xf numFmtId="169" fontId="58" fillId="0" borderId="0" applyFont="0" applyFill="0" applyBorder="0" applyAlignment="0" applyProtection="0"/>
    <xf numFmtId="0" fontId="62" fillId="0" borderId="0" applyNumberFormat="0" applyFill="0" applyBorder="0" applyAlignment="0" applyProtection="0"/>
    <xf numFmtId="0" fontId="62" fillId="0" borderId="0"/>
    <xf numFmtId="231" fontId="58" fillId="0" borderId="0" applyFont="0" applyFill="0" applyBorder="0" applyAlignment="0" applyProtection="0"/>
    <xf numFmtId="214" fontId="71" fillId="0" borderId="3">
      <alignment horizontal="right" vertical="center"/>
    </xf>
    <xf numFmtId="169" fontId="59" fillId="0" borderId="0" applyFont="0" applyFill="0" applyBorder="0" applyAlignment="0" applyProtection="0"/>
    <xf numFmtId="41" fontId="58" fillId="0" borderId="0" applyFont="0" applyFill="0" applyBorder="0" applyAlignment="0" applyProtection="0"/>
    <xf numFmtId="0" fontId="76" fillId="7" borderId="0" applyNumberFormat="0" applyFont="0" applyBorder="0" applyAlignment="0">
      <alignment horizontal="center"/>
    </xf>
    <xf numFmtId="224" fontId="58" fillId="0" borderId="0" applyFont="0" applyFill="0" applyBorder="0" applyAlignment="0" applyProtection="0"/>
    <xf numFmtId="0" fontId="66" fillId="0" borderId="0"/>
    <xf numFmtId="0" fontId="62" fillId="0" borderId="0" applyNumberFormat="0" applyFill="0" applyBorder="0" applyAlignment="0" applyProtection="0"/>
    <xf numFmtId="3" fontId="72" fillId="0" borderId="2"/>
    <xf numFmtId="0" fontId="62" fillId="0" borderId="0" applyNumberFormat="0" applyFill="0" applyBorder="0" applyAlignment="0" applyProtection="0"/>
    <xf numFmtId="169" fontId="79" fillId="0" borderId="0" applyFont="0" applyFill="0" applyBorder="0" applyAlignment="0" applyProtection="0"/>
    <xf numFmtId="0" fontId="62" fillId="0" borderId="0" applyNumberFormat="0" applyFill="0" applyBorder="0" applyAlignment="0" applyProtection="0"/>
    <xf numFmtId="166" fontId="58" fillId="0" borderId="0" applyFont="0" applyFill="0" applyBorder="0" applyAlignment="0" applyProtection="0"/>
    <xf numFmtId="0" fontId="73" fillId="0" borderId="0"/>
    <xf numFmtId="217" fontId="78" fillId="0" borderId="0" applyFont="0" applyFill="0" applyBorder="0" applyAlignment="0" applyProtection="0"/>
    <xf numFmtId="193" fontId="69" fillId="0" borderId="3">
      <alignment horizontal="right" vertical="center"/>
    </xf>
    <xf numFmtId="0" fontId="62" fillId="0" borderId="0"/>
    <xf numFmtId="0" fontId="74" fillId="6" borderId="0"/>
    <xf numFmtId="0" fontId="67" fillId="0" borderId="0"/>
    <xf numFmtId="167" fontId="58" fillId="0" borderId="0" applyFont="0" applyFill="0" applyBorder="0" applyAlignment="0" applyProtection="0"/>
    <xf numFmtId="0" fontId="60" fillId="0" borderId="0"/>
    <xf numFmtId="218" fontId="59" fillId="0" borderId="0" applyFont="0" applyFill="0" applyBorder="0" applyAlignment="0" applyProtection="0"/>
    <xf numFmtId="14" fontId="77" fillId="0" borderId="0">
      <alignment horizontal="center" wrapText="1"/>
      <protection locked="0"/>
    </xf>
    <xf numFmtId="169" fontId="59" fillId="0" borderId="0" applyFont="0" applyFill="0" applyBorder="0" applyAlignment="0" applyProtection="0"/>
    <xf numFmtId="169" fontId="262" fillId="0" borderId="0" applyFont="0" applyFill="0" applyBorder="0" applyAlignment="0" applyProtection="0"/>
    <xf numFmtId="212" fontId="71" fillId="0" borderId="3">
      <alignment horizontal="right" vertical="center"/>
    </xf>
    <xf numFmtId="173" fontId="66" fillId="0" borderId="0" applyFont="0" applyFill="0" applyBorder="0" applyAlignment="0" applyProtection="0"/>
    <xf numFmtId="200" fontId="58" fillId="0" borderId="0" applyFont="0" applyFill="0" applyBorder="0" applyAlignment="0" applyProtection="0"/>
    <xf numFmtId="236" fontId="81" fillId="0" borderId="0" applyFont="0" applyFill="0" applyBorder="0" applyAlignment="0" applyProtection="0"/>
    <xf numFmtId="0" fontId="62" fillId="0" borderId="0" applyNumberFormat="0" applyFill="0" applyBorder="0" applyAlignment="0" applyProtection="0"/>
    <xf numFmtId="214" fontId="71" fillId="0" borderId="3">
      <alignment horizontal="right" vertical="center"/>
    </xf>
    <xf numFmtId="0" fontId="59" fillId="0" borderId="0"/>
    <xf numFmtId="195" fontId="58" fillId="0" borderId="3">
      <alignment horizontal="right" vertical="center"/>
    </xf>
    <xf numFmtId="192" fontId="58" fillId="0" borderId="0" applyFont="0" applyFill="0" applyBorder="0" applyAlignment="0" applyProtection="0"/>
    <xf numFmtId="213" fontId="58" fillId="0" borderId="0" applyFont="0" applyFill="0" applyBorder="0" applyAlignment="0" applyProtection="0"/>
    <xf numFmtId="169" fontId="58" fillId="0" borderId="0" applyFont="0" applyFill="0" applyBorder="0" applyAlignment="0" applyProtection="0"/>
    <xf numFmtId="194" fontId="59" fillId="0" borderId="0" applyFont="0" applyFill="0" applyBorder="0" applyAlignment="0" applyProtection="0"/>
    <xf numFmtId="213" fontId="58" fillId="0" borderId="0" applyFont="0" applyFill="0" applyBorder="0" applyAlignment="0" applyProtection="0"/>
    <xf numFmtId="0" fontId="85" fillId="0" borderId="0"/>
    <xf numFmtId="169" fontId="66" fillId="0" borderId="0" applyFont="0" applyFill="0" applyBorder="0" applyAlignment="0" applyProtection="0"/>
    <xf numFmtId="43" fontId="58" fillId="0" borderId="0" applyFont="0" applyFill="0" applyBorder="0" applyAlignment="0" applyProtection="0"/>
    <xf numFmtId="245" fontId="58" fillId="0" borderId="0" applyFont="0" applyFill="0" applyBorder="0" applyAlignment="0" applyProtection="0"/>
    <xf numFmtId="0" fontId="34" fillId="0" borderId="0">
      <alignment horizontal="center" wrapText="1"/>
      <protection locked="0"/>
    </xf>
    <xf numFmtId="0" fontId="59" fillId="0" borderId="0" applyNumberFormat="0" applyFill="0" applyBorder="0" applyAlignment="0" applyProtection="0"/>
    <xf numFmtId="175" fontId="58" fillId="0" borderId="0" applyFont="0" applyFill="0" applyBorder="0" applyAlignment="0" applyProtection="0"/>
    <xf numFmtId="202" fontId="89" fillId="0" borderId="0" applyFont="0" applyFill="0" applyBorder="0" applyAlignment="0" applyProtection="0"/>
    <xf numFmtId="0" fontId="62" fillId="0" borderId="0" applyNumberFormat="0" applyFill="0" applyBorder="0" applyAlignment="0" applyProtection="0"/>
    <xf numFmtId="41" fontId="58" fillId="0" borderId="0" applyFont="0" applyFill="0" applyBorder="0" applyAlignment="0" applyProtection="0"/>
    <xf numFmtId="169" fontId="58" fillId="0" borderId="0" applyFont="0" applyFill="0" applyBorder="0" applyAlignment="0" applyProtection="0"/>
    <xf numFmtId="209" fontId="58" fillId="0" borderId="0" applyFont="0" applyFill="0" applyBorder="0" applyAlignment="0" applyProtection="0"/>
    <xf numFmtId="0" fontId="66" fillId="0" borderId="0"/>
    <xf numFmtId="41" fontId="58" fillId="0" borderId="0" applyFont="0" applyFill="0" applyBorder="0" applyAlignment="0" applyProtection="0"/>
    <xf numFmtId="215" fontId="58" fillId="0" borderId="0" applyFont="0" applyFill="0" applyBorder="0" applyAlignment="0" applyProtection="0"/>
    <xf numFmtId="251" fontId="88" fillId="0" borderId="0" applyFont="0" applyFill="0" applyBorder="0" applyAlignment="0" applyProtection="0"/>
    <xf numFmtId="201" fontId="59" fillId="0" borderId="0" applyFill="0" applyBorder="0" applyAlignment="0"/>
    <xf numFmtId="193" fontId="69" fillId="0" borderId="3">
      <alignment horizontal="right" vertical="center"/>
    </xf>
    <xf numFmtId="4" fontId="57" fillId="8" borderId="17" applyNumberFormat="0" applyProtection="0">
      <alignment horizontal="right" vertical="center"/>
    </xf>
    <xf numFmtId="230" fontId="58" fillId="0" borderId="0" applyFont="0" applyFill="0" applyBorder="0" applyAlignment="0" applyProtection="0"/>
    <xf numFmtId="180" fontId="58" fillId="0" borderId="0" applyFont="0" applyFill="0" applyBorder="0" applyAlignment="0" applyProtection="0"/>
    <xf numFmtId="214" fontId="71"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169" fontId="59" fillId="0" borderId="0" applyFont="0" applyFill="0" applyBorder="0" applyAlignment="0" applyProtection="0"/>
    <xf numFmtId="226" fontId="59" fillId="0" borderId="0"/>
    <xf numFmtId="186" fontId="58" fillId="0" borderId="0" applyFont="0" applyFill="0" applyBorder="0" applyAlignment="0" applyProtection="0"/>
    <xf numFmtId="0" fontId="62" fillId="0" borderId="0"/>
    <xf numFmtId="201" fontId="59" fillId="0" borderId="0" applyFill="0" applyBorder="0" applyAlignment="0"/>
    <xf numFmtId="0" fontId="74" fillId="6" borderId="0"/>
    <xf numFmtId="0" fontId="73" fillId="0" borderId="0"/>
    <xf numFmtId="196" fontId="59" fillId="0" borderId="0" applyFont="0" applyFill="0" applyBorder="0" applyAlignment="0" applyProtection="0"/>
    <xf numFmtId="200" fontId="86" fillId="0" borderId="0" applyFont="0" applyFill="0" applyBorder="0" applyAlignment="0" applyProtection="0"/>
    <xf numFmtId="166" fontId="58" fillId="0" borderId="0" applyFont="0" applyFill="0" applyBorder="0" applyAlignment="0" applyProtection="0"/>
    <xf numFmtId="242" fontId="68" fillId="0" borderId="0" applyFont="0" applyFill="0" applyBorder="0" applyAlignment="0" applyProtection="0"/>
    <xf numFmtId="231" fontId="58" fillId="0" borderId="0" applyFont="0" applyFill="0" applyBorder="0" applyAlignment="0" applyProtection="0"/>
    <xf numFmtId="212" fontId="71" fillId="0" borderId="3">
      <alignment horizontal="right" vertical="center"/>
    </xf>
    <xf numFmtId="208" fontId="59" fillId="0" borderId="0" applyFont="0" applyFill="0" applyBorder="0" applyAlignment="0" applyProtection="0"/>
    <xf numFmtId="180" fontId="58" fillId="0" borderId="0" applyFont="0" applyFill="0" applyBorder="0" applyAlignment="0" applyProtection="0"/>
    <xf numFmtId="178" fontId="67" fillId="0" borderId="0" applyFill="0" applyBorder="0" applyAlignment="0"/>
    <xf numFmtId="0" fontId="62" fillId="0" borderId="0" applyNumberFormat="0" applyFill="0" applyBorder="0" applyAlignment="0" applyProtection="0"/>
    <xf numFmtId="0" fontId="59" fillId="0" borderId="0"/>
    <xf numFmtId="169" fontId="66" fillId="0" borderId="0" applyFont="0" applyFill="0" applyBorder="0" applyAlignment="0" applyProtection="0"/>
    <xf numFmtId="175" fontId="58" fillId="0" borderId="0" applyFont="0" applyFill="0" applyBorder="0" applyAlignment="0" applyProtection="0"/>
    <xf numFmtId="169" fontId="58" fillId="0" borderId="0" applyFont="0" applyFill="0" applyBorder="0" applyAlignment="0" applyProtection="0"/>
    <xf numFmtId="0" fontId="62" fillId="0" borderId="0" applyNumberFormat="0" applyFill="0" applyBorder="0" applyAlignment="0" applyProtection="0"/>
    <xf numFmtId="175" fontId="58" fillId="0" borderId="0" applyFont="0" applyFill="0" applyBorder="0" applyAlignment="0" applyProtection="0"/>
    <xf numFmtId="201" fontId="59" fillId="0" borderId="0" applyFill="0" applyBorder="0" applyAlignment="0"/>
    <xf numFmtId="201" fontId="59" fillId="0" borderId="0" applyFill="0" applyBorder="0" applyAlignment="0"/>
    <xf numFmtId="226" fontId="59" fillId="0" borderId="0"/>
    <xf numFmtId="175" fontId="58" fillId="0" borderId="0" applyFont="0" applyFill="0" applyBorder="0" applyAlignment="0" applyProtection="0"/>
    <xf numFmtId="201" fontId="59" fillId="0" borderId="0" applyFill="0" applyBorder="0" applyAlignment="0"/>
    <xf numFmtId="0" fontId="62" fillId="0" borderId="0" applyNumberFormat="0" applyFill="0" applyBorder="0" applyAlignment="0" applyProtection="0"/>
    <xf numFmtId="245" fontId="58" fillId="0" borderId="0" applyFont="0" applyFill="0" applyBorder="0" applyAlignment="0" applyProtection="0"/>
    <xf numFmtId="0" fontId="62" fillId="0" borderId="0" applyNumberFormat="0" applyFill="0" applyBorder="0" applyAlignment="0" applyProtection="0"/>
    <xf numFmtId="201" fontId="59" fillId="0" borderId="0" applyFill="0" applyBorder="0" applyAlignment="0"/>
    <xf numFmtId="223" fontId="84" fillId="0" borderId="16" applyFont="0" applyBorder="0" applyAlignment="0"/>
    <xf numFmtId="166" fontId="58" fillId="0" borderId="0" applyFont="0" applyFill="0" applyBorder="0" applyAlignment="0" applyProtection="0"/>
    <xf numFmtId="200" fontId="86" fillId="0" borderId="0" applyFont="0" applyFill="0" applyBorder="0" applyAlignment="0" applyProtection="0"/>
    <xf numFmtId="174" fontId="59" fillId="0" borderId="0" applyFont="0" applyFill="0" applyBorder="0" applyAlignment="0" applyProtection="0"/>
    <xf numFmtId="201" fontId="59" fillId="0" borderId="0" applyFill="0" applyBorder="0" applyAlignment="0"/>
    <xf numFmtId="220" fontId="83" fillId="0" borderId="3">
      <alignment horizontal="right" vertical="center"/>
    </xf>
    <xf numFmtId="169" fontId="87" fillId="0" borderId="0" applyFont="0" applyFill="0" applyBorder="0" applyAlignment="0" applyProtection="0"/>
    <xf numFmtId="172" fontId="86" fillId="0" borderId="0" applyFont="0" applyFill="0" applyBorder="0" applyAlignment="0" applyProtection="0"/>
    <xf numFmtId="211" fontId="59" fillId="0" borderId="0" applyFill="0" applyBorder="0" applyAlignment="0"/>
    <xf numFmtId="172" fontId="86" fillId="0" borderId="0" applyFont="0" applyFill="0" applyBorder="0" applyAlignment="0" applyProtection="0"/>
    <xf numFmtId="201" fontId="59" fillId="0" borderId="0" applyFill="0" applyBorder="0" applyAlignment="0"/>
    <xf numFmtId="0" fontId="90" fillId="0" borderId="0" applyNumberFormat="0" applyFill="0" applyBorder="0" applyAlignment="0" applyProtection="0"/>
    <xf numFmtId="175" fontId="86" fillId="0" borderId="0" applyFont="0" applyFill="0" applyBorder="0" applyAlignment="0" applyProtection="0"/>
    <xf numFmtId="211" fontId="59" fillId="0" borderId="0" applyFill="0" applyBorder="0" applyAlignment="0"/>
    <xf numFmtId="201" fontId="59" fillId="0" borderId="0" applyFill="0" applyBorder="0" applyAlignment="0"/>
    <xf numFmtId="175" fontId="58" fillId="0" borderId="0" applyFont="0" applyFill="0" applyBorder="0" applyAlignment="0" applyProtection="0"/>
    <xf numFmtId="214" fontId="71" fillId="0" borderId="3">
      <alignment horizontal="right" vertical="center"/>
    </xf>
    <xf numFmtId="180" fontId="58" fillId="0" borderId="0" applyFont="0" applyFill="0" applyBorder="0" applyAlignment="0" applyProtection="0"/>
    <xf numFmtId="249" fontId="85" fillId="0" borderId="0"/>
    <xf numFmtId="169" fontId="58" fillId="0" borderId="0" applyFont="0" applyFill="0" applyBorder="0" applyAlignment="0" applyProtection="0"/>
    <xf numFmtId="173" fontId="86" fillId="0" borderId="0" applyFont="0" applyFill="0" applyBorder="0" applyAlignment="0" applyProtection="0"/>
    <xf numFmtId="0" fontId="62" fillId="0" borderId="0" applyNumberFormat="0" applyFill="0" applyBorder="0" applyAlignment="0" applyProtection="0"/>
    <xf numFmtId="0" fontId="262" fillId="0" borderId="0"/>
    <xf numFmtId="211" fontId="59" fillId="0" borderId="0" applyFill="0" applyBorder="0" applyAlignment="0"/>
    <xf numFmtId="187" fontId="58" fillId="0" borderId="0" applyFont="0" applyFill="0" applyBorder="0" applyAlignment="0" applyProtection="0"/>
    <xf numFmtId="172" fontId="86" fillId="0" borderId="0" applyFont="0" applyFill="0" applyBorder="0" applyAlignment="0" applyProtection="0"/>
    <xf numFmtId="169" fontId="58" fillId="0" borderId="0" applyFont="0" applyFill="0" applyBorder="0" applyAlignment="0" applyProtection="0"/>
    <xf numFmtId="180" fontId="58" fillId="0" borderId="0" applyFont="0" applyFill="0" applyBorder="0" applyAlignment="0" applyProtection="0"/>
    <xf numFmtId="0" fontId="93" fillId="9" borderId="0" applyNumberFormat="0" applyBorder="0" applyAlignment="0" applyProtection="0"/>
    <xf numFmtId="209" fontId="58" fillId="0" borderId="0" applyFont="0" applyFill="0" applyBorder="0" applyAlignment="0" applyProtection="0"/>
    <xf numFmtId="0" fontId="74" fillId="6" borderId="0"/>
    <xf numFmtId="211" fontId="59" fillId="0" borderId="0" applyFill="0" applyBorder="0" applyAlignment="0"/>
    <xf numFmtId="0" fontId="62" fillId="0" borderId="0" applyNumberFormat="0" applyFill="0" applyBorder="0" applyAlignment="0" applyProtection="0"/>
    <xf numFmtId="215" fontId="58" fillId="0" borderId="0" applyFont="0" applyFill="0" applyBorder="0" applyAlignment="0" applyProtection="0"/>
    <xf numFmtId="187" fontId="58" fillId="0" borderId="0" applyFont="0" applyFill="0" applyBorder="0" applyAlignment="0" applyProtection="0"/>
    <xf numFmtId="256" fontId="59" fillId="0" borderId="0" applyFill="0" applyBorder="0" applyAlignment="0"/>
    <xf numFmtId="0" fontId="62" fillId="0" borderId="0" applyNumberFormat="0" applyFill="0" applyBorder="0" applyAlignment="0" applyProtection="0"/>
    <xf numFmtId="205" fontId="60" fillId="0" borderId="3">
      <alignment horizontal="right" vertical="center"/>
    </xf>
    <xf numFmtId="175" fontId="86" fillId="0" borderId="0" applyFont="0" applyFill="0" applyBorder="0" applyAlignment="0" applyProtection="0"/>
    <xf numFmtId="193" fontId="69" fillId="0" borderId="3">
      <alignment horizontal="right" vertical="center"/>
    </xf>
    <xf numFmtId="3" fontId="59" fillId="0" borderId="0" applyFont="0" applyFill="0" applyBorder="0" applyAlignment="0" applyProtection="0"/>
    <xf numFmtId="0" fontId="59" fillId="0" borderId="0" applyProtection="0"/>
    <xf numFmtId="166" fontId="58" fillId="0" borderId="0" applyFont="0" applyFill="0" applyBorder="0" applyAlignment="0" applyProtection="0"/>
    <xf numFmtId="193" fontId="69" fillId="0" borderId="3">
      <alignment horizontal="right" vertical="center"/>
    </xf>
    <xf numFmtId="193" fontId="69" fillId="0" borderId="3">
      <alignment horizontal="right" vertical="center"/>
    </xf>
    <xf numFmtId="175" fontId="58" fillId="0" borderId="0" applyFont="0" applyFill="0" applyBorder="0" applyAlignment="0" applyProtection="0"/>
    <xf numFmtId="0" fontId="91" fillId="0" borderId="0" applyFont="0" applyFill="0" applyBorder="0" applyAlignment="0" applyProtection="0"/>
    <xf numFmtId="207" fontId="68" fillId="0" borderId="3">
      <alignment horizontal="right" vertical="center"/>
    </xf>
    <xf numFmtId="0" fontId="95" fillId="0" borderId="0" applyNumberFormat="0" applyFill="0" applyBorder="0" applyAlignment="0" applyProtection="0">
      <alignment vertical="top"/>
      <protection locked="0"/>
    </xf>
    <xf numFmtId="213" fontId="58" fillId="0" borderId="0" applyFont="0" applyFill="0" applyBorder="0" applyAlignment="0" applyProtection="0"/>
    <xf numFmtId="238" fontId="86" fillId="0" borderId="0" applyFont="0" applyFill="0" applyBorder="0" applyAlignment="0" applyProtection="0"/>
    <xf numFmtId="43" fontId="58" fillId="0" borderId="0" applyFont="0" applyFill="0" applyBorder="0" applyAlignment="0" applyProtection="0"/>
    <xf numFmtId="246" fontId="88" fillId="0" borderId="0" applyFon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212" fontId="71" fillId="0" borderId="3">
      <alignment horizontal="right" vertical="center"/>
    </xf>
    <xf numFmtId="223" fontId="100" fillId="0" borderId="21" applyFont="0" applyBorder="0"/>
    <xf numFmtId="0" fontId="66" fillId="0" borderId="0"/>
    <xf numFmtId="223" fontId="101" fillId="0" borderId="0" applyProtection="0"/>
    <xf numFmtId="175" fontId="58" fillId="0" borderId="0" applyFont="0" applyFill="0" applyBorder="0" applyAlignment="0" applyProtection="0"/>
    <xf numFmtId="220" fontId="68" fillId="0" borderId="15"/>
    <xf numFmtId="0" fontId="95" fillId="0" borderId="0" applyNumberFormat="0" applyFill="0" applyBorder="0" applyAlignment="0" applyProtection="0">
      <alignment vertical="top"/>
      <protection locked="0"/>
    </xf>
    <xf numFmtId="212" fontId="71" fillId="0" borderId="3">
      <alignment horizontal="right" vertical="center"/>
    </xf>
    <xf numFmtId="175" fontId="98" fillId="0" borderId="0" applyFont="0" applyFill="0" applyBorder="0" applyAlignment="0" applyProtection="0"/>
    <xf numFmtId="3" fontId="72" fillId="0" borderId="2"/>
    <xf numFmtId="193" fontId="69" fillId="0" borderId="3">
      <alignment horizontal="right" vertical="center"/>
    </xf>
    <xf numFmtId="223" fontId="94" fillId="0" borderId="21" applyFont="0" applyBorder="0"/>
    <xf numFmtId="213" fontId="58" fillId="0" borderId="0" applyFont="0" applyFill="0" applyBorder="0" applyAlignment="0" applyProtection="0"/>
    <xf numFmtId="0" fontId="60" fillId="0" borderId="0" applyNumberFormat="0" applyFill="0" applyBorder="0" applyAlignment="0" applyProtection="0"/>
    <xf numFmtId="0" fontId="60" fillId="0" borderId="0" applyProtection="0"/>
    <xf numFmtId="0" fontId="74" fillId="6" borderId="0"/>
    <xf numFmtId="166" fontId="58" fillId="0" borderId="0" applyFont="0" applyFill="0" applyBorder="0" applyAlignment="0" applyProtection="0"/>
    <xf numFmtId="0" fontId="70" fillId="0" borderId="0"/>
    <xf numFmtId="205" fontId="60" fillId="0" borderId="3">
      <alignment horizontal="right" vertical="center"/>
    </xf>
    <xf numFmtId="201" fontId="59" fillId="0" borderId="0" applyFill="0" applyBorder="0" applyAlignment="0"/>
    <xf numFmtId="172" fontId="86" fillId="0" borderId="0" applyFont="0" applyFill="0" applyBorder="0" applyAlignment="0" applyProtection="0"/>
    <xf numFmtId="169" fontId="59" fillId="0" borderId="0" applyFont="0" applyFill="0" applyBorder="0" applyAlignment="0" applyProtection="0"/>
    <xf numFmtId="211" fontId="59" fillId="0" borderId="0" applyFill="0" applyBorder="0" applyAlignment="0"/>
    <xf numFmtId="185" fontId="59" fillId="0" borderId="0" applyFont="0" applyFill="0" applyBorder="0" applyAlignment="0" applyProtection="0"/>
    <xf numFmtId="0" fontId="62" fillId="0" borderId="0"/>
    <xf numFmtId="200" fontId="58" fillId="0" borderId="0" applyFont="0" applyFill="0" applyBorder="0" applyAlignment="0" applyProtection="0"/>
    <xf numFmtId="257" fontId="59" fillId="0" borderId="0" applyFont="0" applyFill="0" applyBorder="0" applyAlignment="0" applyProtection="0"/>
    <xf numFmtId="0" fontId="39" fillId="0" borderId="0"/>
    <xf numFmtId="0" fontId="39" fillId="0" borderId="0"/>
    <xf numFmtId="251" fontId="88" fillId="0" borderId="0" applyFont="0" applyFill="0" applyBorder="0" applyAlignment="0" applyProtection="0"/>
    <xf numFmtId="191" fontId="59" fillId="0" borderId="0" applyFill="0" applyBorder="0" applyAlignment="0"/>
    <xf numFmtId="169" fontId="58" fillId="0" borderId="0" applyFont="0" applyFill="0" applyBorder="0" applyAlignment="0" applyProtection="0"/>
    <xf numFmtId="0" fontId="62" fillId="0" borderId="0" applyNumberFormat="0" applyFill="0" applyBorder="0" applyAlignment="0" applyProtection="0"/>
    <xf numFmtId="212" fontId="71" fillId="0" borderId="3">
      <alignment horizontal="right" vertical="center"/>
    </xf>
    <xf numFmtId="0" fontId="39" fillId="0" borderId="0"/>
    <xf numFmtId="0" fontId="39" fillId="0" borderId="0"/>
    <xf numFmtId="251" fontId="88" fillId="0" borderId="0" applyFont="0" applyFill="0" applyBorder="0" applyAlignment="0" applyProtection="0"/>
    <xf numFmtId="186" fontId="58" fillId="0" borderId="0" applyFont="0" applyFill="0" applyBorder="0" applyAlignment="0" applyProtection="0"/>
    <xf numFmtId="0" fontId="39" fillId="0" borderId="0"/>
    <xf numFmtId="0" fontId="66" fillId="0" borderId="0"/>
    <xf numFmtId="251" fontId="88" fillId="0" borderId="0" applyFont="0" applyFill="0" applyBorder="0" applyAlignment="0" applyProtection="0"/>
    <xf numFmtId="0" fontId="39" fillId="0" borderId="0"/>
    <xf numFmtId="0" fontId="103" fillId="0" borderId="0"/>
    <xf numFmtId="251" fontId="88" fillId="0" borderId="0" applyFont="0" applyFill="0" applyBorder="0" applyAlignment="0" applyProtection="0"/>
    <xf numFmtId="0" fontId="39" fillId="0" borderId="0"/>
    <xf numFmtId="0" fontId="103" fillId="0" borderId="0"/>
    <xf numFmtId="164" fontId="104" fillId="10" borderId="2" applyNumberFormat="0" applyAlignment="0">
      <alignment horizontal="left" vertical="top"/>
    </xf>
    <xf numFmtId="213" fontId="58" fillId="0" borderId="0" applyFont="0" applyFill="0" applyBorder="0" applyAlignment="0" applyProtection="0"/>
    <xf numFmtId="251" fontId="88" fillId="0" borderId="0" applyFont="0" applyFill="0" applyBorder="0" applyAlignment="0" applyProtection="0"/>
    <xf numFmtId="173" fontId="58" fillId="0" borderId="0" applyFont="0" applyFill="0" applyBorder="0" applyAlignment="0" applyProtection="0"/>
    <xf numFmtId="169" fontId="58" fillId="0" borderId="0" applyFont="0" applyFill="0" applyBorder="0" applyAlignment="0" applyProtection="0"/>
    <xf numFmtId="9" fontId="63" fillId="0" borderId="20" applyNumberFormat="0" applyBorder="0"/>
    <xf numFmtId="169" fontId="39" fillId="0" borderId="0" applyFon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192" fontId="58" fillId="0" borderId="0" applyFont="0" applyFill="0" applyBorder="0" applyAlignment="0" applyProtection="0"/>
    <xf numFmtId="0" fontId="97" fillId="0" borderId="22"/>
    <xf numFmtId="255" fontId="99" fillId="0" borderId="0"/>
    <xf numFmtId="169" fontId="58" fillId="0" borderId="0" applyFont="0" applyFill="0" applyBorder="0" applyAlignment="0" applyProtection="0"/>
    <xf numFmtId="175" fontId="58" fillId="0" borderId="0" applyFont="0" applyFill="0" applyBorder="0" applyAlignment="0" applyProtection="0"/>
    <xf numFmtId="0" fontId="59" fillId="0" borderId="0" applyNumberFormat="0" applyFill="0" applyBorder="0" applyAlignment="0" applyProtection="0"/>
    <xf numFmtId="243" fontId="86" fillId="0" borderId="0" applyFont="0" applyFill="0" applyBorder="0" applyAlignment="0" applyProtection="0"/>
    <xf numFmtId="0" fontId="67" fillId="0" borderId="0"/>
    <xf numFmtId="201" fontId="59" fillId="0" borderId="0" applyFill="0" applyBorder="0" applyAlignment="0"/>
    <xf numFmtId="0" fontId="59" fillId="0" borderId="0" applyNumberFormat="0" applyFill="0" applyBorder="0" applyAlignment="0" applyProtection="0"/>
    <xf numFmtId="213" fontId="58" fillId="0" borderId="0" applyFont="0" applyFill="0" applyBorder="0" applyAlignment="0" applyProtection="0"/>
    <xf numFmtId="192" fontId="58" fillId="0" borderId="0" applyFont="0" applyFill="0" applyBorder="0" applyAlignment="0" applyProtection="0"/>
    <xf numFmtId="248" fontId="58" fillId="0" borderId="0" applyFont="0" applyFill="0" applyBorder="0" applyAlignment="0" applyProtection="0"/>
    <xf numFmtId="245" fontId="58" fillId="0" borderId="0" applyFont="0" applyFill="0" applyBorder="0" applyAlignment="0" applyProtection="0"/>
    <xf numFmtId="201" fontId="59" fillId="0" borderId="0" applyFill="0" applyBorder="0" applyAlignment="0"/>
    <xf numFmtId="0" fontId="59" fillId="0" borderId="0" applyNumberFormat="0" applyFill="0" applyBorder="0" applyAlignment="0" applyProtection="0"/>
    <xf numFmtId="201" fontId="59" fillId="0" borderId="0" applyFill="0" applyBorder="0" applyAlignment="0"/>
    <xf numFmtId="0" fontId="59" fillId="0" borderId="0" applyNumberFormat="0" applyFill="0" applyBorder="0" applyAlignment="0" applyProtection="0"/>
    <xf numFmtId="169" fontId="58" fillId="0" borderId="0" applyFont="0" applyFill="0" applyBorder="0" applyAlignment="0" applyProtection="0"/>
    <xf numFmtId="212" fontId="71" fillId="0" borderId="3">
      <alignment horizontal="right" vertical="center"/>
    </xf>
    <xf numFmtId="0" fontId="59" fillId="0" borderId="0" applyNumberFormat="0" applyFill="0" applyBorder="0" applyAlignment="0" applyProtection="0"/>
    <xf numFmtId="212" fontId="71" fillId="0" borderId="3">
      <alignment horizontal="right" vertical="center"/>
    </xf>
    <xf numFmtId="254" fontId="68" fillId="0" borderId="0" applyFont="0" applyFill="0" applyBorder="0" applyAlignment="0" applyProtection="0"/>
    <xf numFmtId="226" fontId="59" fillId="0" borderId="0"/>
    <xf numFmtId="209" fontId="58" fillId="0" borderId="0" applyFont="0" applyFill="0" applyBorder="0" applyAlignment="0" applyProtection="0"/>
    <xf numFmtId="0" fontId="59" fillId="0" borderId="0" applyNumberFormat="0" applyFill="0" applyBorder="0" applyAlignment="0" applyProtection="0"/>
    <xf numFmtId="175" fontId="58" fillId="0" borderId="0" applyFont="0" applyFill="0" applyBorder="0" applyAlignment="0" applyProtection="0"/>
    <xf numFmtId="0" fontId="59" fillId="0" borderId="0" applyNumberFormat="0" applyFill="0" applyBorder="0" applyAlignment="0" applyProtection="0"/>
    <xf numFmtId="184" fontId="58" fillId="0" borderId="0" applyFont="0" applyFill="0" applyBorder="0" applyAlignment="0" applyProtection="0"/>
    <xf numFmtId="199" fontId="58" fillId="0" borderId="0" applyFont="0" applyFill="0" applyBorder="0" applyAlignment="0" applyProtection="0"/>
    <xf numFmtId="0" fontId="67" fillId="0" borderId="0"/>
    <xf numFmtId="214" fontId="71" fillId="0" borderId="3">
      <alignment horizontal="right" vertical="center"/>
    </xf>
    <xf numFmtId="207" fontId="59" fillId="0" borderId="3">
      <alignment horizontal="right" vertical="center"/>
    </xf>
    <xf numFmtId="0" fontId="59" fillId="0" borderId="0" applyNumberFormat="0" applyFill="0" applyBorder="0" applyAlignment="0" applyProtection="0"/>
    <xf numFmtId="0" fontId="62" fillId="0" borderId="0" applyNumberFormat="0" applyFill="0" applyBorder="0" applyAlignment="0" applyProtection="0"/>
    <xf numFmtId="0" fontId="59" fillId="0" borderId="0" applyNumberFormat="0" applyFill="0" applyBorder="0" applyAlignment="0" applyProtection="0"/>
    <xf numFmtId="166" fontId="58" fillId="0" borderId="0" applyFont="0" applyFill="0" applyBorder="0" applyAlignment="0" applyProtection="0"/>
    <xf numFmtId="175" fontId="58" fillId="0" borderId="0" applyFont="0" applyFill="0" applyBorder="0" applyAlignment="0" applyProtection="0"/>
    <xf numFmtId="0" fontId="59" fillId="0" borderId="0" applyNumberFormat="0" applyFill="0" applyBorder="0" applyAlignment="0" applyProtection="0"/>
    <xf numFmtId="215" fontId="58" fillId="0" borderId="0" applyFont="0" applyFill="0" applyBorder="0" applyAlignment="0" applyProtection="0"/>
    <xf numFmtId="0" fontId="59" fillId="0" borderId="0" applyNumberFormat="0" applyFill="0" applyBorder="0" applyAlignment="0" applyProtection="0"/>
    <xf numFmtId="0" fontId="92" fillId="0" borderId="0" applyFont="0" applyFill="0" applyBorder="0" applyAlignment="0" applyProtection="0"/>
    <xf numFmtId="169" fontId="66" fillId="0" borderId="0" applyFont="0" applyFill="0" applyBorder="0" applyAlignment="0" applyProtection="0"/>
    <xf numFmtId="204" fontId="62" fillId="0" borderId="0" applyFont="0" applyFill="0" applyBorder="0" applyAlignment="0" applyProtection="0"/>
    <xf numFmtId="213" fontId="58" fillId="0" borderId="0" applyFont="0" applyFill="0" applyBorder="0" applyAlignment="0" applyProtection="0"/>
    <xf numFmtId="238" fontId="86" fillId="0" borderId="0" applyFont="0" applyFill="0" applyBorder="0" applyAlignment="0" applyProtection="0"/>
    <xf numFmtId="173" fontId="98" fillId="0" borderId="0" applyFont="0" applyFill="0" applyBorder="0" applyAlignment="0" applyProtection="0"/>
    <xf numFmtId="197" fontId="60" fillId="0" borderId="3">
      <alignment horizontal="right" vertical="center"/>
    </xf>
    <xf numFmtId="0" fontId="62" fillId="0" borderId="0" applyNumberFormat="0" applyFill="0" applyBorder="0" applyAlignment="0" applyProtection="0"/>
    <xf numFmtId="0" fontId="74" fillId="6" borderId="0"/>
    <xf numFmtId="0" fontId="96" fillId="0" borderId="0" applyFont="0" applyFill="0" applyBorder="0" applyAlignment="0" applyProtection="0"/>
    <xf numFmtId="0" fontId="62" fillId="0" borderId="0" applyNumberFormat="0" applyFill="0" applyBorder="0" applyAlignment="0" applyProtection="0"/>
    <xf numFmtId="0" fontId="59" fillId="0" borderId="0" applyFont="0" applyFill="0" applyBorder="0" applyAlignment="0" applyProtection="0"/>
    <xf numFmtId="169" fontId="58"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84" fontId="58" fillId="0" borderId="0" applyFont="0" applyFill="0" applyBorder="0" applyAlignment="0" applyProtection="0"/>
    <xf numFmtId="0" fontId="59" fillId="0" borderId="0" applyFont="0" applyFill="0" applyBorder="0" applyAlignment="0" applyProtection="0"/>
    <xf numFmtId="169" fontId="58" fillId="0" borderId="0" applyFont="0" applyFill="0" applyBorder="0" applyAlignment="0" applyProtection="0"/>
    <xf numFmtId="0" fontId="102" fillId="0" borderId="0" applyNumberFormat="0" applyBorder="0" applyAlignment="0">
      <alignment horizontal="center"/>
    </xf>
    <xf numFmtId="0" fontId="62" fillId="0" borderId="0" applyNumberFormat="0" applyFill="0" applyBorder="0" applyAlignment="0" applyProtection="0"/>
    <xf numFmtId="211" fontId="59" fillId="0" borderId="0" applyFill="0" applyBorder="0" applyAlignment="0"/>
    <xf numFmtId="0" fontId="93" fillId="11" borderId="0" applyNumberFormat="0" applyBorder="0" applyAlignment="0" applyProtection="0"/>
    <xf numFmtId="0" fontId="110" fillId="0" borderId="0"/>
    <xf numFmtId="0" fontId="59" fillId="0" borderId="0" applyProtection="0"/>
    <xf numFmtId="199" fontId="58" fillId="0" borderId="0" applyFont="0" applyFill="0" applyBorder="0" applyAlignment="0" applyProtection="0"/>
    <xf numFmtId="235" fontId="59" fillId="0" borderId="0" applyFill="0" applyBorder="0" applyAlignment="0"/>
    <xf numFmtId="0" fontId="114" fillId="0" borderId="0"/>
    <xf numFmtId="0" fontId="62" fillId="0" borderId="0" applyNumberFormat="0" applyFill="0" applyBorder="0" applyAlignment="0" applyProtection="0"/>
    <xf numFmtId="172" fontId="101" fillId="0" borderId="0" applyProtection="0"/>
    <xf numFmtId="175" fontId="66" fillId="0" borderId="0" applyFont="0" applyFill="0" applyBorder="0" applyAlignment="0" applyProtection="0"/>
    <xf numFmtId="0" fontId="59" fillId="0" borderId="0" applyNumberFormat="0" applyFill="0" applyBorder="0" applyAlignment="0" applyProtection="0"/>
    <xf numFmtId="0" fontId="62" fillId="0" borderId="0" applyNumberFormat="0" applyFill="0" applyBorder="0" applyAlignment="0" applyProtection="0"/>
    <xf numFmtId="214" fontId="71" fillId="0" borderId="3">
      <alignment horizontal="right" vertical="center"/>
    </xf>
    <xf numFmtId="0" fontId="59" fillId="0" borderId="0" applyNumberFormat="0" applyFill="0" applyBorder="0" applyAlignment="0" applyProtection="0"/>
    <xf numFmtId="211" fontId="59" fillId="0" borderId="0" applyFill="0" applyBorder="0" applyAlignment="0"/>
    <xf numFmtId="180" fontId="58" fillId="0" borderId="0" applyFont="0" applyFill="0" applyBorder="0" applyAlignment="0" applyProtection="0"/>
    <xf numFmtId="201" fontId="59" fillId="0" borderId="0" applyFill="0" applyBorder="0" applyAlignment="0"/>
    <xf numFmtId="0" fontId="62" fillId="0" borderId="0"/>
    <xf numFmtId="192" fontId="58" fillId="0" borderId="0" applyFont="0" applyFill="0" applyBorder="0" applyAlignment="0" applyProtection="0"/>
    <xf numFmtId="169" fontId="58" fillId="0" borderId="0" applyFont="0" applyFill="0" applyBorder="0" applyAlignment="0" applyProtection="0"/>
    <xf numFmtId="0" fontId="59" fillId="0" borderId="0" applyNumberFormat="0" applyFill="0" applyBorder="0" applyAlignment="0" applyProtection="0"/>
    <xf numFmtId="211" fontId="59" fillId="0" borderId="0" applyFill="0" applyBorder="0" applyAlignment="0"/>
    <xf numFmtId="0" fontId="62" fillId="0" borderId="0" applyNumberFormat="0" applyFill="0" applyBorder="0" applyAlignment="0" applyProtection="0"/>
    <xf numFmtId="180" fontId="58" fillId="0" borderId="0" applyFont="0" applyFill="0" applyBorder="0" applyAlignment="0" applyProtection="0"/>
    <xf numFmtId="0" fontId="59" fillId="0" borderId="0" applyNumberFormat="0" applyFill="0" applyBorder="0" applyAlignment="0" applyProtection="0"/>
    <xf numFmtId="211" fontId="59" fillId="0" borderId="0" applyFill="0" applyBorder="0" applyAlignment="0"/>
    <xf numFmtId="184" fontId="58" fillId="0" borderId="0" applyFont="0" applyFill="0" applyBorder="0" applyAlignment="0" applyProtection="0"/>
    <xf numFmtId="41" fontId="58" fillId="0" borderId="0" applyFont="0" applyFill="0" applyBorder="0" applyAlignment="0" applyProtection="0"/>
    <xf numFmtId="0" fontId="59" fillId="0" borderId="0" applyNumberFormat="0" applyFill="0" applyBorder="0" applyAlignment="0" applyProtection="0"/>
    <xf numFmtId="211" fontId="59" fillId="0" borderId="0" applyFill="0" applyBorder="0" applyAlignment="0"/>
    <xf numFmtId="0" fontId="59" fillId="0" borderId="0" applyNumberFormat="0" applyFill="0" applyBorder="0" applyAlignment="0" applyProtection="0"/>
    <xf numFmtId="211" fontId="59" fillId="0" borderId="0" applyFill="0" applyBorder="0" applyAlignment="0"/>
    <xf numFmtId="0" fontId="59" fillId="0" borderId="0" applyNumberFormat="0" applyFill="0" applyBorder="0" applyAlignment="0" applyProtection="0"/>
    <xf numFmtId="211" fontId="59" fillId="0" borderId="0" applyFill="0" applyBorder="0" applyAlignment="0"/>
    <xf numFmtId="191" fontId="59" fillId="0" borderId="0" applyFill="0" applyBorder="0" applyAlignment="0"/>
    <xf numFmtId="41" fontId="58" fillId="0" borderId="0" applyFont="0" applyFill="0" applyBorder="0" applyAlignment="0" applyProtection="0"/>
    <xf numFmtId="173"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59" fillId="0" borderId="0" applyNumberFormat="0" applyFill="0" applyBorder="0" applyAlignment="0" applyProtection="0"/>
    <xf numFmtId="0" fontId="62" fillId="0" borderId="0" applyNumberFormat="0" applyFill="0" applyBorder="0" applyAlignment="0" applyProtection="0"/>
    <xf numFmtId="205" fontId="60" fillId="0" borderId="3">
      <alignment horizontal="right" vertical="center"/>
    </xf>
    <xf numFmtId="0" fontId="59" fillId="0" borderId="0" applyNumberFormat="0" applyFill="0" applyBorder="0" applyAlignment="0" applyProtection="0"/>
    <xf numFmtId="186" fontId="58" fillId="0" borderId="0" applyFont="0" applyFill="0" applyBorder="0" applyAlignment="0" applyProtection="0"/>
    <xf numFmtId="0" fontId="59" fillId="0" borderId="0" applyNumberFormat="0" applyFill="0" applyBorder="0" applyAlignment="0" applyProtection="0"/>
    <xf numFmtId="0" fontId="62"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166" fontId="58" fillId="0" borderId="0" applyFont="0" applyFill="0" applyBorder="0" applyAlignment="0" applyProtection="0"/>
    <xf numFmtId="0" fontId="59" fillId="0" borderId="0" applyNumberFormat="0" applyFill="0" applyBorder="0" applyAlignment="0" applyProtection="0"/>
    <xf numFmtId="0" fontId="74" fillId="0" borderId="0">
      <alignment wrapText="1"/>
    </xf>
    <xf numFmtId="0" fontId="74" fillId="6" borderId="0"/>
    <xf numFmtId="0" fontId="62" fillId="0" borderId="0" applyNumberForma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0" fontId="59" fillId="0" borderId="0" applyNumberFormat="0" applyFill="0" applyBorder="0" applyAlignment="0" applyProtection="0"/>
    <xf numFmtId="180" fontId="58" fillId="0" borderId="0" applyFont="0" applyFill="0" applyBorder="0" applyAlignment="0" applyProtection="0"/>
    <xf numFmtId="214" fontId="71" fillId="0" borderId="3">
      <alignment horizontal="right" vertical="center"/>
    </xf>
    <xf numFmtId="220" fontId="83" fillId="0" borderId="3">
      <alignment horizontal="right" vertical="center"/>
    </xf>
    <xf numFmtId="0" fontId="59" fillId="0" borderId="0" applyProtection="0"/>
    <xf numFmtId="193" fontId="69" fillId="0" borderId="3">
      <alignment horizontal="right" vertical="center"/>
    </xf>
    <xf numFmtId="169" fontId="59" fillId="0" borderId="0" applyFont="0" applyFill="0" applyBorder="0" applyAlignment="0" applyProtection="0"/>
    <xf numFmtId="0" fontId="61" fillId="0" borderId="0">
      <alignment vertical="top"/>
    </xf>
    <xf numFmtId="0" fontId="63" fillId="0" borderId="0" applyFont="0" applyFill="0" applyBorder="0" applyAlignment="0" applyProtection="0"/>
    <xf numFmtId="0" fontId="62" fillId="0" borderId="0" applyNumberFormat="0" applyFill="0" applyBorder="0" applyAlignment="0" applyProtection="0"/>
    <xf numFmtId="0" fontId="115" fillId="0" borderId="0">
      <alignment wrapText="1"/>
    </xf>
    <xf numFmtId="0" fontId="101" fillId="0" borderId="0"/>
    <xf numFmtId="0" fontId="262" fillId="0" borderId="0"/>
    <xf numFmtId="0" fontId="118" fillId="0" borderId="0" applyNumberFormat="0" applyFill="0" applyBorder="0" applyProtection="0">
      <alignment vertical="center"/>
    </xf>
    <xf numFmtId="211" fontId="59" fillId="0" borderId="0" applyFill="0" applyBorder="0" applyAlignment="0"/>
    <xf numFmtId="0" fontId="62" fillId="0" borderId="0" applyNumberFormat="0" applyFill="0" applyBorder="0" applyAlignment="0" applyProtection="0"/>
    <xf numFmtId="193" fontId="69" fillId="0" borderId="3">
      <alignment horizontal="right" vertical="center"/>
    </xf>
    <xf numFmtId="173" fontId="60" fillId="0" borderId="0" applyFont="0" applyFill="0" applyBorder="0" applyAlignment="0" applyProtection="0"/>
    <xf numFmtId="214" fontId="71" fillId="0" borderId="3">
      <alignment horizontal="right" vertical="center"/>
    </xf>
    <xf numFmtId="231" fontId="58" fillId="0" borderId="0" applyFont="0" applyFill="0" applyBorder="0" applyAlignment="0" applyProtection="0"/>
    <xf numFmtId="0" fontId="67" fillId="0" borderId="0"/>
    <xf numFmtId="0" fontId="66" fillId="5" borderId="19" applyNumberFormat="0" applyFont="0" applyAlignment="0" applyProtection="0"/>
    <xf numFmtId="0" fontId="95" fillId="0" borderId="0" applyNumberFormat="0" applyFill="0" applyBorder="0" applyAlignment="0" applyProtection="0">
      <alignment vertical="top"/>
      <protection locked="0"/>
    </xf>
    <xf numFmtId="172" fontId="86" fillId="0" borderId="0" applyFont="0" applyFill="0" applyBorder="0" applyAlignment="0" applyProtection="0"/>
    <xf numFmtId="166" fontId="58" fillId="0" borderId="0" applyFont="0" applyFill="0" applyBorder="0" applyAlignment="0" applyProtection="0"/>
    <xf numFmtId="169" fontId="58" fillId="0" borderId="0" applyFont="0" applyFill="0" applyBorder="0" applyAlignment="0" applyProtection="0"/>
    <xf numFmtId="0" fontId="62" fillId="0" borderId="0" applyNumberFormat="0" applyFill="0" applyBorder="0" applyAlignment="0" applyProtection="0"/>
    <xf numFmtId="0" fontId="59" fillId="0" borderId="0" applyFont="0" applyFill="0" applyBorder="0" applyAlignment="0" applyProtection="0"/>
    <xf numFmtId="0" fontId="62" fillId="0" borderId="0" applyNumberFormat="0" applyFill="0" applyBorder="0" applyAlignment="0" applyProtection="0"/>
    <xf numFmtId="207" fontId="59"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180" fontId="58" fillId="0" borderId="0" applyFont="0" applyFill="0" applyBorder="0" applyAlignment="0" applyProtection="0"/>
    <xf numFmtId="0" fontId="62" fillId="0" borderId="0" applyNumberFormat="0" applyFill="0" applyBorder="0" applyAlignment="0" applyProtection="0"/>
    <xf numFmtId="213" fontId="60" fillId="0" borderId="0" applyFont="0" applyFill="0" applyBorder="0" applyAlignment="0" applyProtection="0"/>
    <xf numFmtId="175" fontId="58" fillId="0" borderId="0" applyFont="0" applyFill="0" applyBorder="0" applyAlignment="0" applyProtection="0"/>
    <xf numFmtId="173" fontId="58" fillId="0" borderId="0" applyFont="0" applyFill="0" applyBorder="0" applyAlignment="0" applyProtection="0"/>
    <xf numFmtId="166" fontId="58" fillId="0" borderId="0" applyFont="0" applyFill="0" applyBorder="0" applyAlignment="0" applyProtection="0"/>
    <xf numFmtId="173" fontId="68" fillId="0" borderId="0" applyFont="0" applyFill="0" applyBorder="0" applyAlignment="0" applyProtection="0"/>
    <xf numFmtId="166" fontId="58" fillId="0" borderId="0" applyFont="0" applyFill="0" applyBorder="0" applyAlignment="0" applyProtection="0"/>
    <xf numFmtId="212" fontId="71" fillId="0" borderId="3">
      <alignment horizontal="right" vertical="center"/>
    </xf>
    <xf numFmtId="166" fontId="58" fillId="0" borderId="0" applyFont="0" applyFill="0" applyBorder="0" applyAlignment="0" applyProtection="0"/>
    <xf numFmtId="0" fontId="62" fillId="0" borderId="0" applyNumberFormat="0" applyFill="0" applyBorder="0" applyAlignment="0" applyProtection="0"/>
    <xf numFmtId="193" fontId="69" fillId="0" borderId="3">
      <alignment horizontal="right" vertical="center"/>
    </xf>
    <xf numFmtId="177" fontId="8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59" fillId="0" borderId="0" applyFont="0" applyFill="0" applyBorder="0" applyAlignment="0" applyProtection="0"/>
    <xf numFmtId="0" fontId="62" fillId="0" borderId="0" applyNumberFormat="0" applyFill="0" applyBorder="0" applyAlignment="0" applyProtection="0"/>
    <xf numFmtId="214" fontId="71" fillId="0" borderId="3">
      <alignment horizontal="right" vertical="center"/>
    </xf>
    <xf numFmtId="9" fontId="66" fillId="0" borderId="0" applyFont="0" applyFill="0" applyBorder="0" applyAlignment="0" applyProtection="0"/>
    <xf numFmtId="169" fontId="39" fillId="0" borderId="0" applyFont="0" applyFill="0" applyBorder="0" applyAlignment="0" applyProtection="0"/>
    <xf numFmtId="0" fontId="62" fillId="0" borderId="0" applyNumberFormat="0" applyFill="0" applyBorder="0" applyAlignment="0" applyProtection="0"/>
    <xf numFmtId="43" fontId="58" fillId="0" borderId="0" applyFont="0" applyFill="0" applyBorder="0" applyAlignment="0" applyProtection="0"/>
    <xf numFmtId="0" fontId="62" fillId="0" borderId="0" applyNumberFormat="0" applyFill="0" applyBorder="0" applyAlignment="0" applyProtection="0"/>
    <xf numFmtId="193" fontId="69"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166" fontId="58" fillId="0" borderId="0" applyFont="0" applyFill="0" applyBorder="0" applyAlignment="0" applyProtection="0"/>
    <xf numFmtId="43" fontId="58" fillId="0" borderId="0" applyFont="0" applyFill="0" applyBorder="0" applyAlignment="0" applyProtection="0"/>
    <xf numFmtId="237" fontId="105"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80" fontId="58" fillId="0" borderId="0" applyFont="0" applyFill="0" applyBorder="0" applyAlignment="0" applyProtection="0"/>
    <xf numFmtId="188" fontId="58" fillId="0" borderId="0" applyFont="0" applyFill="0" applyBorder="0" applyAlignment="0" applyProtection="0"/>
    <xf numFmtId="229" fontId="90" fillId="0" borderId="0" applyFont="0" applyFill="0" applyBorder="0" applyAlignment="0" applyProtection="0"/>
    <xf numFmtId="0" fontId="62" fillId="0" borderId="0" applyNumberFormat="0" applyFill="0" applyBorder="0" applyAlignment="0" applyProtection="0"/>
    <xf numFmtId="0" fontId="111" fillId="0" borderId="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59" fillId="0" borderId="0"/>
    <xf numFmtId="186" fontId="59" fillId="0" borderId="0" applyFont="0" applyFill="0" applyBorder="0" applyAlignment="0" applyProtection="0"/>
    <xf numFmtId="186" fontId="5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76" fontId="89" fillId="0" borderId="0" applyFont="0" applyFill="0" applyBorder="0" applyAlignment="0" applyProtection="0"/>
    <xf numFmtId="0" fontId="62" fillId="0" borderId="0" applyNumberFormat="0" applyFill="0" applyBorder="0" applyAlignment="0" applyProtection="0"/>
    <xf numFmtId="193" fontId="69" fillId="0" borderId="3">
      <alignment horizontal="right" vertical="center"/>
    </xf>
    <xf numFmtId="192" fontId="58" fillId="0" borderId="0" applyFont="0" applyFill="0" applyBorder="0" applyAlignment="0" applyProtection="0"/>
    <xf numFmtId="0" fontId="62" fillId="0" borderId="0" applyNumberFormat="0" applyFill="0" applyBorder="0" applyAlignment="0" applyProtection="0"/>
    <xf numFmtId="0" fontId="67" fillId="0" borderId="0"/>
    <xf numFmtId="193" fontId="69" fillId="0" borderId="3">
      <alignment horizontal="right" vertical="center"/>
    </xf>
    <xf numFmtId="194" fontId="5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30" fontId="58" fillId="0" borderId="0" applyFont="0" applyFill="0" applyBorder="0" applyAlignment="0" applyProtection="0"/>
    <xf numFmtId="0" fontId="67" fillId="0" borderId="0"/>
    <xf numFmtId="193" fontId="69" fillId="0" borderId="3">
      <alignment horizontal="right" vertical="center"/>
    </xf>
    <xf numFmtId="175" fontId="58" fillId="0" borderId="0" applyFont="0" applyFill="0" applyBorder="0" applyAlignment="0" applyProtection="0"/>
    <xf numFmtId="0" fontId="62" fillId="0" borderId="0" applyNumberFormat="0" applyFill="0" applyBorder="0" applyAlignment="0" applyProtection="0"/>
    <xf numFmtId="201" fontId="59" fillId="0" borderId="0" applyFont="0" applyFill="0" applyBorder="0" applyAlignment="0" applyProtection="0"/>
    <xf numFmtId="205" fontId="60" fillId="0" borderId="3">
      <alignment horizontal="right" vertical="center"/>
    </xf>
    <xf numFmtId="166" fontId="58" fillId="0" borderId="0" applyFont="0" applyFill="0" applyBorder="0" applyAlignment="0" applyProtection="0"/>
    <xf numFmtId="193" fontId="69" fillId="0" borderId="3">
      <alignment horizontal="right" vertical="center"/>
    </xf>
    <xf numFmtId="231" fontId="58" fillId="0" borderId="0" applyFont="0" applyFill="0" applyBorder="0" applyAlignment="0" applyProtection="0"/>
    <xf numFmtId="243" fontId="86" fillId="0" borderId="0" applyFont="0" applyFill="0" applyBorder="0" applyAlignment="0" applyProtection="0"/>
    <xf numFmtId="199" fontId="58" fillId="0" borderId="0" applyFont="0" applyFill="0" applyBorder="0" applyAlignment="0" applyProtection="0"/>
    <xf numFmtId="0" fontId="59" fillId="0" borderId="0"/>
    <xf numFmtId="180" fontId="58" fillId="0" borderId="0" applyFont="0" applyFill="0" applyBorder="0" applyAlignment="0" applyProtection="0"/>
    <xf numFmtId="0" fontId="67" fillId="0" borderId="0"/>
    <xf numFmtId="192" fontId="58" fillId="0" borderId="0" applyFont="0" applyFill="0" applyBorder="0" applyAlignment="0" applyProtection="0"/>
    <xf numFmtId="166" fontId="58" fillId="0" borderId="0" applyFont="0" applyFill="0" applyBorder="0" applyAlignment="0" applyProtection="0"/>
    <xf numFmtId="186" fontId="59" fillId="0" borderId="0" applyFont="0" applyFill="0" applyBorder="0" applyAlignment="0" applyProtection="0"/>
    <xf numFmtId="0" fontId="117" fillId="0" borderId="0">
      <alignment vertical="top" wrapText="1"/>
    </xf>
    <xf numFmtId="175" fontId="79" fillId="0" borderId="0" applyFont="0" applyFill="0" applyBorder="0" applyAlignment="0" applyProtection="0"/>
    <xf numFmtId="0" fontId="65" fillId="0" borderId="0">
      <alignment vertical="top"/>
    </xf>
    <xf numFmtId="0" fontId="61" fillId="0" borderId="0">
      <alignment vertical="top"/>
    </xf>
    <xf numFmtId="0" fontId="74" fillId="6" borderId="0"/>
    <xf numFmtId="0" fontId="62" fillId="0" borderId="0" applyNumberFormat="0" applyFill="0" applyBorder="0" applyAlignment="0" applyProtection="0"/>
    <xf numFmtId="245" fontId="58" fillId="0" borderId="0" applyFont="0" applyFill="0" applyBorder="0" applyAlignment="0" applyProtection="0"/>
    <xf numFmtId="0" fontId="61" fillId="0" borderId="0">
      <alignment vertical="top"/>
    </xf>
    <xf numFmtId="166" fontId="58" fillId="0" borderId="0" applyFont="0" applyFill="0" applyBorder="0" applyAlignment="0" applyProtection="0"/>
    <xf numFmtId="192" fontId="58" fillId="0" borderId="0" applyFont="0" applyFill="0" applyBorder="0" applyAlignment="0" applyProtection="0"/>
    <xf numFmtId="0" fontId="59" fillId="0" borderId="0" applyFont="0" applyFill="0" applyBorder="0" applyAlignment="0" applyProtection="0"/>
    <xf numFmtId="0" fontId="62" fillId="0" borderId="0"/>
    <xf numFmtId="180" fontId="58" fillId="0" borderId="0" applyFont="0" applyFill="0" applyBorder="0" applyAlignment="0" applyProtection="0"/>
    <xf numFmtId="230" fontId="58" fillId="0" borderId="0" applyFont="0" applyFill="0" applyBorder="0" applyAlignment="0" applyProtection="0"/>
    <xf numFmtId="0" fontId="62" fillId="0" borderId="0" applyNumberFormat="0" applyFill="0" applyBorder="0" applyAlignment="0" applyProtection="0"/>
    <xf numFmtId="193" fontId="69" fillId="0" borderId="3">
      <alignment horizontal="right" vertical="center"/>
    </xf>
    <xf numFmtId="231" fontId="58" fillId="0" borderId="0" applyFont="0" applyFill="0" applyBorder="0" applyAlignment="0" applyProtection="0"/>
    <xf numFmtId="200" fontId="86" fillId="0" borderId="0" applyFont="0" applyFill="0" applyBorder="0" applyAlignment="0" applyProtection="0"/>
    <xf numFmtId="0" fontId="119" fillId="6" borderId="0"/>
    <xf numFmtId="209" fontId="58" fillId="0" borderId="0" applyFont="0" applyFill="0" applyBorder="0" applyAlignment="0" applyProtection="0"/>
    <xf numFmtId="209" fontId="58" fillId="0" borderId="0" applyFont="0" applyFill="0" applyBorder="0" applyAlignment="0" applyProtection="0"/>
    <xf numFmtId="198" fontId="68" fillId="0" borderId="0" applyFill="0" applyBorder="0" applyAlignment="0"/>
    <xf numFmtId="166" fontId="58" fillId="0" borderId="0" applyFont="0" applyFill="0" applyBorder="0" applyAlignment="0" applyProtection="0"/>
    <xf numFmtId="169" fontId="262" fillId="0" borderId="0" applyFont="0" applyFill="0" applyBorder="0" applyAlignment="0" applyProtection="0"/>
    <xf numFmtId="0" fontId="74" fillId="6" borderId="0"/>
    <xf numFmtId="41" fontId="58" fillId="0" borderId="0" applyFont="0" applyFill="0" applyBorder="0" applyAlignment="0" applyProtection="0"/>
    <xf numFmtId="175" fontId="58" fillId="0" borderId="0" applyFont="0" applyFill="0" applyBorder="0" applyAlignment="0" applyProtection="0"/>
    <xf numFmtId="0" fontId="67" fillId="0" borderId="0"/>
    <xf numFmtId="224" fontId="58" fillId="0" borderId="0" applyFont="0" applyFill="0" applyBorder="0" applyAlignment="0" applyProtection="0"/>
    <xf numFmtId="175" fontId="58" fillId="0" borderId="0" applyFont="0" applyFill="0" applyBorder="0" applyAlignment="0" applyProtection="0"/>
    <xf numFmtId="203" fontId="69" fillId="0" borderId="0" applyFont="0" applyFill="0" applyBorder="0" applyAlignment="0" applyProtection="0"/>
    <xf numFmtId="4" fontId="57" fillId="12" borderId="17" applyNumberFormat="0" applyProtection="0">
      <alignment horizontal="right" vertical="center"/>
    </xf>
    <xf numFmtId="0" fontId="62" fillId="0" borderId="0" applyNumberFormat="0" applyFill="0" applyBorder="0" applyAlignment="0" applyProtection="0"/>
    <xf numFmtId="0" fontId="59" fillId="0" borderId="0"/>
    <xf numFmtId="199" fontId="58" fillId="0" borderId="0" applyFont="0" applyFill="0" applyBorder="0" applyAlignment="0" applyProtection="0"/>
    <xf numFmtId="166" fontId="58" fillId="0" borderId="0" applyFont="0" applyFill="0" applyBorder="0" applyAlignment="0" applyProtection="0"/>
    <xf numFmtId="180" fontId="58" fillId="0" borderId="0" applyFont="0" applyFill="0" applyBorder="0" applyAlignment="0" applyProtection="0"/>
    <xf numFmtId="245"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09"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26" fontId="59" fillId="0" borderId="0"/>
    <xf numFmtId="169" fontId="58" fillId="0" borderId="0" applyFont="0" applyFill="0" applyBorder="0" applyAlignment="0" applyProtection="0"/>
    <xf numFmtId="0" fontId="124" fillId="0" borderId="0"/>
    <xf numFmtId="0" fontId="62" fillId="0" borderId="0" applyNumberFormat="0" applyFill="0" applyBorder="0" applyAlignment="0" applyProtection="0"/>
    <xf numFmtId="221" fontId="59" fillId="0" borderId="24">
      <alignment vertical="center"/>
    </xf>
    <xf numFmtId="0" fontId="62" fillId="0" borderId="0" applyNumberFormat="0" applyFill="0" applyBorder="0" applyAlignment="0" applyProtection="0"/>
    <xf numFmtId="180" fontId="58" fillId="0" borderId="0" applyFont="0" applyFill="0" applyBorder="0" applyAlignment="0" applyProtection="0"/>
    <xf numFmtId="0" fontId="59" fillId="0" borderId="0"/>
    <xf numFmtId="0" fontId="59" fillId="0" borderId="0"/>
    <xf numFmtId="0" fontId="62" fillId="0" borderId="0" applyNumberFormat="0" applyFill="0" applyBorder="0" applyAlignment="0" applyProtection="0"/>
    <xf numFmtId="212" fontId="71" fillId="0" borderId="3">
      <alignment horizontal="right" vertical="center"/>
    </xf>
    <xf numFmtId="0" fontId="125" fillId="0" borderId="0" applyNumberFormat="0" applyFont="0" applyBorder="0" applyAlignment="0">
      <alignment horizontal="left" vertical="center"/>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12" fontId="71" fillId="0" borderId="3">
      <alignment horizontal="right" vertical="center"/>
    </xf>
    <xf numFmtId="169" fontId="39" fillId="0" borderId="0" applyFont="0" applyFill="0" applyBorder="0" applyAlignment="0" applyProtection="0"/>
    <xf numFmtId="169" fontId="39" fillId="0" borderId="0" applyFont="0" applyFill="0" applyBorder="0" applyAlignment="0" applyProtection="0"/>
    <xf numFmtId="0" fontId="62" fillId="0" borderId="0" applyNumberFormat="0" applyFill="0" applyBorder="0" applyAlignment="0" applyProtection="0"/>
    <xf numFmtId="256" fontId="59" fillId="0" borderId="0" applyFont="0" applyFill="0" applyBorder="0" applyAlignment="0" applyProtection="0"/>
    <xf numFmtId="0" fontId="62" fillId="0" borderId="0" applyNumberFormat="0" applyFill="0" applyBorder="0" applyAlignment="0" applyProtection="0"/>
    <xf numFmtId="180" fontId="58" fillId="0" borderId="0" applyFon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186" fontId="59" fillId="0" borderId="0" applyFont="0" applyFill="0" applyBorder="0" applyAlignment="0" applyProtection="0"/>
    <xf numFmtId="0" fontId="67" fillId="0" borderId="0"/>
    <xf numFmtId="194" fontId="59" fillId="0" borderId="0" applyFont="0" applyFill="0" applyBorder="0" applyAlignment="0" applyProtection="0"/>
    <xf numFmtId="231" fontId="58" fillId="0" borderId="0" applyFont="0" applyFill="0" applyBorder="0" applyAlignment="0" applyProtection="0"/>
    <xf numFmtId="212" fontId="71" fillId="0" borderId="3">
      <alignment horizontal="right" vertical="center"/>
    </xf>
    <xf numFmtId="0" fontId="262" fillId="0" borderId="0"/>
    <xf numFmtId="211" fontId="59" fillId="0" borderId="0" applyFill="0" applyBorder="0" applyAlignment="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7" fillId="0" borderId="0"/>
    <xf numFmtId="0" fontId="62" fillId="0" borderId="0" applyNumberFormat="0" applyFill="0" applyBorder="0" applyAlignment="0" applyProtection="0"/>
    <xf numFmtId="0" fontId="67" fillId="0" borderId="0"/>
    <xf numFmtId="169" fontId="262"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01" fontId="59" fillId="0" borderId="0" applyFont="0" applyFill="0" applyBorder="0" applyAlignment="0" applyProtection="0"/>
    <xf numFmtId="43" fontId="58" fillId="0" borderId="0" applyFont="0" applyFill="0" applyBorder="0" applyAlignment="0" applyProtection="0"/>
    <xf numFmtId="0" fontId="62" fillId="0" borderId="0" applyNumberFormat="0" applyFill="0" applyBorder="0" applyAlignment="0" applyProtection="0"/>
    <xf numFmtId="0" fontId="82" fillId="0" borderId="0" applyProtection="0"/>
    <xf numFmtId="180" fontId="58" fillId="0" borderId="0" applyFont="0" applyFill="0" applyBorder="0" applyAlignment="0" applyProtection="0"/>
    <xf numFmtId="0" fontId="62" fillId="0" borderId="0" applyNumberFormat="0" applyFill="0" applyBorder="0" applyAlignment="0" applyProtection="0"/>
    <xf numFmtId="201" fontId="59" fillId="0" borderId="0" applyFill="0" applyBorder="0" applyAlignment="0"/>
    <xf numFmtId="0" fontId="62" fillId="0" borderId="0" applyNumberFormat="0" applyFill="0" applyBorder="0" applyAlignment="0" applyProtection="0"/>
    <xf numFmtId="166"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69" fontId="262" fillId="0" borderId="0" applyFont="0" applyFill="0" applyBorder="0" applyAlignment="0" applyProtection="0"/>
    <xf numFmtId="209" fontId="58" fillId="0" borderId="0" applyFont="0" applyFill="0" applyBorder="0" applyAlignment="0" applyProtection="0"/>
    <xf numFmtId="196" fontId="59" fillId="0" borderId="0" applyFont="0" applyFill="0" applyBorder="0" applyAlignment="0" applyProtection="0"/>
    <xf numFmtId="0" fontId="62" fillId="0" borderId="0" applyNumberFormat="0" applyFill="0" applyBorder="0" applyAlignment="0" applyProtection="0"/>
    <xf numFmtId="211" fontId="59" fillId="0" borderId="0" applyFill="0" applyBorder="0" applyAlignment="0"/>
    <xf numFmtId="0" fontId="62" fillId="0" borderId="0" applyNumberFormat="0" applyFill="0" applyBorder="0" applyAlignment="0" applyProtection="0"/>
    <xf numFmtId="0" fontId="14" fillId="0" borderId="0"/>
    <xf numFmtId="169" fontId="58" fillId="0" borderId="0" applyFont="0" applyFill="0" applyBorder="0" applyAlignment="0" applyProtection="0"/>
    <xf numFmtId="227" fontId="59" fillId="0" borderId="0" applyFont="0" applyFill="0" applyBorder="0" applyAlignment="0" applyProtection="0"/>
    <xf numFmtId="186" fontId="58" fillId="0" borderId="0" applyFont="0" applyFill="0" applyBorder="0" applyAlignment="0" applyProtection="0"/>
    <xf numFmtId="201" fontId="59" fillId="0" borderId="0" applyFill="0" applyBorder="0" applyAlignment="0"/>
    <xf numFmtId="0" fontId="62" fillId="0" borderId="0" applyNumberFormat="0" applyFill="0" applyBorder="0" applyAlignment="0" applyProtection="0"/>
    <xf numFmtId="169" fontId="58" fillId="0" borderId="0" applyFont="0" applyFill="0" applyBorder="0" applyAlignment="0" applyProtection="0"/>
    <xf numFmtId="43" fontId="58" fillId="0" borderId="0" applyFont="0" applyFill="0" applyBorder="0" applyAlignment="0" applyProtection="0"/>
    <xf numFmtId="201" fontId="59" fillId="0" borderId="0" applyFill="0" applyBorder="0" applyAlignment="0"/>
    <xf numFmtId="196" fontId="59" fillId="0" borderId="0" applyFont="0" applyFill="0" applyBorder="0" applyAlignment="0" applyProtection="0"/>
    <xf numFmtId="169" fontId="58" fillId="0" borderId="0" applyFont="0" applyFill="0" applyBorder="0" applyAlignment="0" applyProtection="0"/>
    <xf numFmtId="169" fontId="59" fillId="0" borderId="0" applyFont="0" applyFill="0" applyBorder="0" applyAlignment="0" applyProtection="0"/>
    <xf numFmtId="0" fontId="62" fillId="0" borderId="0" applyNumberFormat="0" applyFill="0" applyBorder="0" applyAlignment="0" applyProtection="0"/>
    <xf numFmtId="9" fontId="66"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41" fontId="58" fillId="0" borderId="0" applyFont="0" applyFill="0" applyBorder="0" applyAlignment="0" applyProtection="0"/>
    <xf numFmtId="173" fontId="58" fillId="0" borderId="0" applyFont="0" applyFill="0" applyBorder="0" applyAlignment="0" applyProtection="0"/>
    <xf numFmtId="0" fontId="62" fillId="0" borderId="0" applyNumberFormat="0" applyFill="0" applyBorder="0" applyAlignment="0" applyProtection="0"/>
    <xf numFmtId="0" fontId="66" fillId="0" borderId="0"/>
    <xf numFmtId="184" fontId="58" fillId="0" borderId="0" applyFont="0" applyFill="0" applyBorder="0" applyAlignment="0" applyProtection="0"/>
    <xf numFmtId="0" fontId="58" fillId="0" borderId="0" applyFont="0" applyFill="0" applyBorder="0" applyAlignment="0" applyProtection="0"/>
    <xf numFmtId="0" fontId="62" fillId="0" borderId="0" applyNumberFormat="0" applyFill="0" applyBorder="0" applyAlignment="0" applyProtection="0"/>
    <xf numFmtId="0" fontId="74" fillId="6" borderId="0"/>
    <xf numFmtId="0" fontId="62" fillId="0" borderId="0" applyNumberFormat="0" applyFill="0" applyBorder="0" applyAlignment="0" applyProtection="0"/>
    <xf numFmtId="169" fontId="58" fillId="0" borderId="0" applyFont="0" applyFill="0" applyBorder="0" applyAlignment="0" applyProtection="0"/>
    <xf numFmtId="169" fontId="39" fillId="0" borderId="0" applyFont="0" applyFill="0" applyBorder="0" applyAlignment="0" applyProtection="0"/>
    <xf numFmtId="0" fontId="62" fillId="0" borderId="0" applyNumberFormat="0" applyFill="0" applyBorder="0" applyAlignment="0" applyProtection="0"/>
    <xf numFmtId="191" fontId="59" fillId="0" borderId="0" applyFill="0" applyBorder="0" applyAlignment="0"/>
    <xf numFmtId="0" fontId="62" fillId="0" borderId="0" applyNumberFormat="0" applyFill="0" applyBorder="0" applyAlignment="0" applyProtection="0"/>
    <xf numFmtId="166" fontId="58" fillId="0" borderId="0" applyFont="0" applyFill="0" applyBorder="0" applyAlignment="0" applyProtection="0"/>
    <xf numFmtId="0" fontId="67" fillId="0" borderId="0"/>
    <xf numFmtId="0" fontId="67" fillId="0" borderId="0"/>
    <xf numFmtId="212" fontId="71"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74" fillId="6" borderId="0"/>
    <xf numFmtId="212" fontId="71" fillId="0" borderId="3">
      <alignment horizontal="right" vertical="center"/>
    </xf>
    <xf numFmtId="0" fontId="62" fillId="0" borderId="0" applyNumberFormat="0" applyFill="0" applyBorder="0" applyAlignment="0" applyProtection="0"/>
    <xf numFmtId="180"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74" fillId="6" borderId="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74" fillId="6" borderId="0"/>
    <xf numFmtId="0" fontId="62" fillId="0" borderId="0" applyNumberFormat="0" applyFill="0" applyBorder="0" applyAlignment="0" applyProtection="0"/>
    <xf numFmtId="211" fontId="59" fillId="0" borderId="0" applyFill="0" applyBorder="0" applyAlignment="0"/>
    <xf numFmtId="0" fontId="62" fillId="0" borderId="0" applyNumberFormat="0" applyFill="0" applyBorder="0" applyAlignment="0" applyProtection="0"/>
    <xf numFmtId="0" fontId="62" fillId="0" borderId="0" applyNumberFormat="0" applyFill="0" applyBorder="0" applyAlignment="0" applyProtection="0"/>
    <xf numFmtId="262" fontId="127" fillId="0" borderId="0" applyFont="0" applyFill="0" applyBorder="0" applyAlignment="0" applyProtection="0"/>
    <xf numFmtId="166" fontId="58" fillId="0" borderId="0" applyFont="0" applyFill="0" applyBorder="0" applyAlignment="0" applyProtection="0"/>
    <xf numFmtId="0" fontId="67" fillId="0" borderId="0"/>
    <xf numFmtId="199" fontId="58" fillId="0" borderId="0" applyFont="0" applyFill="0" applyBorder="0" applyAlignment="0" applyProtection="0"/>
    <xf numFmtId="166" fontId="58" fillId="0" borderId="0" applyFont="0" applyFill="0" applyBorder="0" applyAlignment="0" applyProtection="0"/>
    <xf numFmtId="212" fontId="71" fillId="0" borderId="3">
      <alignment horizontal="right" vertical="center"/>
    </xf>
    <xf numFmtId="43" fontId="58" fillId="0" borderId="0" applyFont="0" applyFill="0" applyBorder="0" applyAlignment="0" applyProtection="0"/>
    <xf numFmtId="0" fontId="67" fillId="0" borderId="0"/>
    <xf numFmtId="166" fontId="58" fillId="0" borderId="0" applyFont="0" applyFill="0" applyBorder="0" applyAlignment="0" applyProtection="0"/>
    <xf numFmtId="0" fontId="62" fillId="0" borderId="0" applyNumberFormat="0" applyFill="0" applyBorder="0" applyAlignment="0" applyProtection="0"/>
    <xf numFmtId="175" fontId="58" fillId="0" borderId="0" applyFont="0" applyFill="0" applyBorder="0" applyAlignment="0" applyProtection="0"/>
    <xf numFmtId="0" fontId="82" fillId="0" borderId="0"/>
    <xf numFmtId="0" fontId="262" fillId="0" borderId="0"/>
    <xf numFmtId="172" fontId="86" fillId="0" borderId="0" applyFont="0" applyFill="0" applyBorder="0" applyAlignment="0" applyProtection="0"/>
    <xf numFmtId="0" fontId="62" fillId="0" borderId="0" applyNumberFormat="0" applyFill="0" applyBorder="0" applyAlignment="0" applyProtection="0"/>
    <xf numFmtId="199" fontId="58" fillId="0" borderId="0" applyFont="0" applyFill="0" applyBorder="0" applyAlignment="0" applyProtection="0"/>
    <xf numFmtId="224" fontId="58" fillId="0" borderId="0" applyFon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193" fontId="69" fillId="0" borderId="3">
      <alignment horizontal="right" vertical="center"/>
    </xf>
    <xf numFmtId="166" fontId="58" fillId="0" borderId="0" applyFont="0" applyFill="0" applyBorder="0" applyAlignment="0" applyProtection="0"/>
    <xf numFmtId="43" fontId="58" fillId="0" borderId="0" applyFont="0" applyFill="0" applyBorder="0" applyAlignment="0" applyProtection="0"/>
    <xf numFmtId="0" fontId="130" fillId="0" borderId="0"/>
    <xf numFmtId="0" fontId="101" fillId="0" borderId="0"/>
    <xf numFmtId="179" fontId="59" fillId="0" borderId="0" applyFont="0" applyFill="0" applyBorder="0" applyAlignment="0" applyProtection="0"/>
    <xf numFmtId="192" fontId="58" fillId="0" borderId="0" applyFont="0" applyFill="0" applyBorder="0" applyAlignment="0" applyProtection="0"/>
    <xf numFmtId="223" fontId="80" fillId="0" borderId="0" applyFont="0" applyFill="0" applyBorder="0" applyAlignment="0" applyProtection="0"/>
    <xf numFmtId="0" fontId="63" fillId="0" borderId="0" applyFont="0" applyFill="0" applyBorder="0" applyAlignment="0" applyProtection="0"/>
    <xf numFmtId="191" fontId="59" fillId="0" borderId="0" applyFill="0" applyBorder="0" applyAlignment="0"/>
    <xf numFmtId="0" fontId="62" fillId="0" borderId="0" applyNumberFormat="0" applyFill="0" applyBorder="0" applyAlignment="0" applyProtection="0"/>
    <xf numFmtId="222" fontId="109" fillId="0" borderId="0" applyFont="0" applyFill="0" applyBorder="0" applyAlignment="0" applyProtection="0"/>
    <xf numFmtId="0" fontId="62" fillId="0" borderId="0" applyNumberFormat="0" applyFill="0" applyBorder="0" applyAlignment="0" applyProtection="0"/>
    <xf numFmtId="166" fontId="58" fillId="0" borderId="0" applyFont="0" applyFill="0" applyBorder="0" applyAlignment="0" applyProtection="0"/>
    <xf numFmtId="245" fontId="58" fillId="0" borderId="0" applyFont="0" applyFill="0" applyBorder="0" applyAlignment="0" applyProtection="0"/>
    <xf numFmtId="0" fontId="133" fillId="0" borderId="0" applyNumberFormat="0" applyFill="0" applyBorder="0" applyAlignment="0" applyProtection="0">
      <alignment vertical="top"/>
      <protection locked="0"/>
    </xf>
    <xf numFmtId="0" fontId="62" fillId="0" borderId="0" applyNumberFormat="0" applyFill="0" applyBorder="0" applyAlignment="0" applyProtection="0"/>
    <xf numFmtId="193" fontId="69" fillId="0" borderId="3">
      <alignment horizontal="right" vertical="center"/>
    </xf>
    <xf numFmtId="0" fontId="60" fillId="0" borderId="0"/>
    <xf numFmtId="175" fontId="68" fillId="0" borderId="0" applyFont="0" applyFill="0" applyBorder="0" applyAlignment="0" applyProtection="0"/>
    <xf numFmtId="213" fontId="58" fillId="0" borderId="0" applyFont="0" applyFill="0" applyBorder="0" applyAlignment="0" applyProtection="0"/>
    <xf numFmtId="0" fontId="62" fillId="0" borderId="0" applyNumberFormat="0" applyFill="0" applyBorder="0" applyAlignment="0" applyProtection="0"/>
    <xf numFmtId="169" fontId="58" fillId="0" borderId="0" applyFont="0" applyFill="0" applyBorder="0" applyAlignment="0" applyProtection="0"/>
    <xf numFmtId="0" fontId="62" fillId="0" borderId="0" applyNumberFormat="0" applyFill="0" applyBorder="0" applyAlignment="0" applyProtection="0"/>
    <xf numFmtId="4" fontId="126" fillId="13" borderId="17" applyNumberFormat="0" applyProtection="0">
      <alignment horizontal="right" vertical="center"/>
    </xf>
    <xf numFmtId="213" fontId="58" fillId="0" borderId="0" applyFont="0" applyFill="0" applyBorder="0" applyAlignment="0" applyProtection="0"/>
    <xf numFmtId="169" fontId="58" fillId="0" borderId="0" applyFont="0" applyFill="0" applyBorder="0" applyAlignment="0" applyProtection="0"/>
    <xf numFmtId="0" fontId="62" fillId="0" borderId="0" applyNumberFormat="0" applyFill="0" applyBorder="0" applyAlignment="0" applyProtection="0"/>
    <xf numFmtId="193" fontId="69" fillId="0" borderId="3">
      <alignment horizontal="right" vertical="center"/>
    </xf>
    <xf numFmtId="0" fontId="62" fillId="0" borderId="0" applyNumberFormat="0" applyFill="0" applyBorder="0" applyAlignment="0" applyProtection="0"/>
    <xf numFmtId="0" fontId="60" fillId="0" borderId="0" applyProtection="0"/>
    <xf numFmtId="0" fontId="67" fillId="0" borderId="0"/>
    <xf numFmtId="43" fontId="58" fillId="0" borderId="0" applyFont="0" applyFill="0" applyBorder="0" applyAlignment="0" applyProtection="0"/>
    <xf numFmtId="10" fontId="59" fillId="0" borderId="0" applyFont="0" applyFill="0" applyBorder="0" applyAlignment="0" applyProtection="0"/>
    <xf numFmtId="43"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21" fontId="59" fillId="0" borderId="24">
      <alignment vertical="center"/>
    </xf>
    <xf numFmtId="201" fontId="59" fillId="0" borderId="0" applyFill="0" applyBorder="0" applyAlignment="0"/>
    <xf numFmtId="0" fontId="62" fillId="0" borderId="0" applyNumberFormat="0" applyFill="0" applyBorder="0" applyAlignment="0" applyProtection="0"/>
    <xf numFmtId="264" fontId="59" fillId="0" borderId="0" applyFont="0" applyFill="0" applyBorder="0" applyAlignment="0" applyProtection="0"/>
    <xf numFmtId="0" fontId="62" fillId="0" borderId="0" applyNumberFormat="0" applyFill="0" applyBorder="0" applyAlignment="0" applyProtection="0"/>
    <xf numFmtId="171" fontId="60"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05" fontId="60" fillId="0" borderId="3">
      <alignment horizontal="right" vertical="center"/>
    </xf>
    <xf numFmtId="172" fontId="86" fillId="0" borderId="0" applyFont="0" applyFill="0" applyBorder="0" applyAlignment="0" applyProtection="0"/>
    <xf numFmtId="0" fontId="62" fillId="0" borderId="0" applyNumberFormat="0" applyFill="0" applyBorder="0" applyAlignment="0" applyProtection="0"/>
    <xf numFmtId="41" fontId="58" fillId="0" borderId="0" applyFont="0" applyFill="0" applyBorder="0" applyAlignment="0" applyProtection="0"/>
    <xf numFmtId="175" fontId="58" fillId="0" borderId="0" applyFont="0" applyFill="0" applyBorder="0" applyAlignment="0" applyProtection="0"/>
    <xf numFmtId="40" fontId="63"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80" fontId="58" fillId="0" borderId="0" applyFont="0" applyFill="0" applyBorder="0" applyAlignment="0" applyProtection="0"/>
    <xf numFmtId="235" fontId="59" fillId="0" borderId="0" applyFill="0" applyBorder="0" applyAlignment="0"/>
    <xf numFmtId="185" fontId="58" fillId="0" borderId="0" applyFont="0" applyFill="0" applyBorder="0" applyAlignment="0" applyProtection="0"/>
    <xf numFmtId="214" fontId="71" fillId="0" borderId="3">
      <alignment horizontal="right" vertical="center"/>
    </xf>
    <xf numFmtId="0" fontId="134" fillId="0" borderId="0" applyNumberFormat="0" applyFill="0" applyBorder="0" applyAlignment="0" applyProtection="0"/>
    <xf numFmtId="231" fontId="58" fillId="0" borderId="0" applyFont="0" applyFill="0" applyBorder="0" applyAlignment="0" applyProtection="0"/>
    <xf numFmtId="224" fontId="58" fillId="0" borderId="0" applyFont="0" applyFill="0" applyBorder="0" applyAlignment="0" applyProtection="0"/>
    <xf numFmtId="273" fontId="58" fillId="0" borderId="0" applyFont="0" applyFill="0" applyBorder="0" applyAlignment="0" applyProtection="0"/>
    <xf numFmtId="0" fontId="82" fillId="0" borderId="0"/>
    <xf numFmtId="0" fontId="67" fillId="0" borderId="0"/>
    <xf numFmtId="166" fontId="58" fillId="0" borderId="0" applyFont="0" applyFill="0" applyBorder="0" applyAlignment="0" applyProtection="0"/>
    <xf numFmtId="0" fontId="67" fillId="0" borderId="0"/>
    <xf numFmtId="247" fontId="59" fillId="0" borderId="0" applyFont="0" applyFill="0" applyBorder="0" applyAlignment="0" applyProtection="0"/>
    <xf numFmtId="172" fontId="86" fillId="0" borderId="0" applyFont="0" applyFill="0" applyBorder="0" applyAlignment="0" applyProtection="0"/>
    <xf numFmtId="0" fontId="76" fillId="7" borderId="0" applyNumberFormat="0" applyFont="0" applyBorder="0" applyAlignment="0">
      <alignment horizontal="center"/>
    </xf>
    <xf numFmtId="166" fontId="58" fillId="0" borderId="0" applyFont="0" applyFill="0" applyBorder="0" applyAlignment="0" applyProtection="0"/>
    <xf numFmtId="166" fontId="58" fillId="0" borderId="0" applyFont="0" applyFill="0" applyBorder="0" applyAlignment="0" applyProtection="0"/>
    <xf numFmtId="245" fontId="58" fillId="0" borderId="0" applyFont="0" applyFill="0" applyBorder="0" applyAlignment="0" applyProtection="0"/>
    <xf numFmtId="172" fontId="86" fillId="0" borderId="0" applyFont="0" applyFill="0" applyBorder="0" applyAlignment="0" applyProtection="0"/>
    <xf numFmtId="169" fontId="79" fillId="0" borderId="0" applyFont="0" applyFill="0" applyBorder="0" applyAlignment="0" applyProtection="0"/>
    <xf numFmtId="173" fontId="58" fillId="0" borderId="0" applyFont="0" applyFill="0" applyBorder="0" applyAlignment="0" applyProtection="0"/>
    <xf numFmtId="181" fontId="58" fillId="0" borderId="0" applyFont="0" applyFill="0" applyBorder="0" applyAlignment="0" applyProtection="0"/>
    <xf numFmtId="172" fontId="86" fillId="0" borderId="0" applyFont="0" applyFill="0" applyBorder="0" applyAlignment="0" applyProtection="0"/>
    <xf numFmtId="214" fontId="71" fillId="0" borderId="3">
      <alignment horizontal="right" vertical="center"/>
    </xf>
    <xf numFmtId="167" fontId="66" fillId="0" borderId="0" applyFont="0" applyFill="0" applyBorder="0" applyAlignment="0" applyProtection="0"/>
    <xf numFmtId="167" fontId="66" fillId="0" borderId="0" applyFont="0" applyFill="0" applyBorder="0" applyAlignment="0" applyProtection="0"/>
    <xf numFmtId="172" fontId="86" fillId="0" borderId="0" applyFont="0" applyFill="0" applyBorder="0" applyAlignment="0" applyProtection="0"/>
    <xf numFmtId="180" fontId="58" fillId="0" borderId="0" applyFont="0" applyFill="0" applyBorder="0" applyAlignment="0" applyProtection="0"/>
    <xf numFmtId="185" fontId="58" fillId="0" borderId="0" applyFont="0" applyFill="0" applyBorder="0" applyAlignment="0" applyProtection="0"/>
    <xf numFmtId="169" fontId="58" fillId="0" borderId="0" applyFont="0" applyFill="0" applyBorder="0" applyAlignment="0" applyProtection="0"/>
    <xf numFmtId="201" fontId="59" fillId="0" borderId="0" applyFill="0" applyBorder="0" applyAlignment="0"/>
    <xf numFmtId="187" fontId="58" fillId="0" borderId="0" applyFont="0" applyFill="0" applyBorder="0" applyAlignment="0" applyProtection="0"/>
    <xf numFmtId="241" fontId="58" fillId="0" borderId="0" applyFont="0" applyFill="0" applyBorder="0" applyAlignment="0" applyProtection="0"/>
    <xf numFmtId="175" fontId="58" fillId="0" borderId="0" applyFont="0" applyFill="0" applyBorder="0" applyAlignment="0" applyProtection="0"/>
    <xf numFmtId="180" fontId="58" fillId="0" borderId="0" applyFont="0" applyFill="0" applyBorder="0" applyAlignment="0" applyProtection="0"/>
    <xf numFmtId="186" fontId="58" fillId="0" borderId="0" applyFont="0" applyFill="0" applyBorder="0" applyAlignment="0" applyProtection="0"/>
    <xf numFmtId="43" fontId="58" fillId="0" borderId="0" applyFont="0" applyFill="0" applyBorder="0" applyAlignment="0" applyProtection="0"/>
    <xf numFmtId="184" fontId="58" fillId="0" borderId="0" applyFont="0" applyFill="0" applyBorder="0" applyAlignment="0" applyProtection="0"/>
    <xf numFmtId="200" fontId="86" fillId="0" borderId="0" applyFont="0" applyFill="0" applyBorder="0" applyAlignment="0" applyProtection="0"/>
    <xf numFmtId="169" fontId="58" fillId="0" borderId="0" applyFont="0" applyFill="0" applyBorder="0" applyAlignment="0" applyProtection="0"/>
    <xf numFmtId="41" fontId="58" fillId="0" borderId="0" applyFont="0" applyFill="0" applyBorder="0" applyAlignment="0" applyProtection="0"/>
    <xf numFmtId="213" fontId="58" fillId="0" borderId="0" applyFont="0" applyFill="0" applyBorder="0" applyAlignment="0" applyProtection="0"/>
    <xf numFmtId="175" fontId="58" fillId="0" borderId="0" applyFont="0" applyFill="0" applyBorder="0" applyAlignment="0" applyProtection="0"/>
    <xf numFmtId="270" fontId="59" fillId="0" borderId="0" applyFill="0" applyBorder="0" applyAlignment="0"/>
    <xf numFmtId="175" fontId="58" fillId="0" borderId="0" applyFont="0" applyFill="0" applyBorder="0" applyAlignment="0" applyProtection="0"/>
    <xf numFmtId="180" fontId="58" fillId="0" borderId="0" applyFont="0" applyFill="0" applyBorder="0" applyAlignment="0" applyProtection="0"/>
    <xf numFmtId="169" fontId="66" fillId="0" borderId="0" applyFont="0" applyFill="0" applyBorder="0" applyAlignment="0" applyProtection="0"/>
    <xf numFmtId="167" fontId="58" fillId="0" borderId="0" applyFont="0" applyFill="0" applyBorder="0" applyAlignment="0" applyProtection="0"/>
    <xf numFmtId="169" fontId="58" fillId="0" borderId="0" applyFont="0" applyFill="0" applyBorder="0" applyAlignment="0" applyProtection="0"/>
    <xf numFmtId="175" fontId="58" fillId="0" borderId="0" applyFont="0" applyFill="0" applyBorder="0" applyAlignment="0" applyProtection="0"/>
    <xf numFmtId="43" fontId="58" fillId="0" borderId="0" applyFont="0" applyFill="0" applyBorder="0" applyAlignment="0" applyProtection="0"/>
    <xf numFmtId="245" fontId="58" fillId="0" borderId="0" applyFont="0" applyFill="0" applyBorder="0" applyAlignment="0" applyProtection="0"/>
    <xf numFmtId="43" fontId="58" fillId="0" borderId="0" applyFont="0" applyFill="0" applyBorder="0" applyAlignment="0" applyProtection="0"/>
    <xf numFmtId="175" fontId="58" fillId="0" borderId="0" applyFont="0" applyFill="0" applyBorder="0" applyAlignment="0" applyProtection="0"/>
    <xf numFmtId="0" fontId="66" fillId="0" borderId="0"/>
    <xf numFmtId="213" fontId="58" fillId="0" borderId="0" applyFont="0" applyFill="0" applyBorder="0" applyAlignment="0" applyProtection="0"/>
    <xf numFmtId="0" fontId="74" fillId="6" borderId="0"/>
    <xf numFmtId="169" fontId="58" fillId="0" borderId="0" applyFont="0" applyFill="0" applyBorder="0" applyAlignment="0" applyProtection="0"/>
    <xf numFmtId="180" fontId="58" fillId="0" borderId="0" applyFont="0" applyFill="0" applyBorder="0" applyAlignment="0" applyProtection="0"/>
    <xf numFmtId="213" fontId="58" fillId="0" borderId="0" applyFont="0" applyFill="0" applyBorder="0" applyAlignment="0" applyProtection="0"/>
    <xf numFmtId="224" fontId="58" fillId="0" borderId="0" applyFont="0" applyFill="0" applyBorder="0" applyAlignment="0" applyProtection="0"/>
    <xf numFmtId="180" fontId="58" fillId="0" borderId="0" applyFont="0" applyFill="0" applyBorder="0" applyAlignment="0" applyProtection="0"/>
    <xf numFmtId="180" fontId="58" fillId="0" borderId="0" applyFont="0" applyFill="0" applyBorder="0" applyAlignment="0" applyProtection="0"/>
    <xf numFmtId="180" fontId="58" fillId="0" borderId="0" applyFont="0" applyFill="0" applyBorder="0" applyAlignment="0" applyProtection="0"/>
    <xf numFmtId="180" fontId="58" fillId="0" borderId="0" applyFont="0" applyFill="0" applyBorder="0" applyAlignment="0" applyProtection="0"/>
    <xf numFmtId="180" fontId="58" fillId="0" borderId="0" applyFont="0" applyFill="0" applyBorder="0" applyAlignment="0" applyProtection="0"/>
    <xf numFmtId="180" fontId="58" fillId="0" borderId="0" applyFont="0" applyFill="0" applyBorder="0" applyAlignment="0" applyProtection="0"/>
    <xf numFmtId="180" fontId="58" fillId="0" borderId="0" applyFont="0" applyFill="0" applyBorder="0" applyAlignment="0" applyProtection="0"/>
    <xf numFmtId="0" fontId="92" fillId="0" borderId="0">
      <alignment vertical="center" wrapText="1"/>
      <protection locked="0"/>
    </xf>
    <xf numFmtId="180" fontId="58" fillId="0" borderId="0" applyFont="0" applyFill="0" applyBorder="0" applyAlignment="0" applyProtection="0"/>
    <xf numFmtId="167" fontId="66" fillId="0" borderId="0" applyFont="0" applyFill="0" applyBorder="0" applyAlignment="0" applyProtection="0"/>
    <xf numFmtId="186" fontId="58" fillId="0" borderId="0" applyFont="0" applyFill="0" applyBorder="0" applyAlignment="0" applyProtection="0"/>
    <xf numFmtId="41" fontId="58" fillId="0" borderId="0" applyFont="0" applyFill="0" applyBorder="0" applyAlignment="0" applyProtection="0"/>
    <xf numFmtId="0" fontId="74" fillId="6" borderId="0"/>
    <xf numFmtId="180" fontId="58" fillId="0" borderId="0" applyFont="0" applyFill="0" applyBorder="0" applyAlignment="0" applyProtection="0"/>
    <xf numFmtId="43" fontId="58" fillId="0" borderId="0" applyFont="0" applyFill="0" applyBorder="0" applyAlignment="0" applyProtection="0"/>
    <xf numFmtId="169" fontId="58" fillId="0" borderId="0" applyFont="0" applyFill="0" applyBorder="0" applyAlignment="0" applyProtection="0"/>
    <xf numFmtId="214" fontId="71" fillId="0" borderId="3">
      <alignment horizontal="right" vertical="center"/>
    </xf>
    <xf numFmtId="175" fontId="58" fillId="0" borderId="0" applyFont="0" applyFill="0" applyBorder="0" applyAlignment="0" applyProtection="0"/>
    <xf numFmtId="205" fontId="60" fillId="0" borderId="3">
      <alignment horizontal="right" vertical="center"/>
    </xf>
    <xf numFmtId="166" fontId="58" fillId="0" borderId="0" applyFont="0" applyFill="0" applyBorder="0" applyAlignment="0" applyProtection="0"/>
    <xf numFmtId="167" fontId="58" fillId="0" borderId="0" applyFont="0" applyFill="0" applyBorder="0" applyAlignment="0" applyProtection="0"/>
    <xf numFmtId="186" fontId="59" fillId="0" borderId="0" applyFont="0" applyFill="0" applyBorder="0" applyAlignment="0" applyProtection="0"/>
    <xf numFmtId="199" fontId="58" fillId="0" borderId="0" applyFont="0" applyFill="0" applyBorder="0" applyAlignment="0" applyProtection="0"/>
    <xf numFmtId="0" fontId="59" fillId="0" borderId="0"/>
    <xf numFmtId="180" fontId="58" fillId="0" borderId="0" applyFont="0" applyFill="0" applyBorder="0" applyAlignment="0" applyProtection="0"/>
    <xf numFmtId="186" fontId="59" fillId="0" borderId="0" applyFont="0" applyFill="0" applyBorder="0" applyAlignment="0" applyProtection="0"/>
    <xf numFmtId="192" fontId="58" fillId="0" borderId="0" applyFont="0" applyFill="0" applyBorder="0" applyAlignment="0" applyProtection="0"/>
    <xf numFmtId="0" fontId="66" fillId="0" borderId="0"/>
    <xf numFmtId="175" fontId="58" fillId="0" borderId="0" applyFont="0" applyFill="0" applyBorder="0" applyAlignment="0" applyProtection="0"/>
    <xf numFmtId="214" fontId="71" fillId="0" borderId="3">
      <alignment horizontal="right" vertical="center"/>
    </xf>
    <xf numFmtId="43" fontId="58" fillId="0" borderId="0" applyFont="0" applyFill="0" applyBorder="0" applyAlignment="0" applyProtection="0"/>
    <xf numFmtId="0" fontId="135" fillId="0" borderId="0"/>
    <xf numFmtId="209" fontId="58" fillId="0" borderId="0" applyFont="0" applyFill="0" applyBorder="0" applyAlignment="0" applyProtection="0"/>
    <xf numFmtId="235" fontId="59" fillId="0" borderId="0" applyFill="0" applyBorder="0" applyAlignment="0"/>
    <xf numFmtId="169" fontId="58" fillId="0" borderId="0" applyFont="0" applyFill="0" applyBorder="0" applyAlignment="0" applyProtection="0"/>
    <xf numFmtId="175" fontId="58" fillId="0" borderId="0" applyFont="0" applyFill="0" applyBorder="0" applyAlignment="0" applyProtection="0"/>
    <xf numFmtId="212" fontId="71" fillId="0" borderId="3">
      <alignment horizontal="right" vertical="center"/>
    </xf>
    <xf numFmtId="227" fontId="59" fillId="0" borderId="0" applyFont="0" applyFill="0" applyBorder="0" applyAlignment="0" applyProtection="0"/>
    <xf numFmtId="186" fontId="58" fillId="0" borderId="0" applyFont="0" applyFill="0" applyBorder="0" applyAlignment="0" applyProtection="0"/>
    <xf numFmtId="201" fontId="59" fillId="0" borderId="0" applyFill="0" applyBorder="0" applyAlignment="0"/>
    <xf numFmtId="193" fontId="69" fillId="0" borderId="3">
      <alignment horizontal="right" vertical="center"/>
    </xf>
    <xf numFmtId="180" fontId="58" fillId="0" borderId="0" applyFont="0" applyFill="0" applyBorder="0" applyAlignment="0" applyProtection="0"/>
    <xf numFmtId="175" fontId="86" fillId="0" borderId="0" applyFont="0" applyFill="0" applyBorder="0" applyAlignment="0" applyProtection="0"/>
    <xf numFmtId="232" fontId="60" fillId="0" borderId="0" applyFont="0" applyFill="0" applyBorder="0" applyAlignment="0" applyProtection="0"/>
    <xf numFmtId="214" fontId="71" fillId="0" borderId="3">
      <alignment horizontal="right" vertical="center"/>
    </xf>
    <xf numFmtId="273" fontId="58" fillId="0" borderId="0" applyFont="0" applyFill="0" applyBorder="0" applyAlignment="0" applyProtection="0"/>
    <xf numFmtId="180" fontId="58" fillId="0" borderId="0" applyFont="0" applyFill="0" applyBorder="0" applyAlignment="0" applyProtection="0"/>
    <xf numFmtId="244" fontId="79" fillId="0" borderId="0" applyFont="0" applyFill="0" applyBorder="0" applyAlignment="0" applyProtection="0"/>
    <xf numFmtId="201" fontId="59" fillId="0" borderId="0" applyFill="0" applyBorder="0" applyAlignment="0"/>
    <xf numFmtId="170" fontId="62" fillId="0" borderId="8">
      <alignment horizontal="left" vertical="top"/>
    </xf>
    <xf numFmtId="248" fontId="58" fillId="0" borderId="0" applyFont="0" applyFill="0" applyBorder="0" applyAlignment="0" applyProtection="0"/>
    <xf numFmtId="181" fontId="58" fillId="0" borderId="0" applyFont="0" applyFill="0" applyBorder="0" applyAlignment="0" applyProtection="0"/>
    <xf numFmtId="169" fontId="58" fillId="0" borderId="0" applyFont="0" applyFill="0" applyBorder="0" applyAlignment="0" applyProtection="0"/>
    <xf numFmtId="184" fontId="58" fillId="0" borderId="0" applyFont="0" applyFill="0" applyBorder="0" applyAlignment="0" applyProtection="0"/>
    <xf numFmtId="166" fontId="58" fillId="0" borderId="0" applyFont="0" applyFill="0" applyBorder="0" applyAlignment="0" applyProtection="0"/>
    <xf numFmtId="9" fontId="59" fillId="0" borderId="0" applyFont="0" applyFill="0" applyBorder="0" applyAlignment="0" applyProtection="0"/>
    <xf numFmtId="0" fontId="59" fillId="0" borderId="0"/>
    <xf numFmtId="186" fontId="59" fillId="0" borderId="0" applyFont="0" applyFill="0" applyBorder="0" applyAlignment="0" applyProtection="0"/>
    <xf numFmtId="186" fontId="59" fillId="0" borderId="0" applyFont="0" applyFill="0" applyBorder="0" applyAlignment="0" applyProtection="0"/>
    <xf numFmtId="166" fontId="58" fillId="0" borderId="0" applyFont="0" applyFill="0" applyBorder="0" applyAlignment="0" applyProtection="0"/>
    <xf numFmtId="245" fontId="58" fillId="0" borderId="0" applyFont="0" applyFill="0" applyBorder="0" applyAlignment="0" applyProtection="0"/>
    <xf numFmtId="171" fontId="60" fillId="0" borderId="3">
      <alignment horizontal="right" vertical="center"/>
    </xf>
    <xf numFmtId="213" fontId="58" fillId="0" borderId="0" applyFont="0" applyFill="0" applyBorder="0" applyAlignment="0" applyProtection="0"/>
    <xf numFmtId="9" fontId="59" fillId="0" borderId="0" applyFont="0" applyFill="0" applyBorder="0" applyAlignment="0" applyProtection="0"/>
    <xf numFmtId="0" fontId="66" fillId="5" borderId="19" applyNumberFormat="0" applyFont="0" applyAlignment="0" applyProtection="0"/>
    <xf numFmtId="175" fontId="58" fillId="0" borderId="0" applyFont="0" applyFill="0" applyBorder="0" applyAlignment="0" applyProtection="0"/>
    <xf numFmtId="193" fontId="69" fillId="0" borderId="3">
      <alignment horizontal="right" vertical="center"/>
    </xf>
    <xf numFmtId="245" fontId="58" fillId="0" borderId="0" applyFont="0" applyFill="0" applyBorder="0" applyAlignment="0" applyProtection="0"/>
    <xf numFmtId="166" fontId="58" fillId="0" borderId="0" applyFont="0" applyFill="0" applyBorder="0" applyAlignment="0" applyProtection="0"/>
    <xf numFmtId="240" fontId="39" fillId="0" borderId="0" applyFont="0" applyFill="0" applyBorder="0" applyAlignment="0" applyProtection="0"/>
    <xf numFmtId="166" fontId="58" fillId="0" borderId="0" applyFont="0" applyFill="0" applyBorder="0" applyAlignment="0" applyProtection="0"/>
    <xf numFmtId="239" fontId="58" fillId="0" borderId="0" applyFont="0" applyFill="0" applyBorder="0" applyAlignment="0" applyProtection="0"/>
    <xf numFmtId="245" fontId="58" fillId="0" borderId="0" applyFont="0" applyFill="0" applyBorder="0" applyAlignment="0" applyProtection="0"/>
    <xf numFmtId="193" fontId="69" fillId="0" borderId="3">
      <alignment horizontal="right" vertical="center"/>
    </xf>
    <xf numFmtId="0" fontId="262" fillId="0" borderId="0"/>
    <xf numFmtId="186" fontId="58" fillId="0" borderId="0" applyFont="0" applyFill="0" applyBorder="0" applyAlignment="0" applyProtection="0"/>
    <xf numFmtId="231" fontId="58" fillId="0" borderId="0" applyFont="0" applyFill="0" applyBorder="0" applyAlignment="0" applyProtection="0"/>
    <xf numFmtId="166" fontId="58" fillId="0" borderId="0" applyFont="0" applyFill="0" applyBorder="0" applyAlignment="0" applyProtection="0"/>
    <xf numFmtId="192" fontId="58" fillId="0" borderId="0" applyFont="0" applyFill="0" applyBorder="0" applyAlignment="0" applyProtection="0"/>
    <xf numFmtId="41" fontId="58" fillId="0" borderId="0" applyFont="0" applyFill="0" applyBorder="0" applyAlignment="0" applyProtection="0"/>
    <xf numFmtId="166" fontId="58" fillId="0" borderId="0" applyFont="0" applyFill="0" applyBorder="0" applyAlignment="0" applyProtection="0"/>
    <xf numFmtId="14" fontId="65" fillId="0" borderId="0" applyFill="0" applyBorder="0" applyAlignment="0"/>
    <xf numFmtId="166" fontId="58" fillId="0" borderId="0" applyFont="0" applyFill="0" applyBorder="0" applyAlignment="0" applyProtection="0"/>
    <xf numFmtId="178" fontId="67" fillId="0" borderId="0" applyFill="0" applyBorder="0" applyAlignment="0"/>
    <xf numFmtId="166" fontId="58" fillId="0" borderId="0" applyFont="0" applyFill="0" applyBorder="0" applyAlignment="0" applyProtection="0"/>
    <xf numFmtId="49" fontId="65" fillId="0" borderId="0" applyFill="0" applyBorder="0" applyAlignment="0"/>
    <xf numFmtId="205" fontId="60" fillId="0" borderId="3">
      <alignment horizontal="right" vertical="center"/>
    </xf>
    <xf numFmtId="231" fontId="58" fillId="0" borderId="0" applyFont="0" applyFill="0" applyBorder="0" applyAlignment="0" applyProtection="0"/>
    <xf numFmtId="185" fontId="59" fillId="0" borderId="0" applyFont="0" applyFill="0" applyBorder="0" applyAlignment="0" applyProtection="0"/>
    <xf numFmtId="211" fontId="59" fillId="0" borderId="0" applyFill="0" applyBorder="0" applyAlignment="0"/>
    <xf numFmtId="166" fontId="58" fillId="0" borderId="0" applyFont="0" applyFill="0" applyBorder="0" applyAlignment="0" applyProtection="0"/>
    <xf numFmtId="224" fontId="58" fillId="0" borderId="0" applyFont="0" applyFill="0" applyBorder="0" applyAlignment="0" applyProtection="0"/>
    <xf numFmtId="245" fontId="58" fillId="0" borderId="0" applyFont="0" applyFill="0" applyBorder="0" applyAlignment="0" applyProtection="0"/>
    <xf numFmtId="175" fontId="58" fillId="0" borderId="0" applyFont="0" applyFill="0" applyBorder="0" applyAlignment="0" applyProtection="0"/>
    <xf numFmtId="200" fontId="58" fillId="0" borderId="0" applyFont="0" applyFill="0" applyBorder="0" applyAlignment="0" applyProtection="0"/>
    <xf numFmtId="192" fontId="58" fillId="0" borderId="0" applyFont="0" applyFill="0" applyBorder="0" applyAlignment="0" applyProtection="0"/>
    <xf numFmtId="192" fontId="58" fillId="0" borderId="0" applyFont="0" applyFill="0" applyBorder="0" applyAlignment="0" applyProtection="0"/>
    <xf numFmtId="0" fontId="74" fillId="6" borderId="0"/>
    <xf numFmtId="228" fontId="58" fillId="0" borderId="0" applyFont="0" applyFill="0" applyBorder="0" applyAlignment="0" applyProtection="0"/>
    <xf numFmtId="192" fontId="58" fillId="0" borderId="0" applyFont="0" applyFill="0" applyBorder="0" applyAlignment="0" applyProtection="0"/>
    <xf numFmtId="175" fontId="58" fillId="0" borderId="0" applyFont="0" applyFill="0" applyBorder="0" applyAlignment="0" applyProtection="0"/>
    <xf numFmtId="192" fontId="58" fillId="0" borderId="0" applyFont="0" applyFill="0" applyBorder="0" applyAlignment="0" applyProtection="0"/>
    <xf numFmtId="193" fontId="69" fillId="0" borderId="3">
      <alignment horizontal="right" vertical="center"/>
    </xf>
    <xf numFmtId="241" fontId="58" fillId="0" borderId="0" applyFont="0" applyFill="0" applyBorder="0" applyAlignment="0" applyProtection="0"/>
    <xf numFmtId="211" fontId="59" fillId="0" borderId="0" applyFill="0" applyBorder="0" applyAlignment="0"/>
    <xf numFmtId="173" fontId="58" fillId="0" borderId="0" applyFont="0" applyFill="0" applyBorder="0" applyAlignment="0" applyProtection="0"/>
    <xf numFmtId="166" fontId="58" fillId="0" borderId="0" applyFont="0" applyFill="0" applyBorder="0" applyAlignment="0" applyProtection="0"/>
    <xf numFmtId="213" fontId="58" fillId="0" borderId="0" applyFont="0" applyFill="0" applyBorder="0" applyAlignment="0" applyProtection="0"/>
    <xf numFmtId="187" fontId="58" fillId="0" borderId="0" applyFont="0" applyFill="0" applyBorder="0" applyAlignment="0" applyProtection="0"/>
    <xf numFmtId="186" fontId="58" fillId="0" borderId="0" applyFont="0" applyFill="0" applyBorder="0" applyAlignment="0" applyProtection="0"/>
    <xf numFmtId="180" fontId="58" fillId="0" borderId="0" applyFont="0" applyFill="0" applyBorder="0" applyAlignment="0" applyProtection="0"/>
    <xf numFmtId="203" fontId="69" fillId="0" borderId="0" applyFont="0" applyFill="0" applyBorder="0" applyAlignment="0" applyProtection="0"/>
    <xf numFmtId="223" fontId="80"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0" fontId="59" fillId="0" borderId="0"/>
    <xf numFmtId="0" fontId="101" fillId="0" borderId="0"/>
    <xf numFmtId="186" fontId="58" fillId="0" borderId="0" applyFont="0" applyFill="0" applyBorder="0" applyAlignment="0" applyProtection="0"/>
    <xf numFmtId="169" fontId="58" fillId="0" borderId="0" applyFont="0" applyFill="0" applyBorder="0" applyAlignment="0" applyProtection="0"/>
    <xf numFmtId="9" fontId="66" fillId="0" borderId="0" applyFont="0" applyFill="0" applyBorder="0" applyAlignment="0" applyProtection="0"/>
    <xf numFmtId="218" fontId="59" fillId="0" borderId="0" applyFont="0" applyFill="0" applyBorder="0" applyAlignment="0" applyProtection="0"/>
    <xf numFmtId="0" fontId="74" fillId="6" borderId="0"/>
    <xf numFmtId="0" fontId="66" fillId="0" borderId="0"/>
    <xf numFmtId="43" fontId="58" fillId="0" borderId="0" applyFont="0" applyFill="0" applyBorder="0" applyAlignment="0" applyProtection="0"/>
    <xf numFmtId="193" fontId="69" fillId="0" borderId="3">
      <alignment horizontal="right" vertical="center"/>
    </xf>
    <xf numFmtId="43" fontId="58" fillId="0" borderId="0" applyFont="0" applyFill="0" applyBorder="0" applyAlignment="0" applyProtection="0"/>
    <xf numFmtId="43" fontId="58" fillId="0" borderId="0" applyFont="0" applyFill="0" applyBorder="0" applyAlignment="0" applyProtection="0"/>
    <xf numFmtId="180" fontId="58" fillId="0" borderId="0" applyFont="0" applyFill="0" applyBorder="0" applyAlignment="0" applyProtection="0"/>
    <xf numFmtId="0" fontId="58" fillId="0" borderId="0" applyFont="0" applyFill="0" applyBorder="0" applyAlignment="0" applyProtection="0"/>
    <xf numFmtId="184" fontId="58" fillId="0" borderId="0" applyFont="0" applyFill="0" applyBorder="0" applyAlignment="0" applyProtection="0"/>
    <xf numFmtId="180" fontId="58" fillId="0" borderId="0" applyFont="0" applyFill="0" applyBorder="0" applyAlignment="0" applyProtection="0"/>
    <xf numFmtId="180" fontId="58" fillId="0" borderId="0" applyFont="0" applyFill="0" applyBorder="0" applyAlignment="0" applyProtection="0"/>
    <xf numFmtId="0" fontId="90" fillId="0" borderId="0" applyNumberFormat="0" applyFill="0" applyBorder="0" applyAlignment="0" applyProtection="0"/>
    <xf numFmtId="180" fontId="58" fillId="0" borderId="0" applyFont="0" applyFill="0" applyBorder="0" applyAlignment="0" applyProtection="0"/>
    <xf numFmtId="197" fontId="60" fillId="0" borderId="3">
      <alignment horizontal="right" vertical="center"/>
    </xf>
    <xf numFmtId="214" fontId="71" fillId="0" borderId="3">
      <alignment horizontal="right" vertical="center"/>
    </xf>
    <xf numFmtId="244" fontId="58" fillId="0" borderId="0" applyFont="0" applyFill="0" applyBorder="0" applyAlignment="0" applyProtection="0"/>
    <xf numFmtId="0" fontId="262" fillId="0" borderId="0"/>
    <xf numFmtId="209" fontId="58" fillId="0" borderId="0" applyFont="0" applyFill="0" applyBorder="0" applyAlignment="0" applyProtection="0"/>
    <xf numFmtId="0" fontId="67" fillId="0" borderId="0"/>
    <xf numFmtId="193" fontId="69" fillId="0" borderId="3">
      <alignment horizontal="right" vertical="center"/>
    </xf>
    <xf numFmtId="214" fontId="71" fillId="0" borderId="3">
      <alignment horizontal="right" vertical="center"/>
    </xf>
    <xf numFmtId="180" fontId="58" fillId="0" borderId="0" applyFont="0" applyFill="0" applyBorder="0" applyAlignment="0" applyProtection="0"/>
    <xf numFmtId="169" fontId="66" fillId="0" borderId="0" applyFont="0" applyFill="0" applyBorder="0" applyAlignment="0" applyProtection="0"/>
    <xf numFmtId="180" fontId="58" fillId="0" borderId="0" applyFont="0" applyFill="0" applyBorder="0" applyAlignment="0" applyProtection="0"/>
    <xf numFmtId="180" fontId="58" fillId="0" borderId="0" applyFont="0" applyFill="0" applyBorder="0" applyAlignment="0" applyProtection="0"/>
    <xf numFmtId="3" fontId="59" fillId="0" borderId="0" applyFont="0" applyFill="0" applyBorder="0" applyAlignment="0" applyProtection="0"/>
    <xf numFmtId="180" fontId="58" fillId="0" borderId="0" applyFont="0" applyFill="0" applyBorder="0" applyAlignment="0" applyProtection="0"/>
    <xf numFmtId="43" fontId="66" fillId="0" borderId="0" applyFont="0" applyFill="0" applyBorder="0" applyAlignment="0" applyProtection="0"/>
    <xf numFmtId="169" fontId="59" fillId="0" borderId="0" applyFont="0" applyFill="0" applyBorder="0" applyAlignment="0" applyProtection="0"/>
    <xf numFmtId="180" fontId="58" fillId="0" borderId="0" applyFont="0" applyFill="0" applyBorder="0" applyAlignment="0" applyProtection="0"/>
    <xf numFmtId="193" fontId="69" fillId="0" borderId="3">
      <alignment horizontal="right" vertical="center"/>
    </xf>
    <xf numFmtId="43" fontId="58" fillId="0" borderId="0" applyFont="0" applyFill="0" applyBorder="0" applyAlignment="0" applyProtection="0"/>
    <xf numFmtId="193" fontId="69" fillId="0" borderId="3">
      <alignment horizontal="right" vertical="center"/>
    </xf>
    <xf numFmtId="169" fontId="58" fillId="0" borderId="0" applyFont="0" applyFill="0" applyBorder="0" applyAlignment="0" applyProtection="0"/>
    <xf numFmtId="211" fontId="59" fillId="0" borderId="0" applyFill="0" applyBorder="0" applyAlignment="0"/>
    <xf numFmtId="175" fontId="58" fillId="0" borderId="0" applyFont="0" applyFill="0" applyBorder="0" applyAlignment="0" applyProtection="0"/>
    <xf numFmtId="4" fontId="57" fillId="4" borderId="0" applyNumberFormat="0" applyProtection="0">
      <alignment horizontal="left" vertical="center" indent="1"/>
    </xf>
    <xf numFmtId="169" fontId="58" fillId="0" borderId="0" applyFont="0" applyFill="0" applyBorder="0" applyAlignment="0" applyProtection="0"/>
    <xf numFmtId="0" fontId="71" fillId="0" borderId="27" applyFont="0" applyBorder="0" applyAlignment="0">
      <alignment horizontal="center"/>
    </xf>
    <xf numFmtId="180" fontId="58" fillId="0" borderId="0" applyFont="0" applyFill="0" applyBorder="0" applyAlignment="0" applyProtection="0"/>
    <xf numFmtId="210" fontId="136" fillId="0" borderId="28" applyFont="0" applyFill="0" applyBorder="0"/>
    <xf numFmtId="169" fontId="58" fillId="0" borderId="0" applyFont="0" applyFill="0" applyBorder="0" applyAlignment="0" applyProtection="0"/>
    <xf numFmtId="169" fontId="113" fillId="0" borderId="0" applyFont="0" applyFill="0" applyBorder="0" applyAlignment="0" applyProtection="0"/>
    <xf numFmtId="43" fontId="66" fillId="0" borderId="0" applyFont="0" applyFill="0" applyBorder="0" applyAlignment="0" applyProtection="0"/>
    <xf numFmtId="169" fontId="58" fillId="0" borderId="0" applyFont="0" applyFill="0" applyBorder="0" applyAlignment="0" applyProtection="0"/>
    <xf numFmtId="211" fontId="59" fillId="0" borderId="0" applyFill="0" applyBorder="0" applyAlignment="0"/>
    <xf numFmtId="2" fontId="59" fillId="0" borderId="0" applyFont="0" applyFill="0" applyBorder="0" applyAlignment="0" applyProtection="0"/>
    <xf numFmtId="0" fontId="62" fillId="0" borderId="0"/>
    <xf numFmtId="175" fontId="58" fillId="0" borderId="0" applyFont="0" applyFill="0" applyBorder="0" applyAlignment="0" applyProtection="0"/>
    <xf numFmtId="213" fontId="58" fillId="0" borderId="0" applyFont="0" applyFill="0" applyBorder="0" applyAlignment="0" applyProtection="0"/>
    <xf numFmtId="226" fontId="59" fillId="0" borderId="0"/>
    <xf numFmtId="175" fontId="58" fillId="0" borderId="0" applyFont="0" applyFill="0" applyBorder="0" applyAlignment="0" applyProtection="0"/>
    <xf numFmtId="209" fontId="58" fillId="0" borderId="0" applyFont="0" applyFill="0" applyBorder="0" applyAlignment="0" applyProtection="0"/>
    <xf numFmtId="208" fontId="59" fillId="0" borderId="0" applyFont="0" applyFill="0" applyBorder="0" applyAlignment="0" applyProtection="0"/>
    <xf numFmtId="211" fontId="59" fillId="0" borderId="0" applyFill="0" applyBorder="0" applyAlignment="0"/>
    <xf numFmtId="43" fontId="58" fillId="0" borderId="0" applyFont="0" applyFill="0" applyBorder="0" applyAlignment="0" applyProtection="0"/>
    <xf numFmtId="209" fontId="58" fillId="0" borderId="0" applyFont="0" applyFill="0" applyBorder="0" applyAlignment="0" applyProtection="0"/>
    <xf numFmtId="169" fontId="66" fillId="0" borderId="0" applyFont="0" applyFill="0" applyBorder="0" applyAlignment="0" applyProtection="0"/>
    <xf numFmtId="169" fontId="58" fillId="0" borderId="0" applyFont="0" applyFill="0" applyBorder="0" applyAlignment="0" applyProtection="0"/>
    <xf numFmtId="180" fontId="58" fillId="0" borderId="0" applyFont="0" applyFill="0" applyBorder="0" applyAlignment="0" applyProtection="0"/>
    <xf numFmtId="276" fontId="58" fillId="0" borderId="0" applyFont="0" applyFill="0" applyBorder="0" applyAlignment="0" applyProtection="0"/>
    <xf numFmtId="180" fontId="58" fillId="0" borderId="0" applyFont="0" applyFill="0" applyBorder="0" applyAlignment="0" applyProtection="0"/>
    <xf numFmtId="175" fontId="58" fillId="0" borderId="0" applyFont="0" applyFill="0" applyBorder="0" applyAlignment="0" applyProtection="0"/>
    <xf numFmtId="0" fontId="59" fillId="0" borderId="0"/>
    <xf numFmtId="173" fontId="86" fillId="0" borderId="0" applyFont="0" applyFill="0" applyBorder="0" applyAlignment="0" applyProtection="0"/>
    <xf numFmtId="278" fontId="137" fillId="15" borderId="6">
      <alignment vertical="top"/>
    </xf>
    <xf numFmtId="209" fontId="58" fillId="0" borderId="0" applyFont="0" applyFill="0" applyBorder="0" applyAlignment="0" applyProtection="0"/>
    <xf numFmtId="175" fontId="101" fillId="0" borderId="0" applyProtection="0"/>
    <xf numFmtId="186" fontId="58" fillId="0" borderId="0" applyFont="0" applyFill="0" applyBorder="0" applyAlignment="0" applyProtection="0"/>
    <xf numFmtId="169" fontId="58" fillId="0" borderId="0" applyFont="0" applyFill="0" applyBorder="0" applyAlignment="0" applyProtection="0"/>
    <xf numFmtId="186" fontId="58" fillId="0" borderId="0" applyFont="0" applyFill="0" applyBorder="0" applyAlignment="0" applyProtection="0"/>
    <xf numFmtId="186" fontId="58" fillId="0" borderId="0" applyFont="0" applyFill="0" applyBorder="0" applyAlignment="0" applyProtection="0"/>
    <xf numFmtId="180" fontId="58" fillId="0" borderId="0" applyFont="0" applyFill="0" applyBorder="0" applyAlignment="0" applyProtection="0"/>
    <xf numFmtId="193" fontId="69" fillId="0" borderId="3">
      <alignment horizontal="right" vertical="center"/>
    </xf>
    <xf numFmtId="248" fontId="58" fillId="0" borderId="0" applyFont="0" applyFill="0" applyBorder="0" applyAlignment="0" applyProtection="0"/>
    <xf numFmtId="175" fontId="86" fillId="0" borderId="0" applyFont="0" applyFill="0" applyBorder="0" applyAlignment="0" applyProtection="0"/>
    <xf numFmtId="209" fontId="58" fillId="0" borderId="0" applyFont="0" applyFill="0" applyBorder="0" applyAlignment="0" applyProtection="0"/>
    <xf numFmtId="0" fontId="67" fillId="0" borderId="0"/>
    <xf numFmtId="169" fontId="58"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93" fontId="69" fillId="0" borderId="3">
      <alignment horizontal="right" vertical="center"/>
    </xf>
    <xf numFmtId="211" fontId="59" fillId="0" borderId="0" applyFill="0" applyBorder="0" applyAlignment="0"/>
    <xf numFmtId="169" fontId="58" fillId="0" borderId="0" applyFont="0" applyFill="0" applyBorder="0" applyAlignment="0" applyProtection="0"/>
    <xf numFmtId="180" fontId="58" fillId="0" borderId="0" applyFont="0" applyFill="0" applyBorder="0" applyAlignment="0" applyProtection="0"/>
    <xf numFmtId="169" fontId="66" fillId="0" borderId="0" applyFont="0" applyFill="0" applyBorder="0" applyAlignment="0" applyProtection="0"/>
    <xf numFmtId="190" fontId="82" fillId="0" borderId="0" applyFont="0" applyFill="0" applyBorder="0" applyAlignment="0" applyProtection="0"/>
    <xf numFmtId="184" fontId="58" fillId="0" borderId="0" applyFont="0" applyFill="0" applyBorder="0" applyAlignment="0" applyProtection="0"/>
    <xf numFmtId="180" fontId="58" fillId="0" borderId="0" applyFont="0" applyFill="0" applyBorder="0" applyAlignment="0" applyProtection="0"/>
    <xf numFmtId="180" fontId="58" fillId="0" borderId="0" applyFont="0" applyFill="0" applyBorder="0" applyAlignment="0" applyProtection="0"/>
    <xf numFmtId="167" fontId="58" fillId="0" borderId="0" applyFont="0" applyFill="0" applyBorder="0" applyAlignment="0" applyProtection="0"/>
    <xf numFmtId="213" fontId="58" fillId="0" borderId="0" applyFont="0" applyFill="0" applyBorder="0" applyAlignment="0" applyProtection="0"/>
    <xf numFmtId="180" fontId="58" fillId="0" borderId="0" applyFont="0" applyFill="0" applyBorder="0" applyAlignment="0" applyProtection="0"/>
    <xf numFmtId="244" fontId="58" fillId="0" borderId="0" applyFont="0" applyFill="0" applyBorder="0" applyAlignment="0" applyProtection="0"/>
    <xf numFmtId="167" fontId="58" fillId="0" borderId="0" applyFont="0" applyFill="0" applyBorder="0" applyAlignment="0" applyProtection="0"/>
    <xf numFmtId="4" fontId="139" fillId="5" borderId="17" applyNumberFormat="0" applyProtection="0">
      <alignment vertical="center"/>
    </xf>
    <xf numFmtId="173" fontId="58" fillId="0" borderId="0" applyFont="0" applyFill="0" applyBorder="0" applyAlignment="0" applyProtection="0"/>
    <xf numFmtId="188" fontId="58" fillId="0" borderId="0" applyFont="0" applyFill="0" applyBorder="0" applyAlignment="0" applyProtection="0"/>
    <xf numFmtId="230" fontId="58" fillId="0" borderId="0" applyFont="0" applyFill="0" applyBorder="0" applyAlignment="0" applyProtection="0"/>
    <xf numFmtId="213" fontId="58" fillId="0" borderId="0" applyFont="0" applyFill="0" applyBorder="0" applyAlignment="0" applyProtection="0"/>
    <xf numFmtId="213" fontId="58" fillId="0" borderId="0" applyFont="0" applyFill="0" applyBorder="0" applyAlignment="0" applyProtection="0"/>
    <xf numFmtId="230" fontId="58" fillId="0" borderId="0" applyFont="0" applyFill="0" applyBorder="0" applyAlignment="0" applyProtection="0"/>
    <xf numFmtId="205" fontId="60" fillId="0" borderId="3">
      <alignment horizontal="right" vertical="center"/>
    </xf>
    <xf numFmtId="218" fontId="59" fillId="0" borderId="0" applyFont="0" applyFill="0" applyBorder="0" applyAlignment="0" applyProtection="0"/>
    <xf numFmtId="41" fontId="58" fillId="0" borderId="0" applyFont="0" applyFill="0" applyBorder="0" applyAlignment="0" applyProtection="0"/>
    <xf numFmtId="239" fontId="58" fillId="0" borderId="0" applyFont="0" applyFill="0" applyBorder="0" applyAlignment="0" applyProtection="0"/>
    <xf numFmtId="193" fontId="69" fillId="0" borderId="3">
      <alignment horizontal="right" vertical="center"/>
    </xf>
    <xf numFmtId="239" fontId="58" fillId="0" borderId="0" applyFont="0" applyFill="0" applyBorder="0" applyAlignment="0" applyProtection="0"/>
    <xf numFmtId="253" fontId="58" fillId="0" borderId="0" applyFont="0" applyFill="0" applyBorder="0" applyAlignment="0" applyProtection="0"/>
    <xf numFmtId="167" fontId="58" fillId="0" borderId="0" applyFont="0" applyFill="0" applyBorder="0" applyAlignment="0" applyProtection="0"/>
    <xf numFmtId="212" fontId="71" fillId="0" borderId="3">
      <alignment horizontal="right" vertical="center"/>
    </xf>
    <xf numFmtId="173" fontId="58" fillId="0" borderId="0" applyFont="0" applyFill="0" applyBorder="0" applyAlignment="0" applyProtection="0"/>
    <xf numFmtId="173" fontId="58" fillId="0" borderId="0" applyFont="0" applyFill="0" applyBorder="0" applyAlignment="0" applyProtection="0"/>
    <xf numFmtId="173" fontId="58" fillId="0" borderId="0" applyFont="0" applyFill="0" applyBorder="0" applyAlignment="0" applyProtection="0"/>
    <xf numFmtId="38" fontId="112" fillId="2" borderId="0" applyNumberFormat="0" applyBorder="0" applyAlignment="0" applyProtection="0"/>
    <xf numFmtId="167" fontId="58" fillId="0" borderId="0" applyFont="0" applyFill="0" applyBorder="0" applyAlignment="0" applyProtection="0"/>
    <xf numFmtId="213" fontId="58" fillId="0" borderId="0" applyFont="0" applyFill="0" applyBorder="0" applyAlignment="0" applyProtection="0"/>
    <xf numFmtId="215" fontId="58" fillId="0" borderId="0" applyFont="0" applyFill="0" applyBorder="0" applyAlignment="0" applyProtection="0"/>
    <xf numFmtId="167" fontId="58" fillId="0" borderId="0" applyFont="0" applyFill="0" applyBorder="0" applyAlignment="0" applyProtection="0"/>
    <xf numFmtId="193" fontId="69" fillId="0" borderId="3">
      <alignment horizontal="right" vertical="center"/>
    </xf>
    <xf numFmtId="167" fontId="58" fillId="0" borderId="0" applyFont="0" applyFill="0" applyBorder="0" applyAlignment="0" applyProtection="0"/>
    <xf numFmtId="173" fontId="58" fillId="0" borderId="0" applyFont="0" applyFill="0" applyBorder="0" applyAlignment="0" applyProtection="0"/>
    <xf numFmtId="230" fontId="58" fillId="0" borderId="0" applyFont="0" applyFill="0" applyBorder="0" applyAlignment="0" applyProtection="0"/>
    <xf numFmtId="0" fontId="39" fillId="0" borderId="0"/>
    <xf numFmtId="167" fontId="58" fillId="0" borderId="0" applyFont="0" applyFill="0" applyBorder="0" applyAlignment="0" applyProtection="0"/>
    <xf numFmtId="180" fontId="58" fillId="0" borderId="0" applyFont="0" applyFill="0" applyBorder="0" applyAlignment="0" applyProtection="0"/>
    <xf numFmtId="188"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173" fontId="58" fillId="0" borderId="0" applyFont="0" applyFill="0" applyBorder="0" applyAlignment="0" applyProtection="0"/>
    <xf numFmtId="41" fontId="58" fillId="0" borderId="0" applyFont="0" applyFill="0" applyBorder="0" applyAlignment="0" applyProtection="0"/>
    <xf numFmtId="213" fontId="86" fillId="0" borderId="0" applyFont="0" applyFill="0" applyBorder="0" applyAlignment="0" applyProtection="0"/>
    <xf numFmtId="9" fontId="59" fillId="0" borderId="0" applyFont="0" applyFill="0" applyBorder="0" applyAlignment="0" applyProtection="0"/>
    <xf numFmtId="0" fontId="140" fillId="0" borderId="0"/>
    <xf numFmtId="196" fontId="59" fillId="0" borderId="0" applyFont="0" applyFill="0" applyBorder="0" applyAlignment="0" applyProtection="0"/>
    <xf numFmtId="173" fontId="58" fillId="0" borderId="0" applyFont="0" applyFill="0" applyBorder="0" applyAlignment="0" applyProtection="0"/>
    <xf numFmtId="173" fontId="58" fillId="0" borderId="0" applyFont="0" applyFill="0" applyBorder="0" applyAlignment="0" applyProtection="0"/>
    <xf numFmtId="239" fontId="58" fillId="0" borderId="0" applyFont="0" applyFill="0" applyBorder="0" applyAlignment="0" applyProtection="0"/>
    <xf numFmtId="206" fontId="58" fillId="0" borderId="0" applyFont="0" applyFill="0" applyBorder="0" applyAlignment="0" applyProtection="0"/>
    <xf numFmtId="213" fontId="58" fillId="0" borderId="0" applyFont="0" applyFill="0" applyBorder="0" applyAlignment="0" applyProtection="0"/>
    <xf numFmtId="193" fontId="69" fillId="0" borderId="3">
      <alignment horizontal="right" vertical="center"/>
    </xf>
    <xf numFmtId="215" fontId="58" fillId="0" borderId="0" applyFont="0" applyFill="0" applyBorder="0" applyAlignment="0" applyProtection="0"/>
    <xf numFmtId="0" fontId="60" fillId="0" borderId="0"/>
    <xf numFmtId="211" fontId="59" fillId="0" borderId="0" applyFont="0" applyFill="0" applyBorder="0" applyAlignment="0" applyProtection="0"/>
    <xf numFmtId="0" fontId="93" fillId="17" borderId="0" applyNumberFormat="0" applyBorder="0" applyAlignment="0" applyProtection="0"/>
    <xf numFmtId="213" fontId="58" fillId="0" borderId="0" applyFont="0" applyFill="0" applyBorder="0" applyAlignment="0" applyProtection="0"/>
    <xf numFmtId="167" fontId="58" fillId="0" borderId="0" applyFont="0" applyFill="0" applyBorder="0" applyAlignment="0" applyProtection="0"/>
    <xf numFmtId="213" fontId="58" fillId="0" borderId="0" applyFont="0" applyFill="0" applyBorder="0" applyAlignment="0" applyProtection="0"/>
    <xf numFmtId="193" fontId="69" fillId="0" borderId="3">
      <alignment horizontal="right" vertical="center"/>
    </xf>
    <xf numFmtId="213" fontId="58" fillId="0" borderId="0" applyFont="0" applyFill="0" applyBorder="0" applyAlignment="0" applyProtection="0"/>
    <xf numFmtId="0" fontId="90" fillId="0" borderId="0" applyNumberFormat="0" applyFill="0" applyBorder="0" applyAlignment="0" applyProtection="0"/>
    <xf numFmtId="211" fontId="59" fillId="0" borderId="0" applyFill="0" applyBorder="0" applyAlignment="0"/>
    <xf numFmtId="213" fontId="58" fillId="0" borderId="0" applyFont="0" applyFill="0" applyBorder="0" applyAlignment="0" applyProtection="0"/>
    <xf numFmtId="213" fontId="58" fillId="0" borderId="0" applyFont="0" applyFill="0" applyBorder="0" applyAlignment="0" applyProtection="0"/>
    <xf numFmtId="0" fontId="62" fillId="0" borderId="0" applyProtection="0"/>
    <xf numFmtId="0" fontId="142" fillId="6" borderId="30" applyNumberFormat="0" applyAlignment="0" applyProtection="0"/>
    <xf numFmtId="213" fontId="58" fillId="0" borderId="0" applyFont="0" applyFill="0" applyBorder="0" applyAlignment="0" applyProtection="0"/>
    <xf numFmtId="213" fontId="58" fillId="0" borderId="0" applyFont="0" applyFill="0" applyBorder="0" applyAlignment="0" applyProtection="0"/>
    <xf numFmtId="213" fontId="58" fillId="0" borderId="0" applyFont="0" applyFill="0" applyBorder="0" applyAlignment="0" applyProtection="0"/>
    <xf numFmtId="41" fontId="58" fillId="0" borderId="0" applyFont="0" applyFill="0" applyBorder="0" applyAlignment="0" applyProtection="0"/>
    <xf numFmtId="167" fontId="58" fillId="0" borderId="0" applyFont="0" applyFill="0" applyBorder="0" applyAlignment="0" applyProtection="0"/>
    <xf numFmtId="173" fontId="58" fillId="0" borderId="0" applyFont="0" applyFill="0" applyBorder="0" applyAlignment="0" applyProtection="0"/>
    <xf numFmtId="167" fontId="58" fillId="0" borderId="0" applyFont="0" applyFill="0" applyBorder="0" applyAlignment="0" applyProtection="0"/>
    <xf numFmtId="212" fontId="71" fillId="0" borderId="3">
      <alignment horizontal="right" vertical="center"/>
    </xf>
    <xf numFmtId="213" fontId="58" fillId="0" borderId="0" applyFont="0" applyFill="0" applyBorder="0" applyAlignment="0" applyProtection="0"/>
    <xf numFmtId="173" fontId="58" fillId="0" borderId="0" applyFont="0" applyFill="0" applyBorder="0" applyAlignment="0" applyProtection="0"/>
    <xf numFmtId="167" fontId="58" fillId="0" borderId="0" applyFont="0" applyFill="0" applyBorder="0" applyAlignment="0" applyProtection="0"/>
    <xf numFmtId="0" fontId="147" fillId="0" borderId="0" applyFont="0" applyFill="0" applyBorder="0" applyAlignment="0" applyProtection="0"/>
    <xf numFmtId="167" fontId="58" fillId="0" borderId="0" applyFont="0" applyFill="0" applyBorder="0" applyAlignment="0" applyProtection="0"/>
    <xf numFmtId="180" fontId="58" fillId="0" borderId="0" applyFont="0" applyFill="0" applyBorder="0" applyAlignment="0" applyProtection="0"/>
    <xf numFmtId="213" fontId="58" fillId="0" borderId="0" applyFont="0" applyFill="0" applyBorder="0" applyAlignment="0" applyProtection="0"/>
    <xf numFmtId="167" fontId="58" fillId="0" borderId="0" applyFont="0" applyFill="0" applyBorder="0" applyAlignment="0" applyProtection="0"/>
    <xf numFmtId="167" fontId="66" fillId="0" borderId="0" applyFont="0" applyFill="0" applyBorder="0" applyAlignment="0" applyProtection="0"/>
    <xf numFmtId="212" fontId="71" fillId="0" borderId="3">
      <alignment horizontal="right" vertical="center"/>
    </xf>
    <xf numFmtId="173" fontId="58" fillId="0" borderId="0" applyFont="0" applyFill="0" applyBorder="0" applyAlignment="0" applyProtection="0"/>
    <xf numFmtId="193" fontId="69" fillId="0" borderId="3">
      <alignment horizontal="right" vertical="center"/>
    </xf>
    <xf numFmtId="215" fontId="58" fillId="0" borderId="0" applyFont="0" applyFill="0" applyBorder="0" applyAlignment="0" applyProtection="0"/>
    <xf numFmtId="41" fontId="58" fillId="0" borderId="0" applyFont="0" applyFill="0" applyBorder="0" applyAlignment="0" applyProtection="0"/>
    <xf numFmtId="213" fontId="58" fillId="0" borderId="0" applyFont="0" applyFill="0" applyBorder="0" applyAlignment="0" applyProtection="0"/>
    <xf numFmtId="239" fontId="58" fillId="0" borderId="0" applyFont="0" applyFill="0" applyBorder="0" applyAlignment="0" applyProtection="0"/>
    <xf numFmtId="167" fontId="58" fillId="0" borderId="0" applyFont="0" applyFill="0" applyBorder="0" applyAlignment="0" applyProtection="0"/>
    <xf numFmtId="173" fontId="58" fillId="0" borderId="0" applyFont="0" applyFill="0" applyBorder="0" applyAlignment="0" applyProtection="0"/>
    <xf numFmtId="193" fontId="69" fillId="0" borderId="3">
      <alignment horizontal="right" vertical="center"/>
    </xf>
    <xf numFmtId="0" fontId="74" fillId="6" borderId="0"/>
    <xf numFmtId="215" fontId="58" fillId="0" borderId="0" applyFont="0" applyFill="0" applyBorder="0" applyAlignment="0" applyProtection="0"/>
    <xf numFmtId="169" fontId="59" fillId="0" borderId="0" applyFont="0" applyFill="0" applyBorder="0" applyAlignment="0" applyProtection="0"/>
    <xf numFmtId="230" fontId="58" fillId="0" borderId="0" applyFont="0" applyFill="0" applyBorder="0" applyAlignment="0" applyProtection="0"/>
    <xf numFmtId="186" fontId="58" fillId="0" borderId="0" applyFont="0" applyFill="0" applyBorder="0" applyAlignment="0" applyProtection="0"/>
    <xf numFmtId="0" fontId="138" fillId="0" borderId="29">
      <alignment horizontal="center"/>
    </xf>
    <xf numFmtId="167" fontId="58" fillId="0" borderId="0" applyFont="0" applyFill="0" applyBorder="0" applyAlignment="0" applyProtection="0"/>
    <xf numFmtId="230" fontId="58" fillId="0" borderId="0" applyFont="0" applyFill="0" applyBorder="0" applyAlignment="0" applyProtection="0"/>
    <xf numFmtId="213" fontId="58" fillId="0" borderId="0" applyFont="0" applyFill="0" applyBorder="0" applyAlignment="0" applyProtection="0"/>
    <xf numFmtId="230" fontId="58" fillId="0" borderId="0" applyFont="0" applyFill="0" applyBorder="0" applyAlignment="0" applyProtection="0"/>
    <xf numFmtId="0" fontId="262" fillId="0" borderId="0"/>
    <xf numFmtId="0" fontId="62" fillId="0" borderId="0"/>
    <xf numFmtId="213" fontId="58" fillId="0" borderId="0" applyFont="0" applyFill="0" applyBorder="0" applyAlignment="0" applyProtection="0"/>
    <xf numFmtId="169" fontId="58" fillId="0" borderId="0" applyFont="0" applyFill="0" applyBorder="0" applyAlignment="0" applyProtection="0"/>
    <xf numFmtId="4" fontId="61" fillId="16" borderId="0" applyNumberFormat="0" applyProtection="0">
      <alignment horizontal="left" vertical="center" indent="1"/>
    </xf>
    <xf numFmtId="0" fontId="59" fillId="0" borderId="0"/>
    <xf numFmtId="253" fontId="58" fillId="0" borderId="0" applyFont="0" applyFill="0" applyBorder="0" applyAlignment="0" applyProtection="0"/>
    <xf numFmtId="205" fontId="60" fillId="0" borderId="3">
      <alignment horizontal="right" vertical="center"/>
    </xf>
    <xf numFmtId="175" fontId="58" fillId="0" borderId="0" applyFont="0" applyFill="0" applyBorder="0" applyAlignment="0" applyProtection="0"/>
    <xf numFmtId="167" fontId="58" fillId="0" borderId="0" applyFont="0" applyFill="0" applyBorder="0" applyAlignment="0" applyProtection="0"/>
    <xf numFmtId="193" fontId="69" fillId="0" borderId="3">
      <alignment horizontal="right" vertical="center"/>
    </xf>
    <xf numFmtId="167" fontId="58" fillId="0" borderId="0" applyFont="0" applyFill="0" applyBorder="0" applyAlignment="0" applyProtection="0"/>
    <xf numFmtId="167" fontId="79" fillId="0" borderId="0" applyFont="0" applyFill="0" applyBorder="0" applyAlignment="0" applyProtection="0"/>
    <xf numFmtId="167" fontId="58" fillId="0" borderId="0" applyFont="0" applyFill="0" applyBorder="0" applyAlignment="0" applyProtection="0"/>
    <xf numFmtId="0" fontId="113" fillId="0" borderId="0"/>
    <xf numFmtId="167" fontId="58" fillId="0" borderId="0" applyFont="0" applyFill="0" applyBorder="0" applyAlignment="0" applyProtection="0"/>
    <xf numFmtId="0" fontId="149" fillId="0" borderId="0" applyNumberFormat="0" applyFill="0" applyBorder="0" applyAlignment="0" applyProtection="0"/>
    <xf numFmtId="239" fontId="58" fillId="0" borderId="0" applyFont="0" applyFill="0" applyBorder="0" applyAlignment="0" applyProtection="0"/>
    <xf numFmtId="231" fontId="58" fillId="0" borderId="0" applyFont="0" applyFill="0" applyBorder="0" applyAlignment="0" applyProtection="0"/>
    <xf numFmtId="188" fontId="58" fillId="0" borderId="0" applyFon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0" fontId="150" fillId="0" borderId="31" applyNumberFormat="0" applyFill="0" applyBorder="0" applyAlignment="0" applyProtection="0">
      <alignment horizontal="center" vertical="center"/>
    </xf>
    <xf numFmtId="0" fontId="62" fillId="0" borderId="0" applyNumberFormat="0" applyFill="0" applyBorder="0" applyAlignment="0" applyProtection="0"/>
    <xf numFmtId="245" fontId="58" fillId="0" borderId="0" applyFont="0" applyFill="0" applyBorder="0" applyAlignment="0" applyProtection="0"/>
    <xf numFmtId="193" fontId="69" fillId="0" borderId="3">
      <alignment horizontal="right" vertical="center"/>
    </xf>
    <xf numFmtId="166" fontId="58" fillId="0" borderId="0" applyFont="0" applyFill="0" applyBorder="0" applyAlignment="0" applyProtection="0"/>
    <xf numFmtId="226" fontId="59" fillId="0" borderId="0"/>
    <xf numFmtId="166" fontId="58" fillId="0" borderId="0" applyFont="0" applyFill="0" applyBorder="0" applyAlignment="0" applyProtection="0"/>
    <xf numFmtId="209" fontId="58" fillId="0" borderId="0" applyFont="0" applyFill="0" applyBorder="0" applyAlignment="0" applyProtection="0"/>
    <xf numFmtId="186" fontId="58" fillId="0" borderId="0" applyFont="0" applyFill="0" applyBorder="0" applyAlignment="0" applyProtection="0"/>
    <xf numFmtId="245" fontId="58" fillId="0" borderId="0" applyFont="0" applyFill="0" applyBorder="0" applyAlignment="0" applyProtection="0"/>
    <xf numFmtId="200" fontId="86" fillId="0" borderId="0" applyFont="0" applyFill="0" applyBorder="0" applyAlignment="0" applyProtection="0"/>
    <xf numFmtId="224" fontId="58" fillId="0" borderId="0" applyFont="0" applyFill="0" applyBorder="0" applyAlignment="0" applyProtection="0"/>
    <xf numFmtId="0" fontId="74" fillId="6" borderId="0"/>
    <xf numFmtId="199" fontId="58" fillId="0" borderId="0" applyFont="0" applyFill="0" applyBorder="0" applyAlignment="0" applyProtection="0"/>
    <xf numFmtId="199" fontId="58" fillId="0" borderId="0" applyFont="0" applyFill="0" applyBorder="0" applyAlignment="0" applyProtection="0"/>
    <xf numFmtId="171" fontId="60" fillId="0" borderId="3">
      <alignment horizontal="right" vertical="center"/>
    </xf>
    <xf numFmtId="231" fontId="58" fillId="0" borderId="0" applyFont="0" applyFill="0" applyBorder="0" applyAlignment="0" applyProtection="0"/>
    <xf numFmtId="166" fontId="58" fillId="0" borderId="0" applyFont="0" applyFill="0" applyBorder="0" applyAlignment="0" applyProtection="0"/>
    <xf numFmtId="200" fontId="58" fillId="0" borderId="0" applyFon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0" fontId="151" fillId="3" borderId="0" applyNumberFormat="0" applyBorder="0" applyAlignment="0" applyProtection="0"/>
    <xf numFmtId="166" fontId="58" fillId="0" borderId="0" applyFont="0" applyFill="0" applyBorder="0" applyAlignment="0" applyProtection="0"/>
    <xf numFmtId="256" fontId="59" fillId="0" borderId="0" applyFill="0" applyBorder="0" applyAlignment="0"/>
    <xf numFmtId="166" fontId="58" fillId="0" borderId="0" applyFont="0" applyFill="0" applyBorder="0" applyAlignment="0" applyProtection="0"/>
    <xf numFmtId="245" fontId="58" fillId="0" borderId="0" applyFont="0" applyFill="0" applyBorder="0" applyAlignment="0" applyProtection="0"/>
    <xf numFmtId="166" fontId="58" fillId="0" borderId="0" applyFont="0" applyFill="0" applyBorder="0" applyAlignment="0" applyProtection="0"/>
    <xf numFmtId="245" fontId="58" fillId="0" borderId="0" applyFont="0" applyFill="0" applyBorder="0" applyAlignment="0" applyProtection="0"/>
    <xf numFmtId="166" fontId="58" fillId="0" borderId="0" applyFont="0" applyFill="0" applyBorder="0" applyAlignment="0" applyProtection="0"/>
    <xf numFmtId="231" fontId="58" fillId="0" borderId="0" applyFont="0" applyFill="0" applyBorder="0" applyAlignment="0" applyProtection="0"/>
    <xf numFmtId="193" fontId="69" fillId="0" borderId="3">
      <alignment horizontal="right" vertical="center"/>
    </xf>
    <xf numFmtId="192" fontId="58" fillId="0" borderId="0" applyFont="0" applyFill="0" applyBorder="0" applyAlignment="0" applyProtection="0"/>
    <xf numFmtId="166" fontId="58" fillId="0" borderId="0" applyFont="0" applyFill="0" applyBorder="0" applyAlignment="0" applyProtection="0"/>
    <xf numFmtId="10" fontId="59" fillId="0" borderId="0" applyFont="0" applyFill="0" applyBorder="0" applyAlignment="0" applyProtection="0"/>
    <xf numFmtId="169" fontId="59" fillId="0" borderId="0" applyFont="0" applyFill="0" applyBorder="0" applyAlignment="0" applyProtection="0"/>
    <xf numFmtId="224" fontId="58" fillId="0" borderId="0" applyFont="0" applyFill="0" applyBorder="0" applyAlignment="0" applyProtection="0"/>
    <xf numFmtId="0" fontId="129" fillId="0" borderId="2" applyNumberFormat="0" applyFont="0" applyBorder="0" applyAlignment="0">
      <alignment horizontal="center"/>
    </xf>
    <xf numFmtId="166" fontId="58" fillId="0" borderId="0" applyFont="0" applyFill="0" applyBorder="0" applyAlignment="0" applyProtection="0"/>
    <xf numFmtId="166" fontId="58" fillId="0" borderId="0" applyFont="0" applyFill="0" applyBorder="0" applyAlignment="0" applyProtection="0"/>
    <xf numFmtId="211" fontId="59" fillId="0" borderId="0" applyFill="0" applyBorder="0" applyAlignment="0"/>
    <xf numFmtId="169" fontId="262" fillId="0" borderId="0" applyFont="0" applyFill="0" applyBorder="0" applyAlignment="0" applyProtection="0"/>
    <xf numFmtId="166" fontId="58" fillId="0" borderId="0" applyFont="0" applyFill="0" applyBorder="0" applyAlignment="0" applyProtection="0"/>
    <xf numFmtId="193" fontId="69" fillId="0" borderId="3">
      <alignment horizontal="right" vertical="center"/>
    </xf>
    <xf numFmtId="245" fontId="58" fillId="0" borderId="0" applyFont="0" applyFill="0" applyBorder="0" applyAlignment="0" applyProtection="0"/>
    <xf numFmtId="200" fontId="58" fillId="0" borderId="0" applyFont="0" applyFill="0" applyBorder="0" applyAlignment="0" applyProtection="0"/>
    <xf numFmtId="192" fontId="58" fillId="0" borderId="0" applyFont="0" applyFill="0" applyBorder="0" applyAlignment="0" applyProtection="0"/>
    <xf numFmtId="192" fontId="58" fillId="0" borderId="0" applyFont="0" applyFill="0" applyBorder="0" applyAlignment="0" applyProtection="0"/>
    <xf numFmtId="0" fontId="153" fillId="6" borderId="32" applyNumberFormat="0" applyAlignment="0" applyProtection="0"/>
    <xf numFmtId="222" fontId="109" fillId="0" borderId="0" applyFont="0" applyFill="0" applyBorder="0" applyAlignment="0" applyProtection="0"/>
    <xf numFmtId="228" fontId="58" fillId="0" borderId="0" applyFont="0" applyFill="0" applyBorder="0" applyAlignment="0" applyProtection="0"/>
    <xf numFmtId="192" fontId="58" fillId="0" borderId="0" applyFont="0" applyFill="0" applyBorder="0" applyAlignment="0" applyProtection="0"/>
    <xf numFmtId="192" fontId="58" fillId="0" borderId="0" applyFont="0" applyFill="0" applyBorder="0" applyAlignment="0" applyProtection="0"/>
    <xf numFmtId="192" fontId="58" fillId="0" borderId="0" applyFont="0" applyFill="0" applyBorder="0" applyAlignment="0" applyProtection="0"/>
    <xf numFmtId="219" fontId="38" fillId="0" borderId="0"/>
    <xf numFmtId="167" fontId="58" fillId="0" borderId="0" applyFont="0" applyFill="0" applyBorder="0" applyAlignment="0" applyProtection="0"/>
    <xf numFmtId="244" fontId="79" fillId="0" borderId="0" applyFont="0" applyFill="0" applyBorder="0" applyAlignment="0" applyProtection="0"/>
    <xf numFmtId="200" fontId="58" fillId="0" borderId="0" applyFont="0" applyFill="0" applyBorder="0" applyAlignment="0" applyProtection="0"/>
    <xf numFmtId="193" fontId="69" fillId="0" borderId="3">
      <alignment horizontal="right" vertical="center"/>
    </xf>
    <xf numFmtId="241" fontId="58" fillId="0" borderId="0" applyFont="0" applyFill="0" applyBorder="0" applyAlignment="0" applyProtection="0"/>
    <xf numFmtId="245" fontId="58" fillId="0" borderId="0" applyFont="0" applyFill="0" applyBorder="0" applyAlignment="0" applyProtection="0"/>
    <xf numFmtId="231" fontId="58" fillId="0" borderId="0" applyFont="0" applyFill="0" applyBorder="0" applyAlignment="0" applyProtection="0"/>
    <xf numFmtId="166" fontId="58" fillId="0" borderId="0" applyFont="0" applyFill="0" applyBorder="0" applyAlignment="0" applyProtection="0"/>
    <xf numFmtId="214" fontId="71" fillId="0" borderId="3">
      <alignment horizontal="right" vertical="center"/>
    </xf>
    <xf numFmtId="213" fontId="58" fillId="0" borderId="0" applyFont="0" applyFill="0" applyBorder="0" applyAlignment="0" applyProtection="0"/>
    <xf numFmtId="212" fontId="71" fillId="0" borderId="3">
      <alignment horizontal="right" vertical="center"/>
    </xf>
    <xf numFmtId="167" fontId="58" fillId="0" borderId="0" applyFont="0" applyFill="0" applyBorder="0" applyAlignment="0" applyProtection="0"/>
    <xf numFmtId="193" fontId="69" fillId="0" borderId="3">
      <alignment horizontal="right" vertical="center"/>
    </xf>
    <xf numFmtId="191" fontId="59" fillId="0" borderId="0" applyFill="0" applyBorder="0" applyAlignment="0"/>
    <xf numFmtId="173" fontId="58" fillId="0" borderId="0" applyFont="0" applyFill="0" applyBorder="0" applyAlignment="0" applyProtection="0"/>
    <xf numFmtId="193" fontId="69" fillId="0" borderId="3">
      <alignment horizontal="right" vertical="center"/>
    </xf>
    <xf numFmtId="188" fontId="58" fillId="0" borderId="0" applyFont="0" applyFill="0" applyBorder="0" applyAlignment="0" applyProtection="0"/>
    <xf numFmtId="212" fontId="71" fillId="0" borderId="3">
      <alignment horizontal="right" vertical="center"/>
    </xf>
    <xf numFmtId="169" fontId="66" fillId="0" borderId="0" applyFont="0" applyFill="0" applyBorder="0" applyAlignment="0" applyProtection="0"/>
    <xf numFmtId="0" fontId="66" fillId="0" borderId="0" applyFont="0" applyFill="0" applyBorder="0" applyAlignment="0" applyProtection="0"/>
    <xf numFmtId="230" fontId="58" fillId="0" borderId="0" applyFont="0" applyFill="0" applyBorder="0" applyAlignment="0" applyProtection="0"/>
    <xf numFmtId="213" fontId="58" fillId="0" borderId="0" applyFont="0" applyFill="0" applyBorder="0" applyAlignment="0" applyProtection="0"/>
    <xf numFmtId="41" fontId="58" fillId="0" borderId="0" applyFont="0" applyFill="0" applyBorder="0" applyAlignment="0" applyProtection="0"/>
    <xf numFmtId="167" fontId="58" fillId="0" borderId="0" applyFont="0" applyFill="0" applyBorder="0" applyAlignment="0" applyProtection="0"/>
    <xf numFmtId="173" fontId="58" fillId="0" borderId="0" applyFont="0" applyFill="0" applyBorder="0" applyAlignment="0" applyProtection="0"/>
    <xf numFmtId="167" fontId="58" fillId="0" borderId="0" applyFont="0" applyFill="0" applyBorder="0" applyAlignment="0" applyProtection="0"/>
    <xf numFmtId="173" fontId="58" fillId="0" borderId="0" applyFont="0" applyFill="0" applyBorder="0" applyAlignment="0" applyProtection="0"/>
    <xf numFmtId="213" fontId="58" fillId="0" borderId="0" applyFont="0" applyFill="0" applyBorder="0" applyAlignment="0" applyProtection="0"/>
    <xf numFmtId="215" fontId="58" fillId="0" borderId="0" applyFont="0" applyFill="0" applyBorder="0" applyAlignment="0" applyProtection="0"/>
    <xf numFmtId="254" fontId="68" fillId="0" borderId="0" applyFont="0" applyFill="0" applyBorder="0" applyAlignment="0" applyProtection="0"/>
    <xf numFmtId="167" fontId="58" fillId="0" borderId="0" applyFont="0" applyFill="0" applyBorder="0" applyAlignment="0" applyProtection="0"/>
    <xf numFmtId="237" fontId="105" fillId="0" borderId="0" applyFont="0" applyFill="0" applyBorder="0" applyAlignment="0" applyProtection="0"/>
    <xf numFmtId="173" fontId="58" fillId="0" borderId="0" applyFont="0" applyFill="0" applyBorder="0" applyAlignment="0" applyProtection="0"/>
    <xf numFmtId="230" fontId="58" fillId="0" borderId="0" applyFont="0" applyFill="0" applyBorder="0" applyAlignment="0" applyProtection="0"/>
    <xf numFmtId="167" fontId="58" fillId="0" borderId="0" applyFont="0" applyFill="0" applyBorder="0" applyAlignment="0" applyProtection="0"/>
    <xf numFmtId="0" fontId="62" fillId="0" borderId="0" applyNumberFormat="0" applyFill="0" applyBorder="0" applyAlignment="0" applyProtection="0"/>
    <xf numFmtId="188" fontId="58" fillId="0" borderId="0" applyFont="0" applyFill="0" applyBorder="0" applyAlignment="0" applyProtection="0"/>
    <xf numFmtId="169" fontId="58" fillId="0" borderId="0" applyFont="0" applyFill="0" applyBorder="0" applyAlignment="0" applyProtection="0"/>
    <xf numFmtId="193" fontId="69" fillId="0" borderId="3">
      <alignment horizontal="right" vertical="center"/>
    </xf>
    <xf numFmtId="41" fontId="58" fillId="0" borderId="0" applyFont="0" applyFill="0" applyBorder="0" applyAlignment="0" applyProtection="0"/>
    <xf numFmtId="205" fontId="60" fillId="0" borderId="3">
      <alignment horizontal="right" vertical="center"/>
    </xf>
    <xf numFmtId="41" fontId="58" fillId="0" borderId="0" applyFont="0" applyFill="0" applyBorder="0" applyAlignment="0" applyProtection="0"/>
    <xf numFmtId="171" fontId="60" fillId="0" borderId="3">
      <alignment horizontal="right" vertical="center"/>
    </xf>
    <xf numFmtId="41" fontId="58" fillId="0" borderId="0" applyFont="0" applyFill="0" applyBorder="0" applyAlignment="0" applyProtection="0"/>
    <xf numFmtId="3" fontId="59" fillId="0" borderId="0" applyFont="0" applyFill="0" applyBorder="0" applyAlignment="0" applyProtection="0"/>
    <xf numFmtId="173" fontId="58" fillId="0" borderId="0" applyFont="0" applyFill="0" applyBorder="0" applyAlignment="0" applyProtection="0"/>
    <xf numFmtId="213" fontId="58" fillId="0" borderId="0" applyFont="0" applyFill="0" applyBorder="0" applyAlignment="0" applyProtection="0"/>
    <xf numFmtId="173" fontId="79" fillId="0" borderId="0" applyFont="0" applyFill="0" applyBorder="0" applyAlignment="0" applyProtection="0"/>
    <xf numFmtId="172" fontId="86" fillId="0" borderId="0" applyFont="0" applyFill="0" applyBorder="0" applyAlignment="0" applyProtection="0"/>
    <xf numFmtId="213" fontId="86" fillId="0" borderId="0" applyFont="0" applyFill="0" applyBorder="0" applyAlignment="0" applyProtection="0"/>
    <xf numFmtId="43" fontId="58" fillId="0" borderId="0" applyFont="0" applyFill="0" applyBorder="0" applyAlignment="0" applyProtection="0"/>
    <xf numFmtId="173" fontId="58" fillId="0" borderId="0" applyFont="0" applyFill="0" applyBorder="0" applyAlignment="0" applyProtection="0"/>
    <xf numFmtId="173" fontId="58" fillId="0" borderId="0" applyFont="0" applyFill="0" applyBorder="0" applyAlignment="0" applyProtection="0"/>
    <xf numFmtId="173" fontId="58" fillId="0" borderId="0" applyFont="0" applyFill="0" applyBorder="0" applyAlignment="0" applyProtection="0"/>
    <xf numFmtId="239" fontId="58" fillId="0" borderId="0" applyFont="0" applyFill="0" applyBorder="0" applyAlignment="0" applyProtection="0"/>
    <xf numFmtId="171" fontId="60" fillId="0" borderId="3">
      <alignment horizontal="right" vertical="center"/>
    </xf>
    <xf numFmtId="213" fontId="58" fillId="0" borderId="0" applyFont="0" applyFill="0" applyBorder="0" applyAlignment="0" applyProtection="0"/>
    <xf numFmtId="214" fontId="71" fillId="0" borderId="3">
      <alignment horizontal="right" vertical="center"/>
    </xf>
    <xf numFmtId="206" fontId="58" fillId="0" borderId="0" applyFont="0" applyFill="0" applyBorder="0" applyAlignment="0" applyProtection="0"/>
    <xf numFmtId="213" fontId="58" fillId="0" borderId="0" applyFont="0" applyFill="0" applyBorder="0" applyAlignment="0" applyProtection="0"/>
    <xf numFmtId="0" fontId="71" fillId="0" borderId="0"/>
    <xf numFmtId="215" fontId="58" fillId="0" borderId="0" applyFont="0" applyFill="0" applyBorder="0" applyAlignment="0" applyProtection="0"/>
    <xf numFmtId="234" fontId="59" fillId="0" borderId="0" applyFont="0" applyFill="0" applyBorder="0" applyAlignment="0" applyProtection="0"/>
    <xf numFmtId="213" fontId="58" fillId="0" borderId="0" applyFont="0" applyFill="0" applyBorder="0" applyAlignment="0" applyProtection="0"/>
    <xf numFmtId="265" fontId="62" fillId="0" borderId="0"/>
    <xf numFmtId="213" fontId="58" fillId="0" borderId="0" applyFont="0" applyFill="0" applyBorder="0" applyAlignment="0" applyProtection="0"/>
    <xf numFmtId="0" fontId="152" fillId="0" borderId="0" applyNumberFormat="0" applyFill="0" applyBorder="0" applyAlignment="0" applyProtection="0"/>
    <xf numFmtId="0" fontId="62" fillId="0" borderId="0" applyNumberFormat="0" applyFill="0" applyBorder="0" applyAlignment="0" applyProtection="0"/>
    <xf numFmtId="213" fontId="58" fillId="0" borderId="0" applyFont="0" applyFill="0" applyBorder="0" applyAlignment="0" applyProtection="0"/>
    <xf numFmtId="267" fontId="59" fillId="0" borderId="0"/>
    <xf numFmtId="213" fontId="58" fillId="0" borderId="0" applyFont="0" applyFill="0" applyBorder="0" applyAlignment="0" applyProtection="0"/>
    <xf numFmtId="213" fontId="58" fillId="0" borderId="0" applyFont="0" applyFill="0" applyBorder="0" applyAlignment="0" applyProtection="0"/>
    <xf numFmtId="213" fontId="58" fillId="0" borderId="0" applyFont="0" applyFill="0" applyBorder="0" applyAlignment="0" applyProtection="0"/>
    <xf numFmtId="213" fontId="58" fillId="0" borderId="0" applyFont="0" applyFill="0" applyBorder="0" applyAlignment="0" applyProtection="0"/>
    <xf numFmtId="41" fontId="58" fillId="0" borderId="0" applyFont="0" applyFill="0" applyBorder="0" applyAlignment="0" applyProtection="0"/>
    <xf numFmtId="167" fontId="58" fillId="0" borderId="0" applyFont="0" applyFill="0" applyBorder="0" applyAlignment="0" applyProtection="0"/>
    <xf numFmtId="173" fontId="58" fillId="0" borderId="0" applyFont="0" applyFill="0" applyBorder="0" applyAlignment="0" applyProtection="0"/>
    <xf numFmtId="167" fontId="58" fillId="0" borderId="0" applyFont="0" applyFill="0" applyBorder="0" applyAlignment="0" applyProtection="0"/>
    <xf numFmtId="0" fontId="62" fillId="0" borderId="0" applyNumberFormat="0" applyFill="0" applyBorder="0" applyAlignment="0" applyProtection="0"/>
    <xf numFmtId="173" fontId="58" fillId="0" borderId="0" applyFont="0" applyFill="0" applyBorder="0" applyAlignment="0" applyProtection="0"/>
    <xf numFmtId="167" fontId="58" fillId="0" borderId="0" applyFont="0" applyFill="0" applyBorder="0" applyAlignment="0" applyProtection="0"/>
    <xf numFmtId="213" fontId="58" fillId="0" borderId="0" applyFont="0" applyFill="0" applyBorder="0" applyAlignment="0" applyProtection="0"/>
    <xf numFmtId="173" fontId="58" fillId="0" borderId="0" applyFont="0" applyFill="0" applyBorder="0" applyAlignment="0" applyProtection="0"/>
    <xf numFmtId="0" fontId="62" fillId="0" borderId="0" applyNumberFormat="0" applyFill="0" applyBorder="0" applyAlignment="0" applyProtection="0"/>
    <xf numFmtId="167" fontId="58" fillId="0" borderId="0" applyFont="0" applyFill="0" applyBorder="0" applyAlignment="0" applyProtection="0"/>
    <xf numFmtId="213" fontId="58" fillId="0" borderId="0" applyFont="0" applyFill="0" applyBorder="0" applyAlignment="0" applyProtection="0"/>
    <xf numFmtId="167" fontId="58" fillId="0" borderId="0" applyFont="0" applyFill="0" applyBorder="0" applyAlignment="0" applyProtection="0"/>
    <xf numFmtId="173" fontId="58" fillId="0" borderId="0" applyFont="0" applyFill="0" applyBorder="0" applyAlignment="0" applyProtection="0"/>
    <xf numFmtId="215" fontId="58" fillId="0" borderId="0" applyFont="0" applyFill="0" applyBorder="0" applyAlignment="0" applyProtection="0"/>
    <xf numFmtId="215" fontId="58" fillId="0" borderId="0" applyFont="0" applyFill="0" applyBorder="0" applyAlignment="0" applyProtection="0"/>
    <xf numFmtId="169" fontId="39" fillId="0" borderId="0" applyFont="0" applyFill="0" applyBorder="0" applyAlignment="0" applyProtection="0"/>
    <xf numFmtId="167" fontId="58" fillId="0" borderId="0" applyFont="0" applyFill="0" applyBorder="0" applyAlignment="0" applyProtection="0"/>
    <xf numFmtId="213" fontId="58" fillId="0" borderId="0" applyFont="0" applyFill="0" applyBorder="0" applyAlignment="0" applyProtection="0"/>
    <xf numFmtId="239" fontId="58" fillId="0" borderId="0" applyFont="0" applyFill="0" applyBorder="0" applyAlignment="0" applyProtection="0"/>
    <xf numFmtId="167" fontId="58" fillId="0" borderId="0" applyFont="0" applyFill="0" applyBorder="0" applyAlignment="0" applyProtection="0"/>
    <xf numFmtId="173" fontId="58" fillId="0" borderId="0" applyFont="0" applyFill="0" applyBorder="0" applyAlignment="0" applyProtection="0"/>
    <xf numFmtId="169" fontId="66" fillId="0" borderId="0" applyFont="0" applyFill="0" applyBorder="0" applyAlignment="0" applyProtection="0"/>
    <xf numFmtId="201" fontId="59" fillId="0" borderId="0" applyFont="0" applyFill="0" applyBorder="0" applyAlignment="0" applyProtection="0"/>
    <xf numFmtId="0" fontId="59" fillId="0" borderId="0" applyFont="0" applyFill="0" applyBorder="0" applyAlignment="0" applyProtection="0"/>
    <xf numFmtId="215" fontId="58" fillId="0" borderId="0" applyFont="0" applyFill="0" applyBorder="0" applyAlignment="0" applyProtection="0"/>
    <xf numFmtId="230" fontId="58" fillId="0" borderId="0" applyFont="0" applyFill="0" applyBorder="0" applyAlignment="0" applyProtection="0"/>
    <xf numFmtId="0" fontId="74" fillId="6" borderId="0"/>
    <xf numFmtId="167" fontId="58" fillId="0" borderId="0" applyFont="0" applyFill="0" applyBorder="0" applyAlignment="0" applyProtection="0"/>
    <xf numFmtId="0" fontId="62" fillId="0" borderId="0"/>
    <xf numFmtId="230" fontId="58" fillId="0" borderId="0" applyFont="0" applyFill="0" applyBorder="0" applyAlignment="0" applyProtection="0"/>
    <xf numFmtId="213" fontId="58" fillId="0" borderId="0" applyFont="0" applyFill="0" applyBorder="0" applyAlignment="0" applyProtection="0"/>
    <xf numFmtId="213" fontId="58" fillId="0" borderId="0" applyFont="0" applyFill="0" applyBorder="0" applyAlignment="0" applyProtection="0"/>
    <xf numFmtId="253" fontId="58" fillId="0" borderId="0" applyFont="0" applyFill="0" applyBorder="0" applyAlignment="0" applyProtection="0"/>
    <xf numFmtId="181" fontId="58" fillId="0" borderId="0" applyFont="0" applyFill="0" applyBorder="0" applyAlignment="0" applyProtection="0"/>
    <xf numFmtId="215" fontId="58" fillId="0" borderId="0" applyFont="0" applyFill="0" applyBorder="0" applyAlignment="0" applyProtection="0"/>
    <xf numFmtId="193" fontId="69" fillId="0" borderId="3">
      <alignment horizontal="right" vertical="center"/>
    </xf>
    <xf numFmtId="0" fontId="85" fillId="0" borderId="0" applyProtection="0"/>
    <xf numFmtId="193" fontId="69" fillId="0" borderId="3">
      <alignment horizontal="right" vertical="center"/>
    </xf>
    <xf numFmtId="3" fontId="154" fillId="0" borderId="8" applyNumberFormat="0" applyAlignment="0">
      <alignment horizontal="center" vertical="center"/>
    </xf>
    <xf numFmtId="167" fontId="79" fillId="0" borderId="0" applyFont="0" applyFill="0" applyBorder="0" applyAlignment="0" applyProtection="0"/>
    <xf numFmtId="167" fontId="66" fillId="0" borderId="0" applyFont="0" applyFill="0" applyBorder="0" applyAlignment="0" applyProtection="0"/>
    <xf numFmtId="167" fontId="66" fillId="0" borderId="0" applyFont="0" applyFill="0" applyBorder="0" applyAlignment="0" applyProtection="0"/>
    <xf numFmtId="167" fontId="58" fillId="0" borderId="0" applyFont="0" applyFill="0" applyBorder="0" applyAlignment="0" applyProtection="0"/>
    <xf numFmtId="167" fontId="58" fillId="0" borderId="0" applyFont="0" applyFill="0" applyBorder="0" applyAlignment="0" applyProtection="0"/>
    <xf numFmtId="167" fontId="58" fillId="0" borderId="0" applyFont="0" applyFill="0" applyBorder="0" applyAlignment="0" applyProtection="0"/>
    <xf numFmtId="0" fontId="262" fillId="0" borderId="0"/>
    <xf numFmtId="239" fontId="58" fillId="0" borderId="0" applyFont="0" applyFill="0" applyBorder="0" applyAlignment="0" applyProtection="0"/>
    <xf numFmtId="213" fontId="58" fillId="0" borderId="0" applyFont="0" applyFill="0" applyBorder="0" applyAlignment="0" applyProtection="0"/>
    <xf numFmtId="180" fontId="58" fillId="0" borderId="0" applyFont="0" applyFill="0" applyBorder="0" applyAlignment="0" applyProtection="0"/>
    <xf numFmtId="185" fontId="58" fillId="0" borderId="0" applyFont="0" applyFill="0" applyBorder="0" applyAlignment="0" applyProtection="0"/>
    <xf numFmtId="288" fontId="68" fillId="0" borderId="0" applyFont="0" applyFill="0" applyBorder="0" applyAlignment="0" applyProtection="0"/>
    <xf numFmtId="175" fontId="58" fillId="0" borderId="0" applyFont="0" applyFill="0" applyBorder="0" applyAlignment="0" applyProtection="0"/>
    <xf numFmtId="220" fontId="83" fillId="0" borderId="3">
      <alignment horizontal="right" vertical="center"/>
    </xf>
    <xf numFmtId="43" fontId="58" fillId="0" borderId="0" applyFont="0" applyFill="0" applyBorder="0" applyAlignment="0" applyProtection="0"/>
    <xf numFmtId="187" fontId="58" fillId="0" borderId="0" applyFont="0" applyFill="0" applyBorder="0" applyAlignment="0" applyProtection="0"/>
    <xf numFmtId="186" fontId="58" fillId="0" borderId="0" applyFont="0" applyFill="0" applyBorder="0" applyAlignment="0" applyProtection="0"/>
    <xf numFmtId="180" fontId="58" fillId="0" borderId="0" applyFont="0" applyFill="0" applyBorder="0" applyAlignment="0" applyProtection="0"/>
    <xf numFmtId="184" fontId="58" fillId="0" borderId="0" applyFont="0" applyFill="0" applyBorder="0" applyAlignment="0" applyProtection="0"/>
    <xf numFmtId="193" fontId="69" fillId="0" borderId="3">
      <alignment horizontal="right" vertical="center"/>
    </xf>
    <xf numFmtId="220" fontId="83" fillId="0" borderId="3">
      <alignment horizontal="right" vertical="center"/>
    </xf>
    <xf numFmtId="214" fontId="71" fillId="0" borderId="3">
      <alignment horizontal="right" vertical="center"/>
    </xf>
    <xf numFmtId="169" fontId="58" fillId="0" borderId="0" applyFont="0" applyFill="0" applyBorder="0" applyAlignment="0" applyProtection="0"/>
    <xf numFmtId="175" fontId="58" fillId="0" borderId="0" applyFont="0" applyFill="0" applyBorder="0" applyAlignment="0" applyProtection="0"/>
    <xf numFmtId="175" fontId="58" fillId="0" borderId="0" applyFont="0" applyFill="0" applyBorder="0" applyAlignment="0" applyProtection="0"/>
    <xf numFmtId="191" fontId="59" fillId="0" borderId="0" applyFill="0" applyBorder="0" applyAlignment="0"/>
    <xf numFmtId="169" fontId="58" fillId="0" borderId="0" applyFont="0" applyFill="0" applyBorder="0" applyAlignment="0" applyProtection="0"/>
    <xf numFmtId="212" fontId="71" fillId="0" borderId="3">
      <alignment horizontal="right" vertical="center"/>
    </xf>
    <xf numFmtId="180" fontId="58" fillId="0" borderId="0" applyFont="0" applyFill="0" applyBorder="0" applyAlignment="0" applyProtection="0"/>
    <xf numFmtId="191" fontId="59" fillId="0" borderId="0" applyFill="0" applyBorder="0" applyAlignment="0"/>
    <xf numFmtId="169" fontId="58" fillId="0" borderId="0" applyFont="0" applyFill="0" applyBorder="0" applyAlignment="0" applyProtection="0"/>
    <xf numFmtId="175" fontId="58" fillId="0" borderId="0" applyFont="0" applyFill="0" applyBorder="0" applyAlignment="0" applyProtection="0"/>
    <xf numFmtId="0" fontId="62" fillId="0" borderId="0"/>
    <xf numFmtId="186" fontId="58" fillId="0" borderId="0" applyFont="0" applyFill="0" applyBorder="0" applyAlignment="0" applyProtection="0"/>
    <xf numFmtId="169" fontId="58" fillId="0" borderId="0" applyFont="0" applyFill="0" applyBorder="0" applyAlignment="0" applyProtection="0"/>
    <xf numFmtId="187" fontId="58" fillId="0" borderId="0" applyFont="0" applyFill="0" applyBorder="0" applyAlignment="0" applyProtection="0"/>
    <xf numFmtId="193" fontId="69" fillId="0" borderId="3">
      <alignment horizontal="right" vertical="center"/>
    </xf>
    <xf numFmtId="43" fontId="58"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169" fontId="13" fillId="0" borderId="0" applyFont="0" applyFill="0" applyBorder="0" applyAlignment="0" applyProtection="0"/>
    <xf numFmtId="43" fontId="58" fillId="0" borderId="0" applyFont="0" applyFill="0" applyBorder="0" applyAlignment="0" applyProtection="0"/>
    <xf numFmtId="169" fontId="39" fillId="0" borderId="0" applyFont="0" applyFill="0" applyBorder="0" applyAlignment="0" applyProtection="0"/>
    <xf numFmtId="43" fontId="58" fillId="0" borderId="0" applyFont="0" applyFill="0" applyBorder="0" applyAlignment="0" applyProtection="0"/>
    <xf numFmtId="175" fontId="58" fillId="0" borderId="0" applyFont="0" applyFill="0" applyBorder="0" applyAlignment="0" applyProtection="0"/>
    <xf numFmtId="282" fontId="60" fillId="0" borderId="0"/>
    <xf numFmtId="200" fontId="58" fillId="0" borderId="0" applyFont="0" applyFill="0" applyBorder="0" applyAlignment="0" applyProtection="0"/>
    <xf numFmtId="0" fontId="62" fillId="0" borderId="0"/>
    <xf numFmtId="213" fontId="86" fillId="0" borderId="0" applyFont="0" applyFill="0" applyBorder="0" applyAlignment="0" applyProtection="0"/>
    <xf numFmtId="180" fontId="58" fillId="0" borderId="0" applyFont="0" applyFill="0" applyBorder="0" applyAlignment="0" applyProtection="0"/>
    <xf numFmtId="0" fontId="58" fillId="0" borderId="0" applyFont="0" applyFill="0" applyBorder="0" applyAlignment="0" applyProtection="0"/>
    <xf numFmtId="205" fontId="60" fillId="0" borderId="3">
      <alignment horizontal="right" vertical="center"/>
    </xf>
    <xf numFmtId="175" fontId="58" fillId="0" borderId="0" applyFont="0" applyFill="0" applyBorder="0" applyAlignment="0" applyProtection="0"/>
    <xf numFmtId="4" fontId="157" fillId="4" borderId="0" applyNumberFormat="0" applyProtection="0">
      <alignment horizontal="left" vertical="center" indent="1"/>
    </xf>
    <xf numFmtId="175" fontId="58" fillId="0" borderId="0" applyFont="0" applyFill="0" applyBorder="0" applyAlignment="0" applyProtection="0"/>
    <xf numFmtId="175" fontId="58" fillId="0" borderId="0" applyFont="0" applyFill="0" applyBorder="0" applyAlignment="0" applyProtection="0"/>
    <xf numFmtId="214" fontId="71" fillId="0" borderId="3">
      <alignment horizontal="right" vertical="center"/>
    </xf>
    <xf numFmtId="185" fontId="58" fillId="0" borderId="0" applyFont="0" applyFill="0" applyBorder="0" applyAlignment="0" applyProtection="0"/>
    <xf numFmtId="0" fontId="158" fillId="0" borderId="0"/>
    <xf numFmtId="0" fontId="151" fillId="18" borderId="0" applyNumberFormat="0" applyBorder="0" applyAlignment="0" applyProtection="0"/>
    <xf numFmtId="184" fontId="58" fillId="0" borderId="0" applyFont="0" applyFill="0" applyBorder="0" applyAlignment="0" applyProtection="0"/>
    <xf numFmtId="180" fontId="58" fillId="0" borderId="0" applyFont="0" applyFill="0" applyBorder="0" applyAlignment="0" applyProtection="0"/>
    <xf numFmtId="180" fontId="58" fillId="0" borderId="0" applyFont="0" applyFill="0" applyBorder="0" applyAlignment="0" applyProtection="0"/>
    <xf numFmtId="180" fontId="58" fillId="0" borderId="0" applyFont="0" applyFill="0" applyBorder="0" applyAlignment="0" applyProtection="0"/>
    <xf numFmtId="169" fontId="66" fillId="0" borderId="0" applyFont="0" applyFill="0" applyBorder="0" applyAlignment="0" applyProtection="0"/>
    <xf numFmtId="211" fontId="59" fillId="0" borderId="0" applyFill="0" applyBorder="0" applyAlignment="0"/>
    <xf numFmtId="209" fontId="58" fillId="0" borderId="0" applyFont="0" applyFill="0" applyBorder="0" applyAlignment="0" applyProtection="0"/>
    <xf numFmtId="180" fontId="58" fillId="0" borderId="0" applyFont="0" applyFill="0" applyBorder="0" applyAlignment="0" applyProtection="0"/>
    <xf numFmtId="0" fontId="103" fillId="0" borderId="0"/>
    <xf numFmtId="0" fontId="101" fillId="0" borderId="0" applyProtection="0"/>
    <xf numFmtId="180" fontId="58" fillId="0" borderId="0" applyFont="0" applyFill="0" applyBorder="0" applyAlignment="0" applyProtection="0"/>
    <xf numFmtId="180" fontId="58" fillId="0" borderId="0" applyFont="0" applyFill="0" applyBorder="0" applyAlignment="0" applyProtection="0"/>
    <xf numFmtId="220" fontId="83" fillId="0" borderId="3">
      <alignment horizontal="right" vertical="center"/>
    </xf>
    <xf numFmtId="269" fontId="89" fillId="0" borderId="0" applyFont="0" applyFill="0" applyBorder="0" applyAlignment="0" applyProtection="0"/>
    <xf numFmtId="180" fontId="58" fillId="0" borderId="0" applyFont="0" applyFill="0" applyBorder="0" applyAlignment="0" applyProtection="0"/>
    <xf numFmtId="180" fontId="58" fillId="0" borderId="0" applyFont="0" applyFill="0" applyBorder="0" applyAlignment="0" applyProtection="0"/>
    <xf numFmtId="180" fontId="58" fillId="0" borderId="0" applyFont="0" applyFill="0" applyBorder="0" applyAlignment="0" applyProtection="0"/>
    <xf numFmtId="0" fontId="59" fillId="0" borderId="0"/>
    <xf numFmtId="169" fontId="58" fillId="0" borderId="0" applyFont="0" applyFill="0" applyBorder="0" applyAlignment="0" applyProtection="0"/>
    <xf numFmtId="173" fontId="60" fillId="0" borderId="0" applyFont="0" applyFill="0" applyBorder="0" applyAlignment="0" applyProtection="0"/>
    <xf numFmtId="175" fontId="58" fillId="0" borderId="0" applyFont="0" applyFill="0" applyBorder="0" applyAlignment="0" applyProtection="0"/>
    <xf numFmtId="169" fontId="58" fillId="0" borderId="0" applyFont="0" applyFill="0" applyBorder="0" applyAlignment="0" applyProtection="0"/>
    <xf numFmtId="0" fontId="39" fillId="0" borderId="0"/>
    <xf numFmtId="175" fontId="58" fillId="0" borderId="0" applyFont="0" applyFill="0" applyBorder="0" applyAlignment="0" applyProtection="0"/>
    <xf numFmtId="169" fontId="58" fillId="0" borderId="0" applyFont="0" applyFill="0" applyBorder="0" applyAlignment="0" applyProtection="0"/>
    <xf numFmtId="180" fontId="58" fillId="0" borderId="0" applyFont="0" applyFill="0" applyBorder="0" applyAlignment="0" applyProtection="0"/>
    <xf numFmtId="175" fontId="58" fillId="0" borderId="0" applyFont="0" applyFill="0" applyBorder="0" applyAlignment="0" applyProtection="0"/>
    <xf numFmtId="193" fontId="69" fillId="0" borderId="3">
      <alignment horizontal="right" vertical="center"/>
    </xf>
    <xf numFmtId="169" fontId="58" fillId="0" borderId="0" applyFont="0" applyFill="0" applyBorder="0" applyAlignment="0" applyProtection="0"/>
    <xf numFmtId="180" fontId="58" fillId="0" borderId="0" applyFont="0" applyFill="0" applyBorder="0" applyAlignment="0" applyProtection="0"/>
    <xf numFmtId="0" fontId="59" fillId="0" borderId="0" applyFont="0" applyFill="0" applyBorder="0" applyAlignment="0" applyProtection="0"/>
    <xf numFmtId="169" fontId="58" fillId="0" borderId="0" applyFont="0" applyFill="0" applyBorder="0" applyAlignment="0" applyProtection="0"/>
    <xf numFmtId="175" fontId="58" fillId="0" borderId="0" applyFont="0" applyFill="0" applyBorder="0" applyAlignment="0" applyProtection="0"/>
    <xf numFmtId="169" fontId="59" fillId="0" borderId="0" applyFont="0" applyFill="0" applyBorder="0" applyAlignment="0" applyProtection="0"/>
    <xf numFmtId="209" fontId="58" fillId="0" borderId="0" applyFont="0" applyFill="0" applyBorder="0" applyAlignment="0" applyProtection="0"/>
    <xf numFmtId="193" fontId="69" fillId="0" borderId="3">
      <alignment horizontal="right" vertical="center"/>
    </xf>
    <xf numFmtId="43" fontId="58" fillId="0" borderId="0" applyFont="0" applyFill="0" applyBorder="0" applyAlignment="0" applyProtection="0"/>
    <xf numFmtId="209" fontId="58" fillId="0" borderId="0" applyFont="0" applyFill="0" applyBorder="0" applyAlignment="0" applyProtection="0"/>
    <xf numFmtId="195" fontId="58" fillId="0" borderId="3">
      <alignment horizontal="right" vertical="center"/>
    </xf>
    <xf numFmtId="256" fontId="59" fillId="0" borderId="0" applyFill="0" applyBorder="0" applyAlignment="0"/>
    <xf numFmtId="169" fontId="58" fillId="0" borderId="0" applyFont="0" applyFill="0" applyBorder="0" applyAlignment="0" applyProtection="0"/>
    <xf numFmtId="0" fontId="262" fillId="0" borderId="0"/>
    <xf numFmtId="180" fontId="58" fillId="0" borderId="0" applyFont="0" applyFill="0" applyBorder="0" applyAlignment="0" applyProtection="0"/>
    <xf numFmtId="184" fontId="58" fillId="0" borderId="0" applyFont="0" applyFill="0" applyBorder="0" applyAlignment="0" applyProtection="0"/>
    <xf numFmtId="0" fontId="59" fillId="0" borderId="0"/>
    <xf numFmtId="175" fontId="58" fillId="0" borderId="0" applyFont="0" applyFill="0" applyBorder="0" applyAlignment="0" applyProtection="0"/>
    <xf numFmtId="175" fontId="58" fillId="0" borderId="0" applyFont="0" applyFill="0" applyBorder="0" applyAlignment="0" applyProtection="0"/>
    <xf numFmtId="209" fontId="58" fillId="0" borderId="0" applyFont="0" applyFill="0" applyBorder="0" applyAlignment="0" applyProtection="0"/>
    <xf numFmtId="201" fontId="59" fillId="0" borderId="0" applyFill="0" applyBorder="0" applyAlignment="0"/>
    <xf numFmtId="169" fontId="58" fillId="0" borderId="0" applyFont="0" applyFill="0" applyBorder="0" applyAlignment="0" applyProtection="0"/>
    <xf numFmtId="186" fontId="58" fillId="0" borderId="0" applyFont="0" applyFill="0" applyBorder="0" applyAlignment="0" applyProtection="0"/>
    <xf numFmtId="212" fontId="71" fillId="0" borderId="3">
      <alignment horizontal="right" vertical="center"/>
    </xf>
    <xf numFmtId="180" fontId="58" fillId="0" borderId="0" applyFont="0" applyFill="0" applyBorder="0" applyAlignment="0" applyProtection="0"/>
    <xf numFmtId="205" fontId="60" fillId="0" borderId="3">
      <alignment horizontal="right" vertical="center"/>
    </xf>
    <xf numFmtId="186" fontId="58" fillId="0" borderId="0" applyFont="0" applyFill="0" applyBorder="0" applyAlignment="0" applyProtection="0"/>
    <xf numFmtId="41" fontId="58" fillId="0" borderId="0" applyFont="0" applyFill="0" applyBorder="0" applyAlignment="0" applyProtection="0"/>
    <xf numFmtId="167" fontId="58" fillId="0" borderId="0" applyFont="0" applyFill="0" applyBorder="0" applyAlignment="0" applyProtection="0"/>
    <xf numFmtId="180" fontId="58" fillId="0" borderId="0" applyFont="0" applyFill="0" applyBorder="0" applyAlignment="0" applyProtection="0"/>
    <xf numFmtId="167" fontId="58" fillId="0" borderId="0" applyFont="0" applyFill="0" applyBorder="0" applyAlignment="0" applyProtection="0"/>
    <xf numFmtId="167" fontId="58" fillId="0" borderId="0" applyFont="0" applyFill="0" applyBorder="0" applyAlignment="0" applyProtection="0"/>
    <xf numFmtId="273" fontId="58" fillId="0" borderId="0" applyFont="0" applyFill="0" applyBorder="0" applyAlignment="0" applyProtection="0"/>
    <xf numFmtId="248" fontId="58" fillId="0" borderId="0" applyFont="0" applyFill="0" applyBorder="0" applyAlignment="0" applyProtection="0"/>
    <xf numFmtId="214" fontId="71" fillId="0" borderId="3">
      <alignment horizontal="right" vertical="center"/>
    </xf>
    <xf numFmtId="209" fontId="58" fillId="0" borderId="0" applyFont="0" applyFill="0" applyBorder="0" applyAlignment="0" applyProtection="0"/>
    <xf numFmtId="235" fontId="59" fillId="0" borderId="0" applyFill="0" applyBorder="0" applyAlignment="0"/>
    <xf numFmtId="0" fontId="59" fillId="0" borderId="0"/>
    <xf numFmtId="169" fontId="58"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214" fontId="71" fillId="0" borderId="3">
      <alignment horizontal="right" vertical="center"/>
    </xf>
    <xf numFmtId="184" fontId="58" fillId="0" borderId="0" applyFont="0" applyFill="0" applyBorder="0" applyAlignment="0" applyProtection="0"/>
    <xf numFmtId="214" fontId="71" fillId="0" borderId="3">
      <alignment horizontal="right" vertical="center"/>
    </xf>
    <xf numFmtId="9" fontId="66" fillId="0" borderId="0" applyFont="0" applyFill="0" applyBorder="0" applyAlignment="0" applyProtection="0"/>
    <xf numFmtId="180" fontId="58" fillId="0" borderId="0" applyFont="0" applyFill="0" applyBorder="0" applyAlignment="0" applyProtection="0"/>
    <xf numFmtId="173" fontId="86" fillId="0" borderId="0" applyFont="0" applyFill="0" applyBorder="0" applyAlignment="0" applyProtection="0"/>
    <xf numFmtId="172" fontId="86" fillId="0" borderId="0" applyFont="0" applyFill="0" applyBorder="0" applyAlignment="0" applyProtection="0"/>
    <xf numFmtId="201" fontId="59" fillId="0" borderId="0" applyFill="0" applyBorder="0" applyAlignment="0"/>
    <xf numFmtId="243" fontId="86" fillId="0" borderId="0" applyFont="0" applyFill="0" applyBorder="0" applyAlignment="0" applyProtection="0"/>
    <xf numFmtId="172" fontId="86" fillId="0" borderId="0" applyFont="0" applyFill="0" applyBorder="0" applyAlignment="0" applyProtection="0"/>
    <xf numFmtId="201" fontId="59" fillId="0" borderId="0" applyFont="0" applyFill="0" applyBorder="0" applyAlignment="0" applyProtection="0"/>
    <xf numFmtId="172" fontId="86" fillId="0" borderId="0" applyFont="0" applyFill="0" applyBorder="0" applyAlignment="0" applyProtection="0"/>
    <xf numFmtId="172" fontId="86" fillId="0" borderId="0" applyFont="0" applyFill="0" applyBorder="0" applyAlignment="0" applyProtection="0"/>
    <xf numFmtId="169" fontId="66" fillId="0" borderId="0" applyFont="0" applyFill="0" applyBorder="0" applyAlignment="0" applyProtection="0"/>
    <xf numFmtId="169" fontId="59" fillId="0" borderId="0" applyFont="0" applyFill="0" applyBorder="0" applyAlignment="0" applyProtection="0"/>
    <xf numFmtId="0" fontId="156" fillId="0" borderId="0" applyNumberFormat="0" applyFill="0" applyBorder="0" applyAlignment="0" applyProtection="0"/>
    <xf numFmtId="169" fontId="262" fillId="0" borderId="0" applyFont="0" applyFill="0" applyBorder="0" applyAlignment="0" applyProtection="0"/>
    <xf numFmtId="172" fontId="86" fillId="0" borderId="0" applyFont="0" applyFill="0" applyBorder="0" applyAlignment="0" applyProtection="0"/>
    <xf numFmtId="169" fontId="262" fillId="0" borderId="0" applyFont="0" applyFill="0" applyBorder="0" applyAlignment="0" applyProtection="0"/>
    <xf numFmtId="243" fontId="86" fillId="0" borderId="0" applyFont="0" applyFill="0" applyBorder="0" applyAlignment="0" applyProtection="0"/>
    <xf numFmtId="172" fontId="86" fillId="0" borderId="0" applyFont="0" applyFill="0" applyBorder="0" applyAlignment="0" applyProtection="0"/>
    <xf numFmtId="172" fontId="86" fillId="0" borderId="0" applyFont="0" applyFill="0" applyBorder="0" applyAlignment="0" applyProtection="0"/>
    <xf numFmtId="172" fontId="86" fillId="0" borderId="0" applyFont="0" applyFill="0" applyBorder="0" applyAlignment="0" applyProtection="0"/>
    <xf numFmtId="182" fontId="59" fillId="0" borderId="3">
      <alignment horizontal="right" vertical="center"/>
    </xf>
    <xf numFmtId="0" fontId="62" fillId="0" borderId="0" applyNumberFormat="0" applyFill="0" applyBorder="0" applyAlignment="0" applyProtection="0"/>
    <xf numFmtId="212" fontId="71" fillId="0" borderId="3">
      <alignment horizontal="right" vertical="center"/>
    </xf>
    <xf numFmtId="238" fontId="86" fillId="0" borderId="0" applyFont="0" applyFill="0" applyBorder="0" applyAlignment="0" applyProtection="0"/>
    <xf numFmtId="166" fontId="58" fillId="0" borderId="0" applyFont="0" applyFill="0" applyBorder="0" applyAlignment="0" applyProtection="0"/>
    <xf numFmtId="175" fontId="59" fillId="0" borderId="0" applyFont="0" applyFill="0" applyBorder="0" applyAlignment="0" applyProtection="0"/>
    <xf numFmtId="224" fontId="58" fillId="0" borderId="0" applyFont="0" applyFill="0" applyBorder="0" applyAlignment="0" applyProtection="0"/>
    <xf numFmtId="193" fontId="69" fillId="0" borderId="3">
      <alignment horizontal="right" vertical="center"/>
    </xf>
    <xf numFmtId="166" fontId="58" fillId="0" borderId="0" applyFont="0" applyFill="0" applyBorder="0" applyAlignment="0" applyProtection="0"/>
    <xf numFmtId="166" fontId="58" fillId="0" borderId="0" applyFont="0" applyFill="0" applyBorder="0" applyAlignment="0" applyProtection="0"/>
    <xf numFmtId="0" fontId="262" fillId="0" borderId="0"/>
    <xf numFmtId="166" fontId="58" fillId="0" borderId="0" applyFont="0" applyFill="0" applyBorder="0" applyAlignment="0" applyProtection="0"/>
    <xf numFmtId="166" fontId="58" fillId="0" borderId="0" applyFont="0" applyFill="0" applyBorder="0" applyAlignment="0" applyProtection="0"/>
    <xf numFmtId="213" fontId="58" fillId="0" borderId="0" applyFont="0" applyFill="0" applyBorder="0" applyAlignment="0" applyProtection="0"/>
    <xf numFmtId="41" fontId="58" fillId="0" borderId="0" applyFont="0" applyFill="0" applyBorder="0" applyAlignment="0" applyProtection="0"/>
    <xf numFmtId="166" fontId="58" fillId="0" borderId="0" applyFont="0" applyFill="0" applyBorder="0" applyAlignment="0" applyProtection="0"/>
    <xf numFmtId="169" fontId="262" fillId="0" borderId="0" applyFont="0" applyFill="0" applyBorder="0" applyAlignment="0" applyProtection="0"/>
    <xf numFmtId="0" fontId="62" fillId="0" borderId="0" applyNumberFormat="0" applyFill="0" applyBorder="0" applyAlignment="0" applyProtection="0"/>
    <xf numFmtId="173" fontId="58" fillId="0" borderId="0" applyFont="0" applyFill="0" applyBorder="0" applyAlignment="0" applyProtection="0"/>
    <xf numFmtId="0" fontId="62" fillId="0" borderId="0" applyNumberFormat="0" applyFill="0" applyBorder="0" applyAlignment="0" applyProtection="0"/>
    <xf numFmtId="193" fontId="69" fillId="0" borderId="3">
      <alignment horizontal="right" vertical="center"/>
    </xf>
    <xf numFmtId="0" fontId="66" fillId="5" borderId="19" applyNumberFormat="0" applyFont="0" applyAlignment="0" applyProtection="0"/>
    <xf numFmtId="0" fontId="62" fillId="0" borderId="0" applyNumberFormat="0" applyFill="0" applyBorder="0" applyAlignment="0" applyProtection="0"/>
    <xf numFmtId="205" fontId="60"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179" fontId="5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43" fontId="86" fillId="0" borderId="0" applyFont="0" applyFill="0" applyBorder="0" applyAlignment="0" applyProtection="0"/>
    <xf numFmtId="245" fontId="58" fillId="0" borderId="0" applyFont="0" applyFill="0" applyBorder="0" applyAlignment="0" applyProtection="0"/>
    <xf numFmtId="192" fontId="58" fillId="0" borderId="0" applyFont="0" applyFill="0" applyBorder="0" applyAlignment="0" applyProtection="0"/>
    <xf numFmtId="192" fontId="58" fillId="0" borderId="0" applyFont="0" applyFill="0" applyBorder="0" applyAlignment="0" applyProtection="0"/>
    <xf numFmtId="205" fontId="60" fillId="0" borderId="3">
      <alignment horizontal="right" vertical="center"/>
    </xf>
    <xf numFmtId="192" fontId="58" fillId="0" borderId="0" applyFont="0" applyFill="0" applyBorder="0" applyAlignment="0" applyProtection="0"/>
    <xf numFmtId="182" fontId="68" fillId="0" borderId="3">
      <alignment horizontal="right" vertical="center"/>
    </xf>
    <xf numFmtId="200" fontId="86" fillId="0" borderId="0" applyFont="0" applyFill="0" applyBorder="0" applyAlignment="0" applyProtection="0"/>
    <xf numFmtId="222" fontId="109" fillId="0" borderId="0" applyFont="0" applyFill="0" applyBorder="0" applyAlignment="0" applyProtection="0"/>
    <xf numFmtId="228" fontId="58" fillId="0" borderId="0" applyFont="0" applyFill="0" applyBorder="0" applyAlignment="0" applyProtection="0"/>
    <xf numFmtId="192" fontId="58" fillId="0" borderId="0" applyFont="0" applyFill="0" applyBorder="0" applyAlignment="0" applyProtection="0"/>
    <xf numFmtId="182" fontId="59" fillId="0" borderId="3">
      <alignment horizontal="right" vertical="center"/>
    </xf>
    <xf numFmtId="211" fontId="59" fillId="0" borderId="0" applyFill="0" applyBorder="0" applyAlignment="0"/>
    <xf numFmtId="0" fontId="74" fillId="6" borderId="0"/>
    <xf numFmtId="192" fontId="58" fillId="0" borderId="0" applyFont="0" applyFill="0" applyBorder="0" applyAlignment="0" applyProtection="0"/>
    <xf numFmtId="215" fontId="58" fillId="0" borderId="0" applyFont="0" applyFill="0" applyBorder="0" applyAlignment="0" applyProtection="0"/>
    <xf numFmtId="231" fontId="58" fillId="0" borderId="0" applyFont="0" applyFill="0" applyBorder="0" applyAlignment="0" applyProtection="0"/>
    <xf numFmtId="185" fontId="79" fillId="0" borderId="0" applyFont="0" applyFill="0" applyBorder="0" applyAlignment="0" applyProtection="0"/>
    <xf numFmtId="192" fontId="58" fillId="0" borderId="0" applyFont="0" applyFill="0" applyBorder="0" applyAlignment="0" applyProtection="0"/>
    <xf numFmtId="206" fontId="58" fillId="0" borderId="0" applyFont="0" applyFill="0" applyBorder="0" applyAlignment="0" applyProtection="0"/>
    <xf numFmtId="9" fontId="66" fillId="0" borderId="0" applyFont="0" applyFill="0" applyBorder="0" applyAlignment="0" applyProtection="0"/>
    <xf numFmtId="169" fontId="39" fillId="0" borderId="0" applyFont="0" applyFill="0" applyBorder="0" applyAlignment="0" applyProtection="0"/>
    <xf numFmtId="200" fontId="58" fillId="0" borderId="0" applyFont="0" applyFill="0" applyBorder="0" applyAlignment="0" applyProtection="0"/>
    <xf numFmtId="259" fontId="101" fillId="0" borderId="0" applyFont="0" applyFill="0" applyBorder="0" applyAlignment="0" applyProtection="0"/>
    <xf numFmtId="169" fontId="59" fillId="0" borderId="0" applyFont="0" applyFill="0" applyBorder="0" applyAlignment="0" applyProtection="0"/>
    <xf numFmtId="0" fontId="62" fillId="0" borderId="0" applyNumberFormat="0" applyFill="0" applyBorder="0" applyAlignment="0" applyProtection="0"/>
    <xf numFmtId="0" fontId="67" fillId="0" borderId="0"/>
    <xf numFmtId="0" fontId="67" fillId="0" borderId="0"/>
    <xf numFmtId="224" fontId="58" fillId="0" borderId="0" applyFont="0" applyFill="0" applyBorder="0" applyAlignment="0" applyProtection="0"/>
    <xf numFmtId="0" fontId="160" fillId="0" borderId="29"/>
    <xf numFmtId="223" fontId="80" fillId="0" borderId="0" applyFon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0" fontId="67" fillId="0" borderId="0"/>
    <xf numFmtId="166" fontId="58" fillId="0" borderId="0" applyFont="0" applyFill="0" applyBorder="0" applyAlignment="0" applyProtection="0"/>
    <xf numFmtId="0" fontId="161" fillId="0" borderId="0"/>
    <xf numFmtId="166" fontId="58" fillId="0" borderId="0" applyFont="0" applyFill="0" applyBorder="0" applyAlignment="0" applyProtection="0"/>
    <xf numFmtId="211" fontId="59" fillId="0" borderId="0" applyFill="0" applyBorder="0" applyAlignment="0"/>
    <xf numFmtId="173" fontId="86" fillId="0" borderId="0" applyFont="0" applyFill="0" applyBorder="0" applyAlignment="0" applyProtection="0"/>
    <xf numFmtId="0" fontId="151" fillId="19" borderId="0" applyNumberFormat="0" applyBorder="0" applyAlignment="0" applyProtection="0"/>
    <xf numFmtId="244" fontId="58" fillId="0" borderId="0" applyFont="0" applyFill="0" applyBorder="0" applyAlignment="0" applyProtection="0"/>
    <xf numFmtId="167" fontId="58" fillId="0" borderId="0" applyFont="0" applyFill="0" applyBorder="0" applyAlignment="0" applyProtection="0"/>
    <xf numFmtId="173" fontId="58" fillId="0" borderId="0" applyFont="0" applyFill="0" applyBorder="0" applyAlignment="0" applyProtection="0"/>
    <xf numFmtId="210" fontId="136" fillId="0" borderId="28" applyFont="0" applyFill="0" applyBorder="0"/>
    <xf numFmtId="41" fontId="58" fillId="0" borderId="0" applyFont="0" applyFill="0" applyBorder="0" applyAlignment="0" applyProtection="0"/>
    <xf numFmtId="169" fontId="66" fillId="0" borderId="0" applyFont="0" applyFill="0" applyBorder="0" applyAlignment="0" applyProtection="0"/>
    <xf numFmtId="188" fontId="58" fillId="0" borderId="0" applyFont="0" applyFill="0" applyBorder="0" applyAlignment="0" applyProtection="0"/>
    <xf numFmtId="167" fontId="58" fillId="0" borderId="0" applyFont="0" applyFill="0" applyBorder="0" applyAlignment="0" applyProtection="0"/>
    <xf numFmtId="230" fontId="58" fillId="0" borderId="0" applyFont="0" applyFill="0" applyBorder="0" applyAlignment="0" applyProtection="0"/>
    <xf numFmtId="213" fontId="58" fillId="0" borderId="0" applyFont="0" applyFill="0" applyBorder="0" applyAlignment="0" applyProtection="0"/>
    <xf numFmtId="230" fontId="58" fillId="0" borderId="0" applyFont="0" applyFill="0" applyBorder="0" applyAlignment="0" applyProtection="0"/>
    <xf numFmtId="193" fontId="69" fillId="0" borderId="3">
      <alignment horizontal="right" vertical="center"/>
    </xf>
    <xf numFmtId="41" fontId="58"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239" fontId="58" fillId="0" borderId="0" applyFont="0" applyFill="0" applyBorder="0" applyAlignment="0" applyProtection="0"/>
    <xf numFmtId="167" fontId="58" fillId="0" borderId="0" applyFont="0" applyFill="0" applyBorder="0" applyAlignment="0" applyProtection="0"/>
    <xf numFmtId="173" fontId="58" fillId="0" borderId="0" applyFont="0" applyFill="0" applyBorder="0" applyAlignment="0" applyProtection="0"/>
    <xf numFmtId="173" fontId="58" fillId="0" borderId="0" applyFont="0" applyFill="0" applyBorder="0" applyAlignment="0" applyProtection="0"/>
    <xf numFmtId="167" fontId="58" fillId="0" borderId="0" applyFont="0" applyFill="0" applyBorder="0" applyAlignment="0" applyProtection="0"/>
    <xf numFmtId="213" fontId="58" fillId="0" borderId="0" applyFont="0" applyFill="0" applyBorder="0" applyAlignment="0" applyProtection="0"/>
    <xf numFmtId="167" fontId="58" fillId="0" borderId="0" applyFont="0" applyFill="0" applyBorder="0" applyAlignment="0" applyProtection="0"/>
    <xf numFmtId="167" fontId="58" fillId="0" borderId="0" applyFont="0" applyFill="0" applyBorder="0" applyAlignment="0" applyProtection="0"/>
    <xf numFmtId="0" fontId="95" fillId="0" borderId="0" applyNumberFormat="0" applyFill="0" applyBorder="0" applyAlignment="0" applyProtection="0">
      <alignment vertical="top"/>
      <protection locked="0"/>
    </xf>
    <xf numFmtId="173" fontId="58" fillId="0" borderId="0" applyFont="0" applyFill="0" applyBorder="0" applyAlignment="0" applyProtection="0"/>
    <xf numFmtId="230" fontId="58" fillId="0" borderId="0" applyFont="0" applyFill="0" applyBorder="0" applyAlignment="0" applyProtection="0"/>
    <xf numFmtId="167" fontId="58" fillId="0" borderId="0" applyFont="0" applyFill="0" applyBorder="0" applyAlignment="0" applyProtection="0"/>
    <xf numFmtId="188"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173" fontId="58" fillId="0" borderId="0" applyFont="0" applyFill="0" applyBorder="0" applyAlignment="0" applyProtection="0"/>
    <xf numFmtId="193" fontId="69" fillId="0" borderId="3">
      <alignment horizontal="right" vertical="center"/>
    </xf>
    <xf numFmtId="193" fontId="69" fillId="0" borderId="3">
      <alignment horizontal="right" vertical="center"/>
    </xf>
    <xf numFmtId="0" fontId="95" fillId="0" borderId="0" applyNumberFormat="0" applyFill="0" applyBorder="0" applyAlignment="0" applyProtection="0">
      <alignment vertical="top"/>
      <protection locked="0"/>
    </xf>
    <xf numFmtId="41" fontId="58" fillId="0" borderId="0" applyFont="0" applyFill="0" applyBorder="0" applyAlignment="0" applyProtection="0"/>
    <xf numFmtId="213" fontId="58" fillId="0" borderId="0" applyFont="0" applyFill="0" applyBorder="0" applyAlignment="0" applyProtection="0"/>
    <xf numFmtId="167" fontId="58" fillId="0" borderId="0" applyFont="0" applyFill="0" applyBorder="0" applyAlignment="0" applyProtection="0"/>
    <xf numFmtId="173" fontId="58" fillId="0" borderId="0" applyFont="0" applyFill="0" applyBorder="0" applyAlignment="0" applyProtection="0"/>
    <xf numFmtId="173" fontId="58" fillId="0" borderId="0" applyFont="0" applyFill="0" applyBorder="0" applyAlignment="0" applyProtection="0"/>
    <xf numFmtId="173" fontId="58" fillId="0" borderId="0" applyFont="0" applyFill="0" applyBorder="0" applyAlignment="0" applyProtection="0"/>
    <xf numFmtId="239" fontId="58" fillId="0" borderId="0" applyFont="0" applyFill="0" applyBorder="0" applyAlignment="0" applyProtection="0"/>
    <xf numFmtId="206" fontId="58" fillId="0" borderId="0" applyFont="0" applyFill="0" applyBorder="0" applyAlignment="0" applyProtection="0"/>
    <xf numFmtId="213" fontId="58" fillId="0" borderId="0" applyFont="0" applyFill="0" applyBorder="0" applyAlignment="0" applyProtection="0"/>
    <xf numFmtId="215" fontId="58" fillId="0" borderId="0" applyFont="0" applyFill="0" applyBorder="0" applyAlignment="0" applyProtection="0"/>
    <xf numFmtId="213" fontId="58" fillId="0" borderId="0" applyFont="0" applyFill="0" applyBorder="0" applyAlignment="0" applyProtection="0"/>
    <xf numFmtId="214" fontId="71" fillId="0" borderId="3">
      <alignment horizontal="right" vertical="center"/>
    </xf>
    <xf numFmtId="180" fontId="58" fillId="0" borderId="0" applyFont="0" applyFill="0" applyBorder="0" applyAlignment="0" applyProtection="0"/>
    <xf numFmtId="213" fontId="58" fillId="0" borderId="0" applyFont="0" applyFill="0" applyBorder="0" applyAlignment="0" applyProtection="0"/>
    <xf numFmtId="213" fontId="58" fillId="0" borderId="0" applyFont="0" applyFill="0" applyBorder="0" applyAlignment="0" applyProtection="0"/>
    <xf numFmtId="0" fontId="93" fillId="11" borderId="0" applyNumberFormat="0" applyBorder="0" applyAlignment="0" applyProtection="0"/>
    <xf numFmtId="213" fontId="58" fillId="0" borderId="0" applyFont="0" applyFill="0" applyBorder="0" applyAlignment="0" applyProtection="0"/>
    <xf numFmtId="213" fontId="58" fillId="0" borderId="0" applyFont="0" applyFill="0" applyBorder="0" applyAlignment="0" applyProtection="0"/>
    <xf numFmtId="193" fontId="69" fillId="0" borderId="3">
      <alignment horizontal="right" vertical="center"/>
    </xf>
    <xf numFmtId="41" fontId="58" fillId="0" borderId="0" applyFont="0" applyFill="0" applyBorder="0" applyAlignment="0" applyProtection="0"/>
    <xf numFmtId="173" fontId="58" fillId="0" borderId="0" applyFont="0" applyFill="0" applyBorder="0" applyAlignment="0" applyProtection="0"/>
    <xf numFmtId="0" fontId="38" fillId="0" borderId="0" applyNumberFormat="0" applyFont="0" applyFill="0" applyBorder="0" applyProtection="0">
      <alignment horizontal="left" vertical="center"/>
    </xf>
    <xf numFmtId="0" fontId="74" fillId="6" borderId="0"/>
    <xf numFmtId="167" fontId="58" fillId="0" borderId="0" applyFont="0" applyFill="0" applyBorder="0" applyAlignment="0" applyProtection="0"/>
    <xf numFmtId="0" fontId="107" fillId="0" borderId="0" applyNumberFormat="0" applyFill="0" applyBorder="0" applyProtection="0">
      <alignment vertical="center"/>
    </xf>
    <xf numFmtId="173" fontId="58" fillId="0" borderId="0" applyFont="0" applyFill="0" applyBorder="0" applyAlignment="0" applyProtection="0"/>
    <xf numFmtId="213" fontId="58" fillId="0" borderId="0" applyFont="0" applyFill="0" applyBorder="0" applyAlignment="0" applyProtection="0"/>
    <xf numFmtId="173" fontId="58" fillId="0" borderId="0" applyFont="0" applyFill="0" applyBorder="0" applyAlignment="0" applyProtection="0"/>
    <xf numFmtId="38" fontId="112" fillId="2" borderId="0" applyNumberFormat="0" applyBorder="0" applyAlignment="0" applyProtection="0"/>
    <xf numFmtId="0" fontId="70" fillId="0" borderId="0" applyProtection="0"/>
    <xf numFmtId="167" fontId="58" fillId="0" borderId="0" applyFont="0" applyFill="0" applyBorder="0" applyAlignment="0" applyProtection="0"/>
    <xf numFmtId="0" fontId="74" fillId="0" borderId="0">
      <alignment wrapText="1"/>
    </xf>
    <xf numFmtId="213" fontId="58" fillId="0" borderId="0" applyFont="0" applyFill="0" applyBorder="0" applyAlignment="0" applyProtection="0"/>
    <xf numFmtId="167" fontId="58" fillId="0" borderId="0" applyFont="0" applyFill="0" applyBorder="0" applyAlignment="0" applyProtection="0"/>
    <xf numFmtId="9" fontId="163" fillId="0" borderId="0" applyBorder="0" applyAlignment="0" applyProtection="0"/>
    <xf numFmtId="173" fontId="58" fillId="0" borderId="0" applyFont="0" applyFill="0" applyBorder="0" applyAlignment="0" applyProtection="0"/>
    <xf numFmtId="169" fontId="66" fillId="0" borderId="0" applyFont="0" applyFill="0" applyBorder="0" applyAlignment="0" applyProtection="0"/>
    <xf numFmtId="169" fontId="13" fillId="0" borderId="0" applyFont="0" applyFill="0" applyBorder="0" applyAlignment="0" applyProtection="0"/>
    <xf numFmtId="215" fontId="58" fillId="0" borderId="0" applyFont="0" applyFill="0" applyBorder="0" applyAlignment="0" applyProtection="0"/>
    <xf numFmtId="41" fontId="58" fillId="0" borderId="0" applyFont="0" applyFill="0" applyBorder="0" applyAlignment="0" applyProtection="0"/>
    <xf numFmtId="215" fontId="58" fillId="0" borderId="0" applyFont="0" applyFill="0" applyBorder="0" applyAlignment="0" applyProtection="0"/>
    <xf numFmtId="247" fontId="59" fillId="0" borderId="0" applyFont="0" applyFill="0" applyBorder="0" applyAlignment="0" applyProtection="0"/>
    <xf numFmtId="167" fontId="58" fillId="0" borderId="0" applyFont="0" applyFill="0" applyBorder="0" applyAlignment="0" applyProtection="0"/>
    <xf numFmtId="213" fontId="58" fillId="0" borderId="0" applyFont="0" applyFill="0" applyBorder="0" applyAlignment="0" applyProtection="0"/>
    <xf numFmtId="239" fontId="58" fillId="0" borderId="0" applyFont="0" applyFill="0" applyBorder="0" applyAlignment="0" applyProtection="0"/>
    <xf numFmtId="213" fontId="58" fillId="0" borderId="0" applyFont="0" applyFill="0" applyBorder="0" applyAlignment="0" applyProtection="0"/>
    <xf numFmtId="173" fontId="58" fillId="0" borderId="0" applyFont="0" applyFill="0" applyBorder="0" applyAlignment="0" applyProtection="0"/>
    <xf numFmtId="214" fontId="71" fillId="0" borderId="3">
      <alignment horizontal="right" vertical="center"/>
    </xf>
    <xf numFmtId="215" fontId="58" fillId="0" borderId="0" applyFont="0" applyFill="0" applyBorder="0" applyAlignment="0" applyProtection="0"/>
    <xf numFmtId="230" fontId="58" fillId="0" borderId="0" applyFont="0" applyFill="0" applyBorder="0" applyAlignment="0" applyProtection="0"/>
    <xf numFmtId="167" fontId="58" fillId="0" borderId="0" applyFont="0" applyFill="0" applyBorder="0" applyAlignment="0" applyProtection="0"/>
    <xf numFmtId="230" fontId="58" fillId="0" borderId="0" applyFont="0" applyFill="0" applyBorder="0" applyAlignment="0" applyProtection="0"/>
    <xf numFmtId="213" fontId="58" fillId="0" borderId="0" applyFont="0" applyFill="0" applyBorder="0" applyAlignment="0" applyProtection="0"/>
    <xf numFmtId="4" fontId="126" fillId="4" borderId="0" applyNumberFormat="0" applyProtection="0">
      <alignment horizontal="left" vertical="center" indent="1"/>
    </xf>
    <xf numFmtId="230" fontId="58" fillId="0" borderId="0" applyFont="0" applyFill="0" applyBorder="0" applyAlignment="0" applyProtection="0"/>
    <xf numFmtId="200" fontId="86" fillId="0" borderId="0" applyFont="0" applyFill="0" applyBorder="0" applyAlignment="0" applyProtection="0"/>
    <xf numFmtId="228" fontId="58" fillId="0" borderId="0" applyFont="0" applyFill="0" applyBorder="0" applyAlignment="0" applyProtection="0"/>
    <xf numFmtId="213" fontId="58" fillId="0" borderId="0" applyFont="0" applyFill="0" applyBorder="0" applyAlignment="0" applyProtection="0"/>
    <xf numFmtId="215" fontId="58" fillId="0" borderId="0" applyFont="0" applyFill="0" applyBorder="0" applyAlignment="0" applyProtection="0"/>
    <xf numFmtId="0" fontId="74" fillId="6" borderId="0"/>
    <xf numFmtId="167" fontId="58" fillId="0" borderId="0" applyFont="0" applyFill="0" applyBorder="0" applyAlignment="0" applyProtection="0"/>
    <xf numFmtId="167" fontId="58" fillId="0" borderId="0" applyFont="0" applyFill="0" applyBorder="0" applyAlignment="0" applyProtection="0"/>
    <xf numFmtId="0" fontId="59" fillId="0" borderId="0" applyFont="0" applyFill="0" applyBorder="0" applyAlignment="0" applyProtection="0"/>
    <xf numFmtId="0" fontId="59" fillId="0" borderId="0"/>
    <xf numFmtId="167" fontId="58" fillId="0" borderId="0" applyFont="0" applyFill="0" applyBorder="0" applyAlignment="0" applyProtection="0"/>
    <xf numFmtId="213" fontId="58" fillId="0" borderId="0" applyFont="0" applyFill="0" applyBorder="0" applyAlignment="0" applyProtection="0"/>
    <xf numFmtId="169" fontId="58" fillId="0" borderId="0" applyFont="0" applyFill="0" applyBorder="0" applyAlignment="0" applyProtection="0"/>
    <xf numFmtId="175" fontId="58" fillId="0" borderId="0" applyFont="0" applyFill="0" applyBorder="0" applyAlignment="0" applyProtection="0"/>
    <xf numFmtId="171" fontId="60" fillId="0" borderId="3">
      <alignment horizontal="right" vertical="center"/>
    </xf>
    <xf numFmtId="43" fontId="58" fillId="0" borderId="0" applyFont="0" applyFill="0" applyBorder="0" applyAlignment="0" applyProtection="0"/>
    <xf numFmtId="0" fontId="103" fillId="0" borderId="0"/>
    <xf numFmtId="175" fontId="79" fillId="0" borderId="0" applyFont="0" applyFill="0" applyBorder="0" applyAlignment="0" applyProtection="0"/>
    <xf numFmtId="187" fontId="58" fillId="0" borderId="0" applyFont="0" applyFill="0" applyBorder="0" applyAlignment="0" applyProtection="0"/>
    <xf numFmtId="186" fontId="58" fillId="0" borderId="0" applyFont="0" applyFill="0" applyBorder="0" applyAlignment="0" applyProtection="0"/>
    <xf numFmtId="180" fontId="58" fillId="0" borderId="0" applyFont="0" applyFill="0" applyBorder="0" applyAlignment="0" applyProtection="0"/>
    <xf numFmtId="43" fontId="58" fillId="0" borderId="0" applyFont="0" applyFill="0" applyBorder="0" applyAlignment="0" applyProtection="0"/>
    <xf numFmtId="214" fontId="71" fillId="0" borderId="3">
      <alignment horizontal="right" vertical="center"/>
    </xf>
    <xf numFmtId="184" fontId="58" fillId="0" borderId="0" applyFont="0" applyFill="0" applyBorder="0" applyAlignment="0" applyProtection="0"/>
    <xf numFmtId="252" fontId="67" fillId="0" borderId="0" applyFill="0" applyBorder="0" applyAlignment="0"/>
    <xf numFmtId="175" fontId="58" fillId="0" borderId="0" applyFont="0" applyFill="0" applyBorder="0" applyAlignment="0" applyProtection="0"/>
    <xf numFmtId="220" fontId="83" fillId="0" borderId="3">
      <alignment horizontal="right" vertical="center"/>
    </xf>
    <xf numFmtId="175" fontId="58" fillId="0" borderId="0" applyFont="0" applyFill="0" applyBorder="0" applyAlignment="0" applyProtection="0"/>
    <xf numFmtId="270" fontId="59" fillId="0" borderId="0" applyFill="0" applyBorder="0" applyAlignment="0"/>
    <xf numFmtId="175" fontId="58" fillId="0" borderId="0" applyFont="0" applyFill="0" applyBorder="0" applyAlignment="0" applyProtection="0"/>
    <xf numFmtId="175" fontId="79" fillId="0" borderId="0" applyFont="0" applyFill="0" applyBorder="0" applyAlignment="0" applyProtection="0"/>
    <xf numFmtId="169" fontId="58" fillId="0" borderId="0" applyFont="0" applyFill="0" applyBorder="0" applyAlignment="0" applyProtection="0"/>
    <xf numFmtId="180" fontId="58" fillId="0" borderId="0" applyFont="0" applyFill="0" applyBorder="0" applyAlignment="0" applyProtection="0"/>
    <xf numFmtId="209" fontId="58" fillId="0" borderId="0" applyFont="0" applyFill="0" applyBorder="0" applyAlignment="0" applyProtection="0"/>
    <xf numFmtId="0" fontId="74" fillId="6" borderId="0"/>
    <xf numFmtId="169" fontId="58" fillId="0" borderId="0" applyFont="0" applyFill="0" applyBorder="0" applyAlignment="0" applyProtection="0"/>
    <xf numFmtId="175" fontId="58" fillId="0" borderId="0" applyFont="0" applyFill="0" applyBorder="0" applyAlignment="0" applyProtection="0"/>
    <xf numFmtId="169" fontId="59" fillId="0" borderId="0" applyFont="0" applyFill="0" applyBorder="0" applyAlignment="0" applyProtection="0"/>
    <xf numFmtId="186" fontId="58" fillId="0" borderId="0" applyFont="0" applyFill="0" applyBorder="0" applyAlignment="0" applyProtection="0"/>
    <xf numFmtId="0" fontId="74" fillId="6" borderId="0"/>
    <xf numFmtId="169" fontId="58" fillId="0" borderId="0" applyFont="0" applyFill="0" applyBorder="0" applyAlignment="0" applyProtection="0"/>
    <xf numFmtId="187"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93" fontId="69" fillId="0" borderId="3">
      <alignment horizontal="right" vertical="center"/>
    </xf>
    <xf numFmtId="43" fontId="58" fillId="0" borderId="0" applyFont="0" applyFill="0" applyBorder="0" applyAlignment="0" applyProtection="0"/>
    <xf numFmtId="178" fontId="67" fillId="0" borderId="0" applyFill="0" applyBorder="0" applyAlignment="0"/>
    <xf numFmtId="43" fontId="58" fillId="0" borderId="0" applyFont="0" applyFill="0" applyBorder="0" applyAlignment="0" applyProtection="0"/>
    <xf numFmtId="175" fontId="58" fillId="0" borderId="0" applyFont="0" applyFill="0" applyBorder="0" applyAlignment="0" applyProtection="0"/>
    <xf numFmtId="193" fontId="69" fillId="0" borderId="3">
      <alignment horizontal="right" vertical="center"/>
    </xf>
    <xf numFmtId="169" fontId="66" fillId="0" borderId="0" applyFont="0" applyFill="0" applyBorder="0" applyAlignment="0" applyProtection="0"/>
    <xf numFmtId="0" fontId="62" fillId="0" borderId="0"/>
    <xf numFmtId="43" fontId="58" fillId="0" borderId="0" applyFont="0" applyFill="0" applyBorder="0" applyAlignment="0" applyProtection="0"/>
    <xf numFmtId="0" fontId="58" fillId="0" borderId="0" applyFont="0" applyFill="0" applyBorder="0" applyAlignment="0" applyProtection="0"/>
    <xf numFmtId="182" fontId="68" fillId="0" borderId="3">
      <alignment horizontal="right" vertical="center"/>
    </xf>
    <xf numFmtId="175" fontId="58" fillId="0" borderId="0" applyFont="0" applyFill="0" applyBorder="0" applyAlignment="0" applyProtection="0"/>
    <xf numFmtId="193" fontId="69" fillId="0" borderId="3">
      <alignment horizontal="right" vertical="center"/>
    </xf>
    <xf numFmtId="0" fontId="74" fillId="6" borderId="0"/>
    <xf numFmtId="175" fontId="58" fillId="0" borderId="0" applyFont="0" applyFill="0" applyBorder="0" applyAlignment="0" applyProtection="0"/>
    <xf numFmtId="193" fontId="69" fillId="0" borderId="3">
      <alignment horizontal="right" vertical="center"/>
    </xf>
    <xf numFmtId="191" fontId="59" fillId="0" borderId="0" applyFill="0" applyBorder="0" applyAlignment="0"/>
    <xf numFmtId="0" fontId="151" fillId="20" borderId="0" applyNumberFormat="0" applyBorder="0" applyAlignment="0" applyProtection="0"/>
    <xf numFmtId="184" fontId="58" fillId="0" borderId="0" applyFont="0" applyFill="0" applyBorder="0" applyAlignment="0" applyProtection="0"/>
    <xf numFmtId="193" fontId="69" fillId="0" borderId="3">
      <alignment horizontal="right" vertical="center"/>
    </xf>
    <xf numFmtId="180" fontId="58" fillId="0" borderId="0" applyFont="0" applyFill="0" applyBorder="0" applyAlignment="0" applyProtection="0"/>
    <xf numFmtId="221" fontId="59" fillId="0" borderId="24">
      <alignment vertical="center"/>
    </xf>
    <xf numFmtId="201" fontId="59" fillId="0" borderId="0" applyFill="0" applyBorder="0" applyAlignment="0"/>
    <xf numFmtId="180" fontId="58" fillId="0" borderId="0" applyFont="0" applyFill="0" applyBorder="0" applyAlignment="0" applyProtection="0"/>
    <xf numFmtId="209" fontId="58" fillId="0" borderId="0" applyFont="0" applyFill="0" applyBorder="0" applyAlignment="0" applyProtection="0"/>
    <xf numFmtId="214" fontId="71" fillId="0" borderId="3">
      <alignment horizontal="right" vertical="center"/>
    </xf>
    <xf numFmtId="180" fontId="58" fillId="0" borderId="0" applyFont="0" applyFill="0" applyBorder="0" applyAlignment="0" applyProtection="0"/>
    <xf numFmtId="180" fontId="58" fillId="0" borderId="0" applyFont="0" applyFill="0" applyBorder="0" applyAlignment="0" applyProtection="0"/>
    <xf numFmtId="193" fontId="69" fillId="0" borderId="3">
      <alignment horizontal="right" vertical="center"/>
    </xf>
    <xf numFmtId="247" fontId="59" fillId="0" borderId="0" applyFont="0" applyFill="0" applyBorder="0" applyAlignment="0" applyProtection="0"/>
    <xf numFmtId="180" fontId="58" fillId="0" borderId="0" applyFont="0" applyFill="0" applyBorder="0" applyAlignment="0" applyProtection="0"/>
    <xf numFmtId="180" fontId="58" fillId="0" borderId="0" applyFont="0" applyFill="0" applyBorder="0" applyAlignment="0" applyProtection="0"/>
    <xf numFmtId="0" fontId="160" fillId="0" borderId="29"/>
    <xf numFmtId="180" fontId="58" fillId="0" borderId="0" applyFont="0" applyFill="0" applyBorder="0" applyAlignment="0" applyProtection="0"/>
    <xf numFmtId="180" fontId="58" fillId="0" borderId="0" applyFont="0" applyFill="0" applyBorder="0" applyAlignment="0" applyProtection="0"/>
    <xf numFmtId="207" fontId="59" fillId="0" borderId="3">
      <alignment horizontal="right" vertical="center"/>
    </xf>
    <xf numFmtId="180" fontId="58" fillId="0" borderId="0" applyFont="0" applyFill="0" applyBorder="0" applyAlignment="0" applyProtection="0"/>
    <xf numFmtId="180" fontId="58" fillId="0" borderId="0" applyFont="0" applyFill="0" applyBorder="0" applyAlignment="0" applyProtection="0"/>
    <xf numFmtId="180" fontId="58" fillId="0" borderId="0" applyFont="0" applyFill="0" applyBorder="0" applyAlignment="0" applyProtection="0"/>
    <xf numFmtId="245" fontId="58" fillId="0" borderId="0" applyFont="0" applyFill="0" applyBorder="0" applyAlignment="0" applyProtection="0"/>
    <xf numFmtId="200" fontId="58" fillId="0" borderId="0" applyFont="0" applyFill="0" applyBorder="0" applyAlignment="0" applyProtection="0"/>
    <xf numFmtId="220" fontId="83" fillId="0" borderId="3">
      <alignment horizontal="right" vertical="center"/>
    </xf>
    <xf numFmtId="43" fontId="58" fillId="0" borderId="0" applyFont="0" applyFill="0" applyBorder="0" applyAlignment="0" applyProtection="0"/>
    <xf numFmtId="0" fontId="95" fillId="0" borderId="0" applyNumberFormat="0" applyFill="0" applyBorder="0" applyAlignment="0" applyProtection="0">
      <alignment vertical="top"/>
      <protection locked="0"/>
    </xf>
    <xf numFmtId="169" fontId="58" fillId="0" borderId="0" applyFont="0" applyFill="0" applyBorder="0" applyAlignment="0" applyProtection="0"/>
    <xf numFmtId="211" fontId="59" fillId="0" borderId="0" applyFill="0" applyBorder="0" applyAlignment="0"/>
    <xf numFmtId="2" fontId="59"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80" fontId="58" fillId="0" borderId="0" applyFont="0" applyFill="0" applyBorder="0" applyAlignment="0" applyProtection="0"/>
    <xf numFmtId="218" fontId="60" fillId="0" borderId="0" applyFont="0" applyFill="0" applyBorder="0" applyAlignment="0" applyProtection="0"/>
    <xf numFmtId="226" fontId="59" fillId="0" borderId="0"/>
    <xf numFmtId="0" fontId="74" fillId="6" borderId="0"/>
    <xf numFmtId="175" fontId="58" fillId="0" borderId="0" applyFont="0" applyFill="0" applyBorder="0" applyAlignment="0" applyProtection="0"/>
    <xf numFmtId="169" fontId="58" fillId="0" borderId="0" applyFont="0" applyFill="0" applyBorder="0" applyAlignment="0" applyProtection="0"/>
    <xf numFmtId="195" fontId="58" fillId="0" borderId="3">
      <alignment horizontal="right" vertical="center"/>
    </xf>
    <xf numFmtId="175" fontId="58" fillId="0" borderId="0" applyFont="0" applyFill="0" applyBorder="0" applyAlignment="0" applyProtection="0"/>
    <xf numFmtId="0" fontId="39" fillId="0" borderId="0"/>
    <xf numFmtId="191" fontId="59" fillId="0" borderId="0" applyFill="0" applyBorder="0" applyAlignment="0"/>
    <xf numFmtId="209" fontId="58" fillId="0" borderId="0" applyFont="0" applyFill="0" applyBorder="0" applyAlignment="0" applyProtection="0"/>
    <xf numFmtId="43" fontId="58" fillId="0" borderId="0" applyFont="0" applyFill="0" applyBorder="0" applyAlignment="0" applyProtection="0"/>
    <xf numFmtId="209" fontId="58" fillId="0" borderId="0" applyFont="0" applyFill="0" applyBorder="0" applyAlignment="0" applyProtection="0"/>
    <xf numFmtId="169" fontId="58" fillId="0" borderId="0" applyFont="0" applyFill="0" applyBorder="0" applyAlignment="0" applyProtection="0"/>
    <xf numFmtId="0" fontId="158" fillId="0" borderId="0"/>
    <xf numFmtId="4" fontId="164" fillId="21" borderId="17" applyNumberFormat="0" applyProtection="0">
      <alignment horizontal="right" vertical="center"/>
    </xf>
    <xf numFmtId="211" fontId="59" fillId="0" borderId="0" applyFill="0" applyBorder="0" applyAlignment="0"/>
    <xf numFmtId="184" fontId="58" fillId="0" borderId="0" applyFont="0" applyFill="0" applyBorder="0" applyAlignment="0" applyProtection="0"/>
    <xf numFmtId="180" fontId="58" fillId="0" borderId="0" applyFont="0" applyFill="0" applyBorder="0" applyAlignment="0" applyProtection="0"/>
    <xf numFmtId="169" fontId="58" fillId="0" borderId="0" applyFont="0" applyFill="0" applyBorder="0" applyAlignment="0" applyProtection="0"/>
    <xf numFmtId="41" fontId="79" fillId="0" borderId="0" applyFont="0" applyFill="0" applyBorder="0" applyAlignment="0" applyProtection="0"/>
    <xf numFmtId="209" fontId="58" fillId="0" borderId="0" applyFont="0" applyFill="0" applyBorder="0" applyAlignment="0" applyProtection="0"/>
    <xf numFmtId="186" fontId="58" fillId="0" borderId="0" applyFont="0" applyFill="0" applyBorder="0" applyAlignment="0" applyProtection="0"/>
    <xf numFmtId="0" fontId="165" fillId="0" borderId="0" applyNumberFormat="0" applyFill="0" applyBorder="0" applyAlignment="0" applyProtection="0">
      <alignment vertical="top"/>
      <protection locked="0"/>
    </xf>
    <xf numFmtId="0" fontId="62" fillId="0" borderId="0"/>
    <xf numFmtId="0" fontId="148" fillId="0" borderId="2" applyNumberFormat="0" applyFont="0" applyFill="0" applyBorder="0" applyAlignment="0">
      <alignment horizontal="center"/>
    </xf>
    <xf numFmtId="169" fontId="58" fillId="0" borderId="0" applyFont="0" applyFill="0" applyBorder="0" applyAlignment="0" applyProtection="0"/>
    <xf numFmtId="186" fontId="58" fillId="0" borderId="0" applyFont="0" applyFill="0" applyBorder="0" applyAlignment="0" applyProtection="0"/>
    <xf numFmtId="0" fontId="59" fillId="0" borderId="0"/>
    <xf numFmtId="180" fontId="58" fillId="0" borderId="0" applyFont="0" applyFill="0" applyBorder="0" applyAlignment="0" applyProtection="0"/>
    <xf numFmtId="186" fontId="58" fillId="0" borderId="0" applyFont="0" applyFill="0" applyBorder="0" applyAlignment="0" applyProtection="0"/>
    <xf numFmtId="180" fontId="58" fillId="0" borderId="0" applyFont="0" applyFill="0" applyBorder="0" applyAlignment="0" applyProtection="0"/>
    <xf numFmtId="169" fontId="59" fillId="0" borderId="0" applyFont="0" applyFill="0" applyBorder="0" applyAlignment="0" applyProtection="0"/>
    <xf numFmtId="273" fontId="58" fillId="0" borderId="0" applyFont="0" applyFill="0" applyBorder="0" applyAlignment="0" applyProtection="0"/>
    <xf numFmtId="0" fontId="74" fillId="6" borderId="0"/>
    <xf numFmtId="169" fontId="58" fillId="0" borderId="0" applyFont="0" applyFill="0" applyBorder="0" applyAlignment="0" applyProtection="0"/>
    <xf numFmtId="0" fontId="62" fillId="0" borderId="0"/>
    <xf numFmtId="169" fontId="58" fillId="0" borderId="0" applyFont="0" applyFill="0" applyBorder="0" applyAlignment="0" applyProtection="0"/>
    <xf numFmtId="212" fontId="71" fillId="0" borderId="3">
      <alignment horizontal="right" vertical="center"/>
    </xf>
    <xf numFmtId="169" fontId="58" fillId="0" borderId="0" applyFont="0" applyFill="0" applyBorder="0" applyAlignment="0" applyProtection="0"/>
    <xf numFmtId="184" fontId="58" fillId="0" borderId="0" applyFont="0" applyFill="0" applyBorder="0" applyAlignment="0" applyProtection="0"/>
    <xf numFmtId="214" fontId="71" fillId="0" borderId="3">
      <alignment horizontal="right" vertical="center"/>
    </xf>
    <xf numFmtId="180" fontId="58" fillId="0" borderId="0" applyFont="0" applyFill="0" applyBorder="0" applyAlignment="0" applyProtection="0"/>
    <xf numFmtId="167" fontId="79" fillId="0" borderId="0" applyFont="0" applyFill="0" applyBorder="0" applyAlignment="0" applyProtection="0"/>
    <xf numFmtId="0" fontId="151" fillId="16" borderId="0" applyNumberFormat="0" applyBorder="0" applyAlignment="0" applyProtection="0"/>
    <xf numFmtId="243" fontId="86" fillId="0" borderId="0" applyFont="0" applyFill="0" applyBorder="0" applyAlignment="0" applyProtection="0"/>
    <xf numFmtId="172" fontId="86" fillId="0" borderId="0" applyFont="0" applyFill="0" applyBorder="0" applyAlignment="0" applyProtection="0"/>
    <xf numFmtId="172" fontId="86" fillId="0" borderId="0" applyFont="0" applyFill="0" applyBorder="0" applyAlignment="0" applyProtection="0"/>
    <xf numFmtId="0" fontId="262" fillId="0" borderId="0"/>
    <xf numFmtId="172" fontId="86" fillId="0" borderId="0" applyFont="0" applyFill="0" applyBorder="0" applyAlignment="0" applyProtection="0"/>
    <xf numFmtId="243" fontId="86" fillId="0" borderId="0" applyFont="0" applyFill="0" applyBorder="0" applyAlignment="0" applyProtection="0"/>
    <xf numFmtId="172" fontId="86" fillId="0" borderId="0" applyFont="0" applyFill="0" applyBorder="0" applyAlignment="0" applyProtection="0"/>
    <xf numFmtId="49" fontId="166" fillId="0" borderId="2">
      <alignment vertical="center"/>
    </xf>
    <xf numFmtId="172" fontId="86" fillId="0" borderId="0" applyFont="0" applyFill="0" applyBorder="0" applyAlignment="0" applyProtection="0"/>
    <xf numFmtId="172" fontId="86" fillId="0" borderId="0" applyFont="0" applyFill="0" applyBorder="0" applyAlignment="0" applyProtection="0"/>
    <xf numFmtId="238" fontId="86" fillId="0" borderId="0" applyFont="0" applyFill="0" applyBorder="0" applyAlignment="0" applyProtection="0"/>
    <xf numFmtId="245" fontId="58" fillId="0" borderId="0" applyFont="0" applyFill="0" applyBorder="0" applyAlignment="0" applyProtection="0"/>
    <xf numFmtId="166"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11" fontId="59" fillId="0" borderId="0" applyFill="0" applyBorder="0" applyAlignment="0"/>
    <xf numFmtId="191" fontId="59" fillId="0" borderId="0" applyFill="0" applyBorder="0" applyAlignment="0"/>
    <xf numFmtId="0" fontId="62" fillId="0" borderId="0" applyNumberFormat="0" applyFill="0" applyBorder="0" applyAlignment="0" applyProtection="0"/>
    <xf numFmtId="0" fontId="62" fillId="0" borderId="0" applyNumberFormat="0" applyFill="0" applyBorder="0" applyAlignment="0" applyProtection="0"/>
    <xf numFmtId="220" fontId="83" fillId="0" borderId="3">
      <alignment horizontal="right" vertical="center"/>
    </xf>
    <xf numFmtId="0" fontId="121" fillId="6" borderId="0"/>
    <xf numFmtId="0" fontId="62" fillId="0" borderId="0" applyNumberFormat="0" applyFill="0" applyBorder="0" applyAlignment="0" applyProtection="0"/>
    <xf numFmtId="0" fontId="123" fillId="0" borderId="16">
      <alignment horizontal="center" vertical="center" wrapText="1"/>
    </xf>
    <xf numFmtId="0" fontId="122" fillId="0" borderId="25" applyNumberFormat="0" applyFill="0" applyAlignment="0" applyProtection="0"/>
    <xf numFmtId="0" fontId="62" fillId="0" borderId="0" applyNumberFormat="0" applyFill="0" applyBorder="0" applyAlignment="0" applyProtection="0"/>
    <xf numFmtId="43" fontId="7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1" fillId="0" borderId="0">
      <alignment vertical="top"/>
    </xf>
    <xf numFmtId="0" fontId="61" fillId="0" borderId="0">
      <alignment vertical="top"/>
    </xf>
    <xf numFmtId="167" fontId="66" fillId="0" borderId="0" applyFont="0" applyFill="0" applyBorder="0" applyAlignment="0" applyProtection="0"/>
    <xf numFmtId="250" fontId="101" fillId="0" borderId="0" applyProtection="0"/>
    <xf numFmtId="0" fontId="65" fillId="0" borderId="0">
      <alignment vertical="top"/>
    </xf>
    <xf numFmtId="40" fontId="167" fillId="0" borderId="0" applyFont="0" applyFill="0" applyBorder="0" applyAlignment="0" applyProtection="0"/>
    <xf numFmtId="0" fontId="65" fillId="0" borderId="0">
      <alignment vertical="top"/>
    </xf>
    <xf numFmtId="0" fontId="68" fillId="0" borderId="0" applyFill="0" applyBorder="0" applyAlignment="0"/>
    <xf numFmtId="0" fontId="65" fillId="0" borderId="0">
      <alignment vertical="top"/>
    </xf>
    <xf numFmtId="0" fontId="59" fillId="0" borderId="0"/>
    <xf numFmtId="193" fontId="69" fillId="0" borderId="3">
      <alignment horizontal="right" vertical="center"/>
    </xf>
    <xf numFmtId="0" fontId="61" fillId="0" borderId="0">
      <alignment vertical="top"/>
    </xf>
    <xf numFmtId="214" fontId="71" fillId="0" borderId="3">
      <alignment horizontal="right" vertical="center"/>
    </xf>
    <xf numFmtId="173" fontId="58" fillId="0" borderId="0" applyFont="0" applyFill="0" applyBorder="0" applyAlignment="0" applyProtection="0"/>
    <xf numFmtId="173" fontId="58" fillId="0" borderId="0" applyFont="0" applyFill="0" applyBorder="0" applyAlignment="0" applyProtection="0"/>
    <xf numFmtId="0" fontId="61" fillId="0" borderId="0">
      <alignment vertical="top"/>
    </xf>
    <xf numFmtId="3" fontId="72" fillId="0" borderId="2"/>
    <xf numFmtId="0" fontId="65" fillId="0" borderId="0">
      <alignment vertical="top"/>
    </xf>
    <xf numFmtId="10" fontId="59" fillId="0" borderId="0" applyFont="0" applyFill="0" applyBorder="0" applyAlignment="0" applyProtection="0"/>
    <xf numFmtId="0" fontId="65" fillId="0" borderId="0">
      <alignment vertical="top"/>
    </xf>
    <xf numFmtId="230" fontId="58" fillId="0" borderId="0" applyFont="0" applyFill="0" applyBorder="0" applyAlignment="0" applyProtection="0"/>
    <xf numFmtId="230" fontId="58" fillId="0" borderId="0" applyFont="0" applyFill="0" applyBorder="0" applyAlignment="0" applyProtection="0"/>
    <xf numFmtId="0" fontId="65" fillId="0" borderId="0">
      <alignment vertical="top"/>
    </xf>
    <xf numFmtId="0" fontId="61" fillId="0" borderId="0">
      <alignment vertical="top"/>
    </xf>
    <xf numFmtId="0" fontId="74" fillId="6" borderId="0"/>
    <xf numFmtId="0" fontId="61" fillId="0" borderId="0">
      <alignment vertical="top"/>
    </xf>
    <xf numFmtId="0" fontId="61" fillId="0" borderId="0">
      <alignment vertical="top"/>
    </xf>
    <xf numFmtId="181" fontId="58" fillId="0" borderId="0" applyFont="0" applyFill="0" applyBorder="0" applyAlignment="0" applyProtection="0"/>
    <xf numFmtId="0" fontId="59" fillId="0" borderId="0"/>
    <xf numFmtId="185" fontId="79" fillId="0" borderId="0" applyFont="0" applyFill="0" applyBorder="0" applyAlignment="0" applyProtection="0"/>
    <xf numFmtId="0" fontId="65" fillId="0" borderId="0">
      <alignment vertical="top"/>
    </xf>
    <xf numFmtId="0" fontId="65" fillId="0" borderId="0">
      <alignment vertical="top"/>
    </xf>
    <xf numFmtId="4" fontId="65" fillId="4" borderId="0" applyNumberFormat="0" applyProtection="0">
      <alignment horizontal="left" vertical="center" indent="1"/>
    </xf>
    <xf numFmtId="169" fontId="59" fillId="0" borderId="0" applyFont="0" applyFill="0" applyBorder="0" applyAlignment="0" applyProtection="0"/>
    <xf numFmtId="0" fontId="65" fillId="0" borderId="0">
      <alignment vertical="top"/>
    </xf>
    <xf numFmtId="185" fontId="59" fillId="0" borderId="0" applyFont="0" applyFill="0" applyBorder="0" applyAlignment="0" applyProtection="0"/>
    <xf numFmtId="211" fontId="59" fillId="0" borderId="0" applyFill="0" applyBorder="0" applyAlignment="0"/>
    <xf numFmtId="0" fontId="61" fillId="0" borderId="0">
      <alignment vertical="top"/>
    </xf>
    <xf numFmtId="0" fontId="62" fillId="0" borderId="0" applyNumberFormat="0" applyFill="0" applyBorder="0" applyAlignment="0" applyProtection="0"/>
    <xf numFmtId="0" fontId="64" fillId="0" borderId="0"/>
    <xf numFmtId="0" fontId="262" fillId="0" borderId="0"/>
    <xf numFmtId="0" fontId="62" fillId="0" borderId="0" applyNumberFormat="0" applyFill="0" applyBorder="0" applyAlignment="0" applyProtection="0"/>
    <xf numFmtId="205" fontId="60"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56" fontId="59" fillId="0" borderId="0" applyFont="0" applyFill="0" applyBorder="0" applyAlignment="0" applyProtection="0"/>
    <xf numFmtId="238" fontId="101" fillId="0" borderId="0" applyProtection="0"/>
    <xf numFmtId="0" fontId="62" fillId="0" borderId="0" applyNumberFormat="0" applyFill="0" applyBorder="0" applyAlignment="0" applyProtection="0"/>
    <xf numFmtId="193" fontId="69" fillId="0" borderId="3">
      <alignment horizontal="right" vertical="center"/>
    </xf>
    <xf numFmtId="0" fontId="62" fillId="0" borderId="0" applyNumberFormat="0" applyFill="0" applyBorder="0" applyAlignment="0" applyProtection="0"/>
    <xf numFmtId="0" fontId="74" fillId="0" borderId="0">
      <alignment wrapText="1"/>
    </xf>
    <xf numFmtId="0" fontId="62" fillId="0" borderId="0" applyNumberFormat="0" applyFill="0" applyBorder="0" applyAlignment="0" applyProtection="0"/>
    <xf numFmtId="169" fontId="66" fillId="0" borderId="0" applyFont="0" applyFill="0" applyBorder="0" applyAlignment="0" applyProtection="0"/>
    <xf numFmtId="0" fontId="62" fillId="0" borderId="0" applyNumberFormat="0" applyFill="0" applyBorder="0" applyAlignment="0" applyProtection="0"/>
    <xf numFmtId="201" fontId="59" fillId="0" borderId="0" applyFont="0" applyFill="0" applyBorder="0" applyAlignment="0" applyProtection="0"/>
    <xf numFmtId="0" fontId="62" fillId="0" borderId="0" applyNumberFormat="0" applyFill="0" applyBorder="0" applyAlignment="0" applyProtection="0"/>
    <xf numFmtId="193" fontId="69" fillId="0" borderId="3">
      <alignment horizontal="right" vertical="center"/>
    </xf>
    <xf numFmtId="3" fontId="5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93" fontId="69" fillId="0" borderId="3">
      <alignment horizontal="right" vertical="center"/>
    </xf>
    <xf numFmtId="182" fontId="68" fillId="0" borderId="3">
      <alignment horizontal="right" vertical="center"/>
    </xf>
    <xf numFmtId="247" fontId="5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63" fontId="168" fillId="0" borderId="0" applyFill="0" applyBorder="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72" fontId="101" fillId="0" borderId="0" applyProtection="0"/>
    <xf numFmtId="0" fontId="70" fillId="0" borderId="0" applyProtection="0"/>
    <xf numFmtId="211" fontId="59" fillId="0" borderId="0" applyFill="0" applyBorder="0" applyAlignment="0"/>
    <xf numFmtId="191" fontId="59" fillId="0" borderId="0" applyFill="0" applyBorder="0" applyAlignment="0"/>
    <xf numFmtId="238" fontId="101" fillId="0" borderId="0" applyProtection="0"/>
    <xf numFmtId="193" fontId="69" fillId="0" borderId="3">
      <alignment horizontal="right" vertical="center"/>
    </xf>
    <xf numFmtId="172" fontId="101" fillId="0" borderId="0" applyProtection="0"/>
    <xf numFmtId="172" fontId="101" fillId="0" borderId="0" applyProtection="0"/>
    <xf numFmtId="223" fontId="80" fillId="0" borderId="0" applyFont="0" applyFill="0" applyBorder="0" applyAlignment="0" applyProtection="0"/>
    <xf numFmtId="0" fontId="62" fillId="0" borderId="0" applyNumberFormat="0" applyFill="0" applyBorder="0" applyAlignment="0" applyProtection="0"/>
    <xf numFmtId="193" fontId="69" fillId="0" borderId="3">
      <alignment horizontal="right" vertical="center"/>
    </xf>
    <xf numFmtId="0" fontId="66" fillId="5" borderId="19" applyNumberFormat="0" applyFont="0" applyAlignment="0" applyProtection="0"/>
    <xf numFmtId="0" fontId="62" fillId="0" borderId="0" applyNumberForma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30"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69" fontId="59" fillId="0" borderId="0" applyFont="0" applyFill="0" applyBorder="0" applyAlignment="0" applyProtection="0"/>
    <xf numFmtId="0" fontId="62" fillId="0" borderId="0" applyNumberFormat="0" applyFill="0" applyBorder="0" applyAlignment="0" applyProtection="0"/>
    <xf numFmtId="0" fontId="67" fillId="0" borderId="0"/>
    <xf numFmtId="231" fontId="58" fillId="0" borderId="0" applyFont="0" applyFill="0" applyBorder="0" applyAlignment="0" applyProtection="0"/>
    <xf numFmtId="0" fontId="67" fillId="0" borderId="0"/>
    <xf numFmtId="0" fontId="59" fillId="0" borderId="0"/>
    <xf numFmtId="0" fontId="68" fillId="0" borderId="0"/>
    <xf numFmtId="274" fontId="169" fillId="0" borderId="0" applyFont="0" applyFill="0" applyBorder="0" applyAlignment="0" applyProtection="0"/>
    <xf numFmtId="183" fontId="169" fillId="0" borderId="0" applyFont="0" applyFill="0" applyBorder="0" applyAlignment="0" applyProtection="0"/>
    <xf numFmtId="0" fontId="140" fillId="0" borderId="0"/>
    <xf numFmtId="0" fontId="140" fillId="0" borderId="0"/>
    <xf numFmtId="167" fontId="66" fillId="0" borderId="0" applyFont="0" applyFill="0" applyBorder="0" applyAlignment="0" applyProtection="0"/>
    <xf numFmtId="0" fontId="38" fillId="0" borderId="0"/>
    <xf numFmtId="1" fontId="170" fillId="0" borderId="2" applyBorder="0" applyAlignment="0">
      <alignment horizontal="center"/>
    </xf>
    <xf numFmtId="1" fontId="170" fillId="0" borderId="2" applyBorder="0" applyAlignment="0">
      <alignment horizontal="center"/>
    </xf>
    <xf numFmtId="205" fontId="60" fillId="0" borderId="3">
      <alignment horizontal="right" vertical="center"/>
    </xf>
    <xf numFmtId="0" fontId="80" fillId="0" borderId="0"/>
    <xf numFmtId="0" fontId="80" fillId="0" borderId="0"/>
    <xf numFmtId="0" fontId="59" fillId="0" borderId="0"/>
    <xf numFmtId="171" fontId="60" fillId="0" borderId="3">
      <alignment horizontal="right" vertical="center"/>
    </xf>
    <xf numFmtId="201" fontId="59" fillId="0" borderId="0" applyFill="0" applyBorder="0" applyAlignment="0"/>
    <xf numFmtId="169" fontId="79" fillId="0" borderId="0" applyFont="0" applyFill="0" applyBorder="0" applyAlignment="0" applyProtection="0"/>
    <xf numFmtId="0" fontId="80" fillId="0" borderId="0" applyProtection="0"/>
    <xf numFmtId="3" fontId="72" fillId="0" borderId="2"/>
    <xf numFmtId="182" fontId="59" fillId="0" borderId="3">
      <alignment horizontal="right" vertical="center"/>
    </xf>
    <xf numFmtId="0" fontId="74" fillId="6" borderId="0"/>
    <xf numFmtId="193" fontId="69" fillId="0" borderId="3">
      <alignment horizontal="right" vertical="center"/>
    </xf>
    <xf numFmtId="3" fontId="72" fillId="0" borderId="2"/>
    <xf numFmtId="182" fontId="59" fillId="0" borderId="3">
      <alignment horizontal="right" vertical="center"/>
    </xf>
    <xf numFmtId="256" fontId="59" fillId="0" borderId="0" applyFill="0" applyBorder="0" applyAlignment="0"/>
    <xf numFmtId="3" fontId="72" fillId="0" borderId="2"/>
    <xf numFmtId="237" fontId="105" fillId="0" borderId="0" applyFont="0" applyFill="0" applyBorder="0" applyAlignment="0" applyProtection="0"/>
    <xf numFmtId="0" fontId="128" fillId="6" borderId="0"/>
    <xf numFmtId="211" fontId="59" fillId="0" borderId="0" applyFill="0" applyBorder="0" applyAlignment="0"/>
    <xf numFmtId="0" fontId="128" fillId="6" borderId="0"/>
    <xf numFmtId="4" fontId="126" fillId="21" borderId="17" applyNumberFormat="0" applyProtection="0">
      <alignment horizontal="right" vertical="center"/>
    </xf>
    <xf numFmtId="235" fontId="59" fillId="0" borderId="0" applyFill="0" applyBorder="0" applyAlignment="0"/>
    <xf numFmtId="0" fontId="128" fillId="6" borderId="0"/>
    <xf numFmtId="237" fontId="105" fillId="0" borderId="0" applyFont="0" applyFill="0" applyBorder="0" applyAlignment="0" applyProtection="0"/>
    <xf numFmtId="0" fontId="128" fillId="6" borderId="0"/>
    <xf numFmtId="0" fontId="74" fillId="6" borderId="0"/>
    <xf numFmtId="193" fontId="69" fillId="0" borderId="3">
      <alignment horizontal="right" vertical="center"/>
    </xf>
    <xf numFmtId="0" fontId="74" fillId="6" borderId="0"/>
    <xf numFmtId="0" fontId="74" fillId="6" borderId="0"/>
    <xf numFmtId="0" fontId="74" fillId="6" borderId="0"/>
    <xf numFmtId="193" fontId="69" fillId="0" borderId="3">
      <alignment horizontal="right" vertical="center"/>
    </xf>
    <xf numFmtId="38" fontId="63" fillId="0" borderId="0" applyFont="0" applyFill="0" applyBorder="0" applyAlignment="0" applyProtection="0"/>
    <xf numFmtId="0" fontId="74" fillId="6" borderId="0"/>
    <xf numFmtId="201" fontId="59" fillId="0" borderId="0" applyFill="0" applyBorder="0" applyAlignment="0"/>
    <xf numFmtId="0" fontId="262" fillId="0" borderId="0"/>
    <xf numFmtId="0" fontId="74" fillId="6" borderId="0"/>
    <xf numFmtId="193" fontId="69" fillId="0" borderId="3">
      <alignment horizontal="right" vertical="center"/>
    </xf>
    <xf numFmtId="0" fontId="74" fillId="6" borderId="0"/>
    <xf numFmtId="0" fontId="74" fillId="6" borderId="0"/>
    <xf numFmtId="212" fontId="71" fillId="0" borderId="3">
      <alignment horizontal="right" vertical="center"/>
    </xf>
    <xf numFmtId="0" fontId="262" fillId="0" borderId="0"/>
    <xf numFmtId="195" fontId="58" fillId="0" borderId="3">
      <alignment horizontal="right" vertical="center"/>
    </xf>
    <xf numFmtId="275" fontId="55" fillId="0" borderId="0" applyFont="0" applyFill="0" applyBorder="0" applyAlignment="0" applyProtection="0"/>
    <xf numFmtId="0" fontId="74" fillId="6" borderId="0"/>
    <xf numFmtId="0" fontId="74" fillId="6" borderId="0"/>
    <xf numFmtId="0" fontId="74" fillId="6" borderId="0"/>
    <xf numFmtId="191" fontId="59" fillId="0" borderId="0" applyFill="0" applyBorder="0" applyAlignment="0"/>
    <xf numFmtId="213" fontId="58" fillId="0" borderId="0" applyFont="0" applyFill="0" applyBorder="0" applyAlignment="0" applyProtection="0"/>
    <xf numFmtId="173" fontId="58" fillId="0" borderId="0" applyFont="0" applyFill="0" applyBorder="0" applyAlignment="0" applyProtection="0"/>
    <xf numFmtId="0" fontId="74" fillId="6" borderId="0"/>
    <xf numFmtId="0" fontId="74" fillId="6" borderId="0"/>
    <xf numFmtId="169" fontId="13" fillId="0" borderId="0" applyFont="0" applyFill="0" applyBorder="0" applyAlignment="0" applyProtection="0"/>
    <xf numFmtId="169" fontId="59" fillId="0" borderId="0" applyFont="0" applyFill="0" applyBorder="0" applyAlignment="0" applyProtection="0"/>
    <xf numFmtId="0" fontId="62" fillId="0" borderId="0"/>
    <xf numFmtId="193" fontId="69" fillId="0" borderId="3">
      <alignment horizontal="right" vertical="center"/>
    </xf>
    <xf numFmtId="0" fontId="74" fillId="6" borderId="0"/>
    <xf numFmtId="0" fontId="74" fillId="6" borderId="0"/>
    <xf numFmtId="0" fontId="131" fillId="0" borderId="0" applyFont="0" applyFill="0" applyBorder="0" applyAlignment="0">
      <alignment horizontal="left"/>
    </xf>
    <xf numFmtId="0" fontId="128" fillId="6" borderId="0"/>
    <xf numFmtId="0" fontId="131" fillId="0" borderId="0" applyFont="0" applyFill="0" applyBorder="0" applyAlignment="0">
      <alignment horizontal="left"/>
    </xf>
    <xf numFmtId="4" fontId="157" fillId="16" borderId="33" applyNumberFormat="0" applyProtection="0">
      <alignment horizontal="left" vertical="center" indent="1"/>
    </xf>
    <xf numFmtId="169" fontId="159" fillId="0" borderId="0" applyFont="0" applyFill="0" applyBorder="0" applyAlignment="0" applyProtection="0"/>
    <xf numFmtId="270" fontId="59" fillId="0" borderId="0" applyFill="0" applyBorder="0" applyAlignment="0"/>
    <xf numFmtId="0" fontId="74" fillId="6" borderId="0"/>
    <xf numFmtId="182" fontId="68" fillId="0" borderId="3">
      <alignment horizontal="right" vertical="center"/>
    </xf>
    <xf numFmtId="0" fontId="74" fillId="6" borderId="0"/>
    <xf numFmtId="0" fontId="74" fillId="6" borderId="0"/>
    <xf numFmtId="212" fontId="71" fillId="0" borderId="3">
      <alignment horizontal="right" vertical="center"/>
    </xf>
    <xf numFmtId="0" fontId="39" fillId="0" borderId="0"/>
    <xf numFmtId="237" fontId="105" fillId="0" borderId="0" applyFont="0" applyFill="0" applyBorder="0" applyAlignment="0" applyProtection="0"/>
    <xf numFmtId="193" fontId="69" fillId="0" borderId="3">
      <alignment horizontal="right" vertical="center"/>
    </xf>
    <xf numFmtId="196" fontId="59" fillId="0" borderId="0" applyFont="0" applyFill="0" applyBorder="0" applyAlignment="0" applyProtection="0"/>
    <xf numFmtId="0" fontId="128" fillId="6" borderId="0"/>
    <xf numFmtId="0" fontId="128" fillId="6" borderId="0"/>
    <xf numFmtId="191" fontId="59" fillId="0" borderId="0" applyFill="0" applyBorder="0" applyAlignment="0"/>
    <xf numFmtId="0" fontId="129" fillId="0" borderId="2" applyNumberFormat="0" applyFont="0" applyBorder="0">
      <alignment horizontal="left" indent="2"/>
    </xf>
    <xf numFmtId="266" fontId="89" fillId="0" borderId="0" applyFont="0" applyFill="0" applyBorder="0" applyAlignment="0" applyProtection="0"/>
    <xf numFmtId="0" fontId="129" fillId="0" borderId="2" applyNumberFormat="0" applyFont="0" applyBorder="0">
      <alignment horizontal="left" indent="2"/>
    </xf>
    <xf numFmtId="0" fontId="131" fillId="0" borderId="0" applyFont="0" applyFill="0" applyBorder="0" applyAlignment="0">
      <alignment horizontal="left"/>
    </xf>
    <xf numFmtId="0" fontId="131" fillId="0" borderId="0" applyFont="0" applyFill="0" applyBorder="0" applyAlignment="0">
      <alignment horizontal="left"/>
    </xf>
    <xf numFmtId="267" fontId="59" fillId="0" borderId="0"/>
    <xf numFmtId="0" fontId="132" fillId="0" borderId="26" applyFont="0" applyFill="0" applyAlignment="0">
      <alignment vertical="center" wrapText="1"/>
    </xf>
    <xf numFmtId="0" fontId="121" fillId="6" borderId="0"/>
    <xf numFmtId="0" fontId="121" fillId="6" borderId="0"/>
    <xf numFmtId="193" fontId="69" fillId="0" borderId="3">
      <alignment horizontal="right" vertical="center"/>
    </xf>
    <xf numFmtId="201" fontId="59" fillId="0" borderId="0" applyFill="0" applyBorder="0" applyAlignment="0"/>
    <xf numFmtId="218" fontId="59" fillId="0" borderId="0" applyFont="0" applyFill="0" applyBorder="0" applyAlignment="0" applyProtection="0"/>
    <xf numFmtId="9" fontId="59" fillId="0" borderId="0" applyFont="0" applyFill="0" applyBorder="0" applyAlignment="0" applyProtection="0"/>
    <xf numFmtId="0" fontId="74" fillId="0" borderId="0">
      <alignment wrapText="1"/>
    </xf>
    <xf numFmtId="0" fontId="74" fillId="6" borderId="0"/>
    <xf numFmtId="214" fontId="71" fillId="0" borderId="3">
      <alignment horizontal="right" vertical="center"/>
    </xf>
    <xf numFmtId="0" fontId="74" fillId="6" borderId="0"/>
    <xf numFmtId="182" fontId="68" fillId="0" borderId="3">
      <alignment horizontal="right" vertical="center"/>
    </xf>
    <xf numFmtId="0" fontId="74" fillId="6" borderId="0"/>
    <xf numFmtId="169" fontId="59" fillId="0" borderId="0" applyFont="0" applyFill="0" applyBorder="0" applyAlignment="0" applyProtection="0"/>
    <xf numFmtId="0" fontId="74" fillId="0" borderId="0">
      <alignment wrapText="1"/>
    </xf>
    <xf numFmtId="0" fontId="74" fillId="6" borderId="0"/>
    <xf numFmtId="193" fontId="69" fillId="0" borderId="3">
      <alignment horizontal="right" vertical="center"/>
    </xf>
    <xf numFmtId="38" fontId="112" fillId="2" borderId="0" applyNumberFormat="0" applyBorder="0" applyAlignment="0" applyProtection="0"/>
    <xf numFmtId="0" fontId="74" fillId="6" borderId="0"/>
    <xf numFmtId="0" fontId="74" fillId="6" borderId="0"/>
    <xf numFmtId="201" fontId="59" fillId="0" borderId="0" applyFill="0" applyBorder="0" applyAlignment="0"/>
    <xf numFmtId="0" fontId="74" fillId="6" borderId="0"/>
    <xf numFmtId="268" fontId="66" fillId="0" borderId="0" applyFont="0" applyFill="0" applyBorder="0" applyAlignment="0" applyProtection="0"/>
    <xf numFmtId="0" fontId="74" fillId="6" borderId="0"/>
    <xf numFmtId="3" fontId="59" fillId="0" borderId="0" applyFont="0" applyFill="0" applyBorder="0" applyAlignment="0" applyProtection="0"/>
    <xf numFmtId="0" fontId="74" fillId="6" borderId="0"/>
    <xf numFmtId="233" fontId="80" fillId="0" borderId="3">
      <alignment horizontal="right" vertical="center"/>
    </xf>
    <xf numFmtId="0" fontId="74" fillId="6" borderId="0"/>
    <xf numFmtId="0" fontId="74" fillId="6" borderId="0"/>
    <xf numFmtId="0" fontId="74" fillId="6" borderId="0"/>
    <xf numFmtId="0" fontId="74" fillId="6" borderId="0"/>
    <xf numFmtId="0" fontId="74" fillId="6" borderId="0"/>
    <xf numFmtId="0" fontId="74" fillId="6" borderId="0"/>
    <xf numFmtId="0" fontId="74" fillId="6" borderId="0"/>
    <xf numFmtId="0" fontId="74" fillId="6" borderId="0"/>
    <xf numFmtId="194" fontId="59" fillId="0" borderId="0" applyFont="0" applyFill="0" applyBorder="0" applyAlignment="0" applyProtection="0"/>
    <xf numFmtId="0" fontId="74" fillId="6" borderId="0"/>
    <xf numFmtId="0" fontId="74" fillId="6" borderId="0"/>
    <xf numFmtId="0" fontId="74" fillId="6" borderId="0"/>
    <xf numFmtId="173" fontId="140" fillId="0" borderId="0" applyFont="0" applyFill="0" applyBorder="0" applyAlignment="0" applyProtection="0"/>
    <xf numFmtId="0" fontId="74" fillId="6" borderId="0"/>
    <xf numFmtId="214" fontId="71" fillId="0" borderId="3">
      <alignment horizontal="right" vertical="center"/>
    </xf>
    <xf numFmtId="0" fontId="74" fillId="6" borderId="0"/>
    <xf numFmtId="182" fontId="68" fillId="0" borderId="3">
      <alignment horizontal="right" vertical="center"/>
    </xf>
    <xf numFmtId="0" fontId="121" fillId="6" borderId="0"/>
    <xf numFmtId="193" fontId="69" fillId="0" borderId="3">
      <alignment horizontal="right" vertical="center"/>
    </xf>
    <xf numFmtId="0" fontId="129" fillId="0" borderId="2" applyNumberFormat="0" applyFont="0" applyBorder="0" applyAlignment="0">
      <alignment horizontal="center"/>
    </xf>
    <xf numFmtId="0" fontId="151" fillId="12" borderId="0" applyNumberFormat="0" applyBorder="0" applyAlignment="0" applyProtection="0"/>
    <xf numFmtId="0" fontId="151" fillId="23" borderId="0" applyNumberFormat="0" applyBorder="0" applyAlignment="0" applyProtection="0"/>
    <xf numFmtId="0" fontId="151" fillId="18" borderId="0" applyNumberFormat="0" applyBorder="0" applyAlignment="0" applyProtection="0"/>
    <xf numFmtId="0" fontId="62" fillId="0" borderId="0"/>
    <xf numFmtId="0" fontId="151" fillId="24" borderId="0" applyNumberFormat="0" applyBorder="0" applyAlignment="0" applyProtection="0"/>
    <xf numFmtId="186" fontId="59" fillId="0" borderId="0" applyFont="0" applyFill="0" applyBorder="0" applyAlignment="0" applyProtection="0"/>
    <xf numFmtId="0" fontId="151" fillId="25" borderId="0" applyNumberFormat="0" applyBorder="0" applyAlignment="0" applyProtection="0"/>
    <xf numFmtId="0" fontId="68" fillId="0" borderId="0"/>
    <xf numFmtId="221" fontId="59" fillId="0" borderId="24">
      <alignment vertical="center"/>
    </xf>
    <xf numFmtId="0" fontId="119" fillId="6" borderId="0"/>
    <xf numFmtId="0" fontId="59" fillId="0" borderId="0"/>
    <xf numFmtId="0" fontId="74" fillId="6" borderId="0"/>
    <xf numFmtId="0" fontId="74" fillId="6" borderId="0"/>
    <xf numFmtId="0" fontId="74" fillId="6" borderId="0"/>
    <xf numFmtId="0" fontId="74" fillId="6" borderId="0"/>
    <xf numFmtId="0" fontId="74" fillId="6" borderId="0"/>
    <xf numFmtId="0" fontId="63" fillId="0" borderId="0"/>
    <xf numFmtId="260" fontId="38" fillId="0" borderId="0" applyFill="0" applyBorder="0" applyProtection="0"/>
    <xf numFmtId="0" fontId="74" fillId="6" borderId="0"/>
    <xf numFmtId="0" fontId="74" fillId="6" borderId="0"/>
    <xf numFmtId="205" fontId="60" fillId="0" borderId="3">
      <alignment horizontal="right" vertical="center"/>
    </xf>
    <xf numFmtId="0" fontId="74" fillId="6" borderId="0"/>
    <xf numFmtId="4" fontId="57" fillId="26" borderId="17" applyNumberFormat="0" applyProtection="0">
      <alignment horizontal="right" vertical="center"/>
    </xf>
    <xf numFmtId="0" fontId="59" fillId="0" borderId="0"/>
    <xf numFmtId="0" fontId="74" fillId="6" borderId="0"/>
    <xf numFmtId="233" fontId="80" fillId="0" borderId="3">
      <alignment horizontal="right" vertical="center"/>
    </xf>
    <xf numFmtId="0" fontId="74" fillId="6" borderId="0"/>
    <xf numFmtId="0" fontId="74" fillId="6" borderId="0"/>
    <xf numFmtId="0" fontId="74" fillId="6" borderId="0"/>
    <xf numFmtId="0" fontId="74" fillId="6" borderId="0"/>
    <xf numFmtId="0" fontId="74" fillId="6" borderId="0"/>
    <xf numFmtId="178" fontId="67" fillId="0" borderId="0" applyFill="0" applyBorder="0" applyAlignment="0"/>
    <xf numFmtId="191" fontId="59" fillId="0" borderId="0" applyFill="0" applyBorder="0" applyAlignment="0"/>
    <xf numFmtId="214" fontId="71" fillId="0" borderId="3">
      <alignment horizontal="right" vertical="center"/>
    </xf>
    <xf numFmtId="0" fontId="74" fillId="6" borderId="0"/>
    <xf numFmtId="0" fontId="74" fillId="6" borderId="0"/>
    <xf numFmtId="0" fontId="74" fillId="6" borderId="0"/>
    <xf numFmtId="193" fontId="69" fillId="0" borderId="3">
      <alignment horizontal="right" vertical="center"/>
    </xf>
    <xf numFmtId="0" fontId="74" fillId="6" borderId="0"/>
    <xf numFmtId="193" fontId="69" fillId="0" borderId="3">
      <alignment horizontal="right" vertical="center"/>
    </xf>
    <xf numFmtId="0" fontId="74" fillId="6" borderId="0"/>
    <xf numFmtId="0" fontId="74" fillId="6" borderId="0"/>
    <xf numFmtId="0" fontId="74" fillId="6" borderId="0"/>
    <xf numFmtId="0" fontId="119" fillId="6" borderId="0"/>
    <xf numFmtId="0" fontId="115" fillId="0" borderId="0">
      <alignment wrapText="1"/>
    </xf>
    <xf numFmtId="0" fontId="115" fillId="0" borderId="0">
      <alignment wrapText="1"/>
    </xf>
    <xf numFmtId="0" fontId="67" fillId="0" borderId="0"/>
    <xf numFmtId="185" fontId="59" fillId="0" borderId="0" applyFont="0" applyFill="0" applyBorder="0" applyAlignment="0" applyProtection="0"/>
    <xf numFmtId="0" fontId="74" fillId="0" borderId="0">
      <alignment wrapText="1"/>
    </xf>
    <xf numFmtId="0" fontId="74" fillId="0" borderId="0">
      <alignment wrapText="1"/>
    </xf>
    <xf numFmtId="0" fontId="74" fillId="0" borderId="0">
      <alignment wrapText="1"/>
    </xf>
    <xf numFmtId="0" fontId="74" fillId="0" borderId="0">
      <alignment wrapText="1"/>
    </xf>
    <xf numFmtId="191" fontId="59" fillId="0" borderId="0" applyFill="0" applyBorder="0" applyAlignment="0"/>
    <xf numFmtId="0" fontId="74" fillId="0" borderId="0">
      <alignment wrapText="1"/>
    </xf>
    <xf numFmtId="0" fontId="74" fillId="0" borderId="0">
      <alignment wrapText="1"/>
    </xf>
    <xf numFmtId="0" fontId="74" fillId="0" borderId="0">
      <alignment wrapText="1"/>
    </xf>
    <xf numFmtId="9" fontId="66" fillId="0" borderId="0" applyFont="0" applyFill="0" applyBorder="0" applyAlignment="0" applyProtection="0"/>
    <xf numFmtId="1" fontId="176" fillId="0" borderId="7" applyBorder="0"/>
    <xf numFmtId="0" fontId="74" fillId="0" borderId="0">
      <alignment wrapText="1"/>
    </xf>
    <xf numFmtId="193" fontId="69" fillId="0" borderId="3">
      <alignment horizontal="right" vertical="center"/>
    </xf>
    <xf numFmtId="193" fontId="69" fillId="0" borderId="3">
      <alignment horizontal="right" vertical="center"/>
    </xf>
    <xf numFmtId="201" fontId="59" fillId="0" borderId="0" applyFill="0" applyBorder="0" applyAlignment="0"/>
    <xf numFmtId="0" fontId="74" fillId="0" borderId="0">
      <alignment wrapText="1"/>
    </xf>
    <xf numFmtId="193" fontId="69" fillId="0" borderId="3">
      <alignment horizontal="right" vertical="center"/>
    </xf>
    <xf numFmtId="193" fontId="69" fillId="0" borderId="3">
      <alignment horizontal="right" vertical="center"/>
    </xf>
    <xf numFmtId="0" fontId="74" fillId="0" borderId="0">
      <alignment wrapText="1"/>
    </xf>
    <xf numFmtId="0" fontId="74" fillId="0" borderId="0">
      <alignment wrapText="1"/>
    </xf>
    <xf numFmtId="0" fontId="74" fillId="0" borderId="0">
      <alignment wrapText="1"/>
    </xf>
    <xf numFmtId="193" fontId="69" fillId="0" borderId="3">
      <alignment horizontal="right" vertical="center"/>
    </xf>
    <xf numFmtId="0" fontId="74" fillId="0" borderId="0">
      <alignment wrapText="1"/>
    </xf>
    <xf numFmtId="0" fontId="74" fillId="0" borderId="0">
      <alignment wrapText="1"/>
    </xf>
    <xf numFmtId="0" fontId="74" fillId="0" borderId="0">
      <alignment wrapText="1"/>
    </xf>
    <xf numFmtId="211" fontId="59" fillId="0" borderId="0" applyFill="0" applyBorder="0" applyAlignment="0"/>
    <xf numFmtId="272" fontId="62" fillId="0" borderId="2"/>
    <xf numFmtId="0" fontId="74" fillId="0" borderId="0">
      <alignment wrapText="1"/>
    </xf>
    <xf numFmtId="0" fontId="74" fillId="0" borderId="0">
      <alignment wrapText="1"/>
    </xf>
    <xf numFmtId="0" fontId="74" fillId="0" borderId="0">
      <alignment wrapText="1"/>
    </xf>
    <xf numFmtId="175" fontId="71" fillId="0" borderId="0" applyFont="0" applyFill="0" applyBorder="0" applyAlignment="0" applyProtection="0"/>
    <xf numFmtId="0" fontId="74" fillId="0" borderId="0">
      <alignment wrapText="1"/>
    </xf>
    <xf numFmtId="0" fontId="74" fillId="0" borderId="0">
      <alignment wrapText="1"/>
    </xf>
    <xf numFmtId="0" fontId="74" fillId="0" borderId="0">
      <alignment wrapText="1"/>
    </xf>
    <xf numFmtId="0" fontId="74" fillId="0" borderId="0">
      <alignment wrapText="1"/>
    </xf>
    <xf numFmtId="0" fontId="74" fillId="0" borderId="0">
      <alignment wrapText="1"/>
    </xf>
    <xf numFmtId="186" fontId="59" fillId="0" borderId="0" applyFont="0" applyFill="0" applyBorder="0" applyAlignment="0" applyProtection="0"/>
    <xf numFmtId="0" fontId="74" fillId="0" borderId="0">
      <alignment wrapText="1"/>
    </xf>
    <xf numFmtId="0" fontId="74" fillId="0" borderId="0">
      <alignment wrapText="1"/>
    </xf>
    <xf numFmtId="0" fontId="151" fillId="16" borderId="0" applyNumberFormat="0" applyBorder="0" applyAlignment="0" applyProtection="0"/>
    <xf numFmtId="201" fontId="59" fillId="0" borderId="0" applyFill="0" applyBorder="0" applyAlignment="0"/>
    <xf numFmtId="205" fontId="60" fillId="0" borderId="3">
      <alignment horizontal="right" vertical="center"/>
    </xf>
    <xf numFmtId="0" fontId="151" fillId="8" borderId="0" applyNumberFormat="0" applyBorder="0" applyAlignment="0" applyProtection="0"/>
    <xf numFmtId="191" fontId="59" fillId="0" borderId="0" applyFill="0" applyBorder="0" applyAlignment="0"/>
    <xf numFmtId="223" fontId="177" fillId="0" borderId="1" applyNumberFormat="0" applyFont="0" applyBorder="0" applyAlignment="0">
      <alignment horizontal="center" vertical="center"/>
    </xf>
    <xf numFmtId="0" fontId="62" fillId="0" borderId="0"/>
    <xf numFmtId="193" fontId="69" fillId="0" borderId="3">
      <alignment horizontal="right" vertical="center"/>
    </xf>
    <xf numFmtId="0" fontId="62" fillId="0" borderId="0"/>
    <xf numFmtId="0" fontId="39" fillId="0" borderId="0"/>
    <xf numFmtId="0" fontId="59" fillId="0" borderId="0"/>
    <xf numFmtId="0" fontId="62" fillId="0" borderId="0"/>
    <xf numFmtId="0" fontId="59" fillId="0" borderId="0"/>
    <xf numFmtId="196" fontId="59" fillId="0" borderId="0" applyFont="0" applyFill="0" applyBorder="0" applyAlignment="0" applyProtection="0"/>
    <xf numFmtId="0" fontId="62" fillId="0" borderId="0"/>
    <xf numFmtId="0" fontId="62" fillId="0" borderId="0"/>
    <xf numFmtId="214" fontId="71" fillId="0" borderId="3">
      <alignment horizontal="right" vertical="center"/>
    </xf>
    <xf numFmtId="205" fontId="60" fillId="0" borderId="3">
      <alignment horizontal="right" vertical="center"/>
    </xf>
    <xf numFmtId="0" fontId="62" fillId="0" borderId="0"/>
    <xf numFmtId="224" fontId="58" fillId="0" borderId="0" applyFont="0" applyFill="0" applyBorder="0" applyAlignment="0" applyProtection="0"/>
    <xf numFmtId="222" fontId="109" fillId="0" borderId="0" applyFont="0" applyFill="0" applyBorder="0" applyAlignment="0" applyProtection="0"/>
    <xf numFmtId="193" fontId="69" fillId="0" borderId="3">
      <alignment horizontal="right" vertical="center"/>
    </xf>
    <xf numFmtId="0" fontId="62" fillId="0" borderId="0"/>
    <xf numFmtId="0" fontId="62" fillId="0" borderId="0"/>
    <xf numFmtId="0" fontId="62" fillId="0" borderId="0"/>
    <xf numFmtId="193" fontId="69" fillId="0" borderId="3">
      <alignment horizontal="right" vertical="center"/>
    </xf>
    <xf numFmtId="169" fontId="262" fillId="0" borderId="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0" fontId="59" fillId="0" borderId="0" applyFont="0" applyFill="0" applyBorder="0" applyAlignment="0" applyProtection="0"/>
    <xf numFmtId="0" fontId="62" fillId="0" borderId="0"/>
    <xf numFmtId="0" fontId="39" fillId="0" borderId="0"/>
    <xf numFmtId="0" fontId="62" fillId="0" borderId="0"/>
    <xf numFmtId="193" fontId="69" fillId="0" borderId="3">
      <alignment horizontal="right" vertical="center"/>
    </xf>
    <xf numFmtId="0" fontId="93" fillId="19" borderId="0" applyNumberFormat="0" applyBorder="0" applyAlignment="0" applyProtection="0"/>
    <xf numFmtId="0" fontId="62" fillId="0" borderId="0"/>
    <xf numFmtId="0" fontId="62" fillId="0" borderId="0"/>
    <xf numFmtId="167" fontId="58" fillId="0" borderId="0" applyFont="0" applyFill="0" applyBorder="0" applyAlignment="0" applyProtection="0"/>
    <xf numFmtId="253" fontId="58" fillId="0" borderId="0" applyFont="0" applyFill="0" applyBorder="0" applyAlignment="0" applyProtection="0"/>
    <xf numFmtId="0" fontId="62" fillId="0" borderId="0"/>
    <xf numFmtId="173" fontId="60" fillId="0" borderId="0" applyFont="0" applyFill="0" applyBorder="0" applyAlignment="0" applyProtection="0"/>
    <xf numFmtId="0" fontId="62" fillId="0" borderId="0"/>
    <xf numFmtId="0" fontId="93" fillId="3" borderId="0" applyNumberFormat="0" applyBorder="0" applyAlignment="0" applyProtection="0"/>
    <xf numFmtId="14" fontId="34" fillId="0" borderId="0">
      <alignment horizontal="center" wrapText="1"/>
      <protection locked="0"/>
    </xf>
    <xf numFmtId="0" fontId="93" fillId="9" borderId="0" applyNumberFormat="0" applyBorder="0" applyAlignment="0" applyProtection="0"/>
    <xf numFmtId="0" fontId="93" fillId="27" borderId="0" applyNumberFormat="0" applyBorder="0" applyAlignment="0" applyProtection="0"/>
    <xf numFmtId="0" fontId="71" fillId="0" borderId="0"/>
    <xf numFmtId="174" fontId="67" fillId="0" borderId="0" applyFill="0" applyBorder="0" applyAlignment="0"/>
    <xf numFmtId="0" fontId="71" fillId="0" borderId="0"/>
    <xf numFmtId="0" fontId="66" fillId="0" borderId="0"/>
    <xf numFmtId="0" fontId="71" fillId="0" borderId="0"/>
    <xf numFmtId="214" fontId="71" fillId="0" borderId="3">
      <alignment horizontal="right" vertical="center"/>
    </xf>
    <xf numFmtId="0" fontId="71" fillId="0" borderId="0"/>
    <xf numFmtId="193" fontId="69" fillId="0" borderId="3">
      <alignment horizontal="right" vertical="center"/>
    </xf>
    <xf numFmtId="214" fontId="71" fillId="0" borderId="3">
      <alignment horizontal="right" vertical="center"/>
    </xf>
    <xf numFmtId="211" fontId="59" fillId="0" borderId="0" applyFill="0" applyBorder="0" applyAlignment="0"/>
    <xf numFmtId="169" fontId="262" fillId="0" borderId="0" applyFont="0" applyFill="0" applyBorder="0" applyAlignment="0" applyProtection="0"/>
    <xf numFmtId="0" fontId="71" fillId="0" borderId="0"/>
    <xf numFmtId="0" fontId="59" fillId="0" borderId="0" applyFont="0" applyFill="0" applyBorder="0" applyAlignment="0" applyProtection="0"/>
    <xf numFmtId="0" fontId="93" fillId="14" borderId="0" applyNumberFormat="0" applyBorder="0" applyAlignment="0" applyProtection="0"/>
    <xf numFmtId="0" fontId="93" fillId="28" borderId="0" applyNumberFormat="0" applyBorder="0" applyAlignment="0" applyProtection="0"/>
    <xf numFmtId="195" fontId="58" fillId="0" borderId="3">
      <alignment horizontal="right" vertical="center"/>
    </xf>
    <xf numFmtId="208" fontId="59" fillId="0" borderId="0" applyFont="0" applyFill="0" applyBorder="0" applyAlignment="0" applyProtection="0"/>
    <xf numFmtId="0" fontId="93" fillId="13" borderId="0" applyNumberFormat="0" applyBorder="0" applyAlignment="0" applyProtection="0"/>
    <xf numFmtId="0" fontId="93" fillId="29" borderId="0" applyNumberFormat="0" applyBorder="0" applyAlignment="0" applyProtection="0"/>
    <xf numFmtId="316" fontId="180" fillId="0" borderId="0" applyFont="0" applyFill="0" applyBorder="0" applyAlignment="0" applyProtection="0"/>
    <xf numFmtId="239" fontId="180" fillId="0" borderId="0" applyFont="0" applyFill="0" applyBorder="0" applyAlignment="0" applyProtection="0"/>
    <xf numFmtId="0" fontId="147" fillId="0" borderId="0" applyFont="0" applyFill="0" applyBorder="0" applyAlignment="0" applyProtection="0"/>
    <xf numFmtId="169" fontId="59" fillId="0" borderId="0" applyFont="0" applyFill="0" applyBorder="0" applyAlignment="0" applyProtection="0"/>
    <xf numFmtId="319" fontId="180" fillId="0" borderId="0" applyFont="0" applyFill="0" applyBorder="0" applyAlignment="0" applyProtection="0"/>
    <xf numFmtId="0" fontId="68" fillId="0" borderId="0"/>
    <xf numFmtId="0" fontId="77" fillId="0" borderId="0">
      <alignment horizontal="center" wrapText="1"/>
      <protection locked="0"/>
    </xf>
    <xf numFmtId="188" fontId="135" fillId="0" borderId="0" applyFont="0" applyFill="0" applyBorder="0" applyAlignment="0" applyProtection="0"/>
    <xf numFmtId="185" fontId="59" fillId="0" borderId="0" applyFont="0" applyFill="0" applyBorder="0" applyAlignment="0" applyProtection="0"/>
    <xf numFmtId="0" fontId="181" fillId="0" borderId="0" applyFont="0" applyFill="0" applyBorder="0" applyAlignment="0" applyProtection="0"/>
    <xf numFmtId="187" fontId="135" fillId="0" borderId="0" applyFont="0" applyFill="0" applyBorder="0" applyAlignment="0" applyProtection="0"/>
    <xf numFmtId="247" fontId="59" fillId="0" borderId="0" applyFont="0" applyFill="0" applyBorder="0" applyAlignment="0" applyProtection="0"/>
    <xf numFmtId="164" fontId="104" fillId="10" borderId="2" applyNumberFormat="0" applyAlignment="0">
      <alignment horizontal="left" vertical="top"/>
    </xf>
    <xf numFmtId="0" fontId="181" fillId="0" borderId="0" applyFont="0" applyFill="0" applyBorder="0" applyAlignment="0" applyProtection="0"/>
    <xf numFmtId="301" fontId="58" fillId="0" borderId="0" applyFont="0" applyFill="0" applyBorder="0" applyAlignment="0" applyProtection="0"/>
    <xf numFmtId="172" fontId="86" fillId="0" borderId="0" applyFont="0" applyFill="0" applyBorder="0" applyAlignment="0" applyProtection="0"/>
    <xf numFmtId="0" fontId="182" fillId="12" borderId="0" applyNumberFormat="0" applyBorder="0" applyAlignment="0" applyProtection="0"/>
    <xf numFmtId="214" fontId="71" fillId="0" borderId="3">
      <alignment horizontal="right" vertical="center"/>
    </xf>
    <xf numFmtId="0" fontId="39" fillId="0" borderId="0"/>
    <xf numFmtId="0" fontId="181" fillId="0" borderId="0"/>
    <xf numFmtId="0" fontId="69" fillId="0" borderId="0"/>
    <xf numFmtId="0" fontId="183" fillId="0" borderId="0"/>
    <xf numFmtId="0" fontId="181" fillId="0" borderId="0"/>
    <xf numFmtId="0" fontId="184" fillId="0" borderId="0"/>
    <xf numFmtId="0" fontId="92" fillId="0" borderId="0"/>
    <xf numFmtId="191" fontId="59" fillId="0" borderId="0" applyFill="0" applyBorder="0" applyAlignment="0"/>
    <xf numFmtId="298" fontId="63" fillId="0" borderId="0" applyFill="0" applyBorder="0" applyAlignment="0"/>
    <xf numFmtId="200" fontId="86" fillId="0" borderId="0" applyFont="0" applyFill="0" applyBorder="0" applyAlignment="0" applyProtection="0"/>
    <xf numFmtId="245" fontId="58" fillId="0" borderId="0" applyFont="0" applyFill="0" applyBorder="0" applyAlignment="0" applyProtection="0"/>
    <xf numFmtId="295" fontId="60" fillId="0" borderId="0" applyFill="0" applyBorder="0" applyAlignment="0"/>
    <xf numFmtId="211" fontId="59" fillId="0" borderId="0" applyFill="0" applyBorder="0" applyAlignment="0"/>
    <xf numFmtId="211" fontId="59" fillId="0" borderId="0" applyFill="0" applyBorder="0" applyAlignment="0"/>
    <xf numFmtId="211" fontId="59" fillId="0" borderId="0" applyFill="0" applyBorder="0" applyAlignment="0"/>
    <xf numFmtId="212" fontId="71" fillId="0" borderId="3">
      <alignment horizontal="right" vertical="center"/>
    </xf>
    <xf numFmtId="211" fontId="59" fillId="0" borderId="0" applyFill="0" applyBorder="0" applyAlignment="0"/>
    <xf numFmtId="193" fontId="69" fillId="0" borderId="3">
      <alignment horizontal="right" vertical="center"/>
    </xf>
    <xf numFmtId="186" fontId="59" fillId="0" borderId="0" applyFont="0" applyFill="0" applyBorder="0" applyAlignment="0" applyProtection="0"/>
    <xf numFmtId="211" fontId="59" fillId="0" borderId="0" applyFill="0" applyBorder="0" applyAlignment="0"/>
    <xf numFmtId="186" fontId="59" fillId="0" borderId="0" applyFont="0" applyFill="0" applyBorder="0" applyAlignment="0" applyProtection="0"/>
    <xf numFmtId="211" fontId="59" fillId="0" borderId="0" applyFill="0" applyBorder="0" applyAlignment="0"/>
    <xf numFmtId="186" fontId="59" fillId="0" borderId="0" applyFont="0" applyFill="0" applyBorder="0" applyAlignment="0" applyProtection="0"/>
    <xf numFmtId="211" fontId="59" fillId="0" borderId="0" applyFill="0" applyBorder="0" applyAlignment="0"/>
    <xf numFmtId="211" fontId="59" fillId="0" borderId="0" applyFill="0" applyBorder="0" applyAlignment="0"/>
    <xf numFmtId="208" fontId="59" fillId="0" borderId="0" applyFont="0" applyFill="0" applyBorder="0" applyAlignment="0" applyProtection="0"/>
    <xf numFmtId="211" fontId="59" fillId="0" borderId="0" applyFill="0" applyBorder="0" applyAlignment="0"/>
    <xf numFmtId="208" fontId="59" fillId="0" borderId="0" applyFont="0" applyFill="0" applyBorder="0" applyAlignment="0" applyProtection="0"/>
    <xf numFmtId="211" fontId="59" fillId="0" borderId="0" applyFill="0" applyBorder="0" applyAlignment="0"/>
    <xf numFmtId="193" fontId="69" fillId="0" borderId="3">
      <alignment horizontal="right" vertical="center"/>
    </xf>
    <xf numFmtId="208" fontId="59" fillId="0" borderId="0" applyFont="0" applyFill="0" applyBorder="0" applyAlignment="0" applyProtection="0"/>
    <xf numFmtId="211" fontId="59" fillId="0" borderId="0" applyFill="0" applyBorder="0" applyAlignment="0"/>
    <xf numFmtId="0" fontId="62" fillId="0" borderId="0" applyProtection="0"/>
    <xf numFmtId="175" fontId="79" fillId="0" borderId="0" applyFont="0" applyFill="0" applyBorder="0" applyAlignment="0" applyProtection="0"/>
    <xf numFmtId="208" fontId="59" fillId="0" borderId="0" applyFont="0" applyFill="0" applyBorder="0" applyAlignment="0" applyProtection="0"/>
    <xf numFmtId="211" fontId="59" fillId="0" borderId="0" applyFill="0" applyBorder="0" applyAlignment="0"/>
    <xf numFmtId="208" fontId="59" fillId="0" borderId="0" applyFont="0" applyFill="0" applyBorder="0" applyAlignment="0" applyProtection="0"/>
    <xf numFmtId="211" fontId="59" fillId="0" borderId="0" applyFill="0" applyBorder="0" applyAlignment="0"/>
    <xf numFmtId="307" fontId="59" fillId="0" borderId="0" applyFill="0" applyBorder="0" applyAlignment="0"/>
    <xf numFmtId="214" fontId="71" fillId="0" borderId="3">
      <alignment horizontal="right" vertical="center"/>
    </xf>
    <xf numFmtId="270" fontId="59" fillId="0" borderId="0" applyFill="0" applyBorder="0" applyAlignment="0"/>
    <xf numFmtId="270" fontId="59" fillId="0" borderId="0" applyFill="0" applyBorder="0" applyAlignment="0"/>
    <xf numFmtId="270" fontId="59" fillId="0" borderId="0" applyFill="0" applyBorder="0" applyAlignment="0"/>
    <xf numFmtId="270" fontId="59" fillId="0" borderId="0" applyFill="0" applyBorder="0" applyAlignment="0"/>
    <xf numFmtId="270" fontId="59" fillId="0" borderId="0" applyFill="0" applyBorder="0" applyAlignment="0"/>
    <xf numFmtId="270" fontId="59" fillId="0" borderId="0" applyFill="0" applyBorder="0" applyAlignment="0"/>
    <xf numFmtId="270" fontId="59" fillId="0" borderId="0" applyFill="0" applyBorder="0" applyAlignment="0"/>
    <xf numFmtId="270" fontId="59" fillId="0" borderId="0" applyFill="0" applyBorder="0" applyAlignment="0"/>
    <xf numFmtId="270" fontId="59" fillId="0" borderId="0" applyFill="0" applyBorder="0" applyAlignment="0"/>
    <xf numFmtId="270" fontId="59" fillId="0" borderId="0" applyFill="0" applyBorder="0" applyAlignment="0"/>
    <xf numFmtId="270" fontId="59" fillId="0" borderId="0" applyFill="0" applyBorder="0" applyAlignment="0"/>
    <xf numFmtId="0" fontId="138" fillId="0" borderId="0">
      <alignment horizontal="center"/>
    </xf>
    <xf numFmtId="270" fontId="59" fillId="0" borderId="0" applyFill="0" applyBorder="0" applyAlignment="0"/>
    <xf numFmtId="304" fontId="59" fillId="0" borderId="0" applyFill="0" applyBorder="0" applyAlignment="0"/>
    <xf numFmtId="235" fontId="59" fillId="0" borderId="0" applyFill="0" applyBorder="0" applyAlignment="0"/>
    <xf numFmtId="235" fontId="59" fillId="0" borderId="0" applyFill="0" applyBorder="0" applyAlignment="0"/>
    <xf numFmtId="235" fontId="59" fillId="0" borderId="0" applyFill="0" applyBorder="0" applyAlignment="0"/>
    <xf numFmtId="235" fontId="59" fillId="0" borderId="0" applyFill="0" applyBorder="0" applyAlignment="0"/>
    <xf numFmtId="235" fontId="59" fillId="0" borderId="0" applyFill="0" applyBorder="0" applyAlignment="0"/>
    <xf numFmtId="235" fontId="59" fillId="0" borderId="0" applyFill="0" applyBorder="0" applyAlignment="0"/>
    <xf numFmtId="235" fontId="59" fillId="0" borderId="0" applyFill="0" applyBorder="0" applyAlignment="0"/>
    <xf numFmtId="235" fontId="59" fillId="0" borderId="0" applyFill="0" applyBorder="0" applyAlignment="0"/>
    <xf numFmtId="235" fontId="59" fillId="0" borderId="0" applyFill="0" applyBorder="0" applyAlignment="0"/>
    <xf numFmtId="235" fontId="59" fillId="0" borderId="0" applyFill="0" applyBorder="0" applyAlignment="0"/>
    <xf numFmtId="256" fontId="59" fillId="0" borderId="0" applyFill="0" applyBorder="0" applyAlignment="0"/>
    <xf numFmtId="4" fontId="57" fillId="21" borderId="17" applyNumberFormat="0" applyProtection="0">
      <alignment horizontal="right" vertical="center"/>
    </xf>
    <xf numFmtId="256" fontId="59" fillId="0" borderId="0" applyFill="0" applyBorder="0" applyAlignment="0"/>
    <xf numFmtId="256" fontId="59" fillId="0" borderId="0" applyFill="0" applyBorder="0" applyAlignment="0"/>
    <xf numFmtId="256" fontId="59" fillId="0" borderId="0" applyFill="0" applyBorder="0" applyAlignment="0"/>
    <xf numFmtId="212" fontId="71" fillId="0" borderId="3">
      <alignment horizontal="right" vertical="center"/>
    </xf>
    <xf numFmtId="256" fontId="59" fillId="0" borderId="0" applyFill="0" applyBorder="0" applyAlignment="0"/>
    <xf numFmtId="256" fontId="59" fillId="0" borderId="0" applyFill="0" applyBorder="0" applyAlignment="0"/>
    <xf numFmtId="256" fontId="59" fillId="0" borderId="0" applyFill="0" applyBorder="0" applyAlignment="0"/>
    <xf numFmtId="169" fontId="79" fillId="0" borderId="0" applyFont="0" applyFill="0" applyBorder="0" applyAlignment="0" applyProtection="0"/>
    <xf numFmtId="256" fontId="59" fillId="0" borderId="0" applyFill="0" applyBorder="0" applyAlignment="0"/>
    <xf numFmtId="256" fontId="59" fillId="0" borderId="0" applyFill="0" applyBorder="0" applyAlignment="0"/>
    <xf numFmtId="195" fontId="58" fillId="0" borderId="3">
      <alignment horizontal="right" vertical="center"/>
    </xf>
    <xf numFmtId="284" fontId="68" fillId="0" borderId="0" applyFont="0" applyFill="0" applyBorder="0" applyAlignment="0" applyProtection="0"/>
    <xf numFmtId="207" fontId="68" fillId="0" borderId="3">
      <alignment horizontal="right" vertical="center"/>
    </xf>
    <xf numFmtId="256" fontId="59" fillId="0" borderId="0" applyFill="0" applyBorder="0" applyAlignment="0"/>
    <xf numFmtId="256" fontId="59" fillId="0" borderId="0" applyFill="0" applyBorder="0" applyAlignment="0"/>
    <xf numFmtId="174" fontId="67" fillId="0" borderId="0" applyFill="0" applyBorder="0" applyAlignment="0"/>
    <xf numFmtId="227" fontId="59" fillId="0" borderId="0" applyFont="0" applyFill="0" applyBorder="0" applyAlignment="0" applyProtection="0"/>
    <xf numFmtId="201" fontId="59" fillId="0" borderId="0" applyFill="0" applyBorder="0" applyAlignment="0"/>
    <xf numFmtId="201" fontId="59" fillId="0" borderId="0" applyFill="0" applyBorder="0" applyAlignment="0"/>
    <xf numFmtId="207" fontId="68" fillId="0" borderId="3">
      <alignment horizontal="right" vertical="center"/>
    </xf>
    <xf numFmtId="201" fontId="59" fillId="0" borderId="0" applyFill="0" applyBorder="0" applyAlignment="0"/>
    <xf numFmtId="193" fontId="69" fillId="0" borderId="3">
      <alignment horizontal="right" vertical="center"/>
    </xf>
    <xf numFmtId="201" fontId="59" fillId="0" borderId="0" applyFill="0" applyBorder="0" applyAlignment="0"/>
    <xf numFmtId="201" fontId="59" fillId="0" borderId="0" applyFill="0" applyBorder="0" applyAlignment="0"/>
    <xf numFmtId="0" fontId="262" fillId="0" borderId="0"/>
    <xf numFmtId="201" fontId="59" fillId="0" borderId="0" applyFill="0" applyBorder="0" applyAlignment="0"/>
    <xf numFmtId="0" fontId="262" fillId="0" borderId="0"/>
    <xf numFmtId="201" fontId="59" fillId="0" borderId="0" applyFill="0" applyBorder="0" applyAlignment="0"/>
    <xf numFmtId="201" fontId="59" fillId="0" borderId="0" applyFill="0" applyBorder="0" applyAlignment="0"/>
    <xf numFmtId="201" fontId="59" fillId="0" borderId="0" applyFill="0" applyBorder="0" applyAlignment="0"/>
    <xf numFmtId="193" fontId="69" fillId="0" borderId="3">
      <alignment horizontal="right" vertical="center"/>
    </xf>
    <xf numFmtId="10" fontId="112" fillId="2" borderId="2" applyNumberFormat="0" applyBorder="0" applyAlignment="0" applyProtection="0"/>
    <xf numFmtId="201" fontId="59" fillId="0" borderId="0" applyFill="0" applyBorder="0" applyAlignment="0"/>
    <xf numFmtId="10" fontId="112" fillId="2" borderId="2" applyNumberFormat="0" applyBorder="0" applyAlignment="0" applyProtection="0"/>
    <xf numFmtId="0" fontId="69" fillId="0" borderId="0" applyNumberFormat="0" applyFill="0" applyBorder="0" applyAlignment="0" applyProtection="0"/>
    <xf numFmtId="201" fontId="59" fillId="0" borderId="0" applyFill="0" applyBorder="0" applyAlignment="0"/>
    <xf numFmtId="167" fontId="159" fillId="0" borderId="0" applyFont="0" applyFill="0" applyBorder="0" applyAlignment="0" applyProtection="0"/>
    <xf numFmtId="10" fontId="112" fillId="2" borderId="2" applyNumberFormat="0" applyBorder="0" applyAlignment="0" applyProtection="0"/>
    <xf numFmtId="43" fontId="66" fillId="0" borderId="0" applyFont="0" applyFill="0" applyBorder="0" applyAlignment="0" applyProtection="0"/>
    <xf numFmtId="201" fontId="59" fillId="0" borderId="0" applyFill="0" applyBorder="0" applyAlignment="0"/>
    <xf numFmtId="10" fontId="112" fillId="2" borderId="2" applyNumberFormat="0" applyBorder="0" applyAlignment="0" applyProtection="0"/>
    <xf numFmtId="201" fontId="59" fillId="0" borderId="0" applyFill="0" applyBorder="0" applyAlignment="0"/>
    <xf numFmtId="252" fontId="67" fillId="0" borderId="0" applyFill="0" applyBorder="0" applyAlignment="0"/>
    <xf numFmtId="191" fontId="59" fillId="0" borderId="0" applyFill="0" applyBorder="0" applyAlignment="0"/>
    <xf numFmtId="191" fontId="59" fillId="0" borderId="0" applyFill="0" applyBorder="0" applyAlignment="0"/>
    <xf numFmtId="191" fontId="59" fillId="0" borderId="0" applyFill="0" applyBorder="0" applyAlignment="0"/>
    <xf numFmtId="191" fontId="59" fillId="0" borderId="0" applyFill="0" applyBorder="0" applyAlignment="0"/>
    <xf numFmtId="191" fontId="59" fillId="0" borderId="0" applyFill="0" applyBorder="0" applyAlignment="0"/>
    <xf numFmtId="0" fontId="66" fillId="0" borderId="0" applyProtection="0"/>
    <xf numFmtId="191" fontId="59" fillId="0" borderId="0" applyFill="0" applyBorder="0" applyAlignment="0"/>
    <xf numFmtId="191" fontId="59" fillId="0" borderId="0" applyFill="0" applyBorder="0" applyAlignment="0"/>
    <xf numFmtId="191" fontId="59" fillId="0" borderId="0" applyFill="0" applyBorder="0" applyAlignment="0"/>
    <xf numFmtId="191" fontId="59" fillId="0" borderId="0" applyFill="0" applyBorder="0" applyAlignment="0"/>
    <xf numFmtId="191" fontId="59" fillId="0" borderId="0" applyFill="0" applyBorder="0" applyAlignment="0"/>
    <xf numFmtId="191" fontId="59" fillId="0" borderId="0" applyFill="0" applyBorder="0" applyAlignment="0"/>
    <xf numFmtId="191" fontId="59" fillId="0" borderId="0" applyFill="0" applyBorder="0" applyAlignment="0"/>
    <xf numFmtId="178" fontId="67" fillId="0" borderId="0" applyFill="0" applyBorder="0" applyAlignment="0"/>
    <xf numFmtId="211" fontId="59" fillId="0" borderId="0" applyFill="0" applyBorder="0" applyAlignment="0"/>
    <xf numFmtId="211" fontId="59" fillId="0" borderId="0" applyFill="0" applyBorder="0" applyAlignment="0"/>
    <xf numFmtId="211" fontId="59" fillId="0" borderId="0" applyFill="0" applyBorder="0" applyAlignment="0"/>
    <xf numFmtId="171" fontId="60" fillId="0" borderId="3">
      <alignment horizontal="right" vertical="center"/>
    </xf>
    <xf numFmtId="211" fontId="59" fillId="0" borderId="0" applyFill="0" applyBorder="0" applyAlignment="0"/>
    <xf numFmtId="211" fontId="59" fillId="0" borderId="0" applyFill="0" applyBorder="0" applyAlignment="0"/>
    <xf numFmtId="211" fontId="59" fillId="0" borderId="0" applyFill="0" applyBorder="0" applyAlignment="0"/>
    <xf numFmtId="0" fontId="14" fillId="0" borderId="0"/>
    <xf numFmtId="211" fontId="59" fillId="0" borderId="0" applyFill="0" applyBorder="0" applyAlignment="0"/>
    <xf numFmtId="0" fontId="199" fillId="31" borderId="0"/>
    <xf numFmtId="211" fontId="59" fillId="0" borderId="0" applyFill="0" applyBorder="0" applyAlignment="0"/>
    <xf numFmtId="267" fontId="59" fillId="0" borderId="0"/>
    <xf numFmtId="211" fontId="59" fillId="0" borderId="0" applyFill="0" applyBorder="0" applyAlignment="0"/>
    <xf numFmtId="267" fontId="59" fillId="0" borderId="0"/>
    <xf numFmtId="182" fontId="68" fillId="0" borderId="3">
      <alignment horizontal="right" vertical="center"/>
    </xf>
    <xf numFmtId="211" fontId="59" fillId="0" borderId="0" applyFill="0" applyBorder="0" applyAlignment="0"/>
    <xf numFmtId="267" fontId="59" fillId="0" borderId="0"/>
    <xf numFmtId="186" fontId="59" fillId="0" borderId="0" applyFont="0" applyFill="0" applyBorder="0" applyAlignment="0" applyProtection="0"/>
    <xf numFmtId="0" fontId="59" fillId="0" borderId="0"/>
    <xf numFmtId="211" fontId="59" fillId="0" borderId="0" applyFill="0" applyBorder="0" applyAlignment="0"/>
    <xf numFmtId="267" fontId="59" fillId="0" borderId="0"/>
    <xf numFmtId="211" fontId="59" fillId="0" borderId="0" applyFill="0" applyBorder="0" applyAlignment="0"/>
    <xf numFmtId="211" fontId="59" fillId="0" borderId="0" applyFill="0" applyBorder="0" applyAlignment="0"/>
    <xf numFmtId="211" fontId="59" fillId="0" borderId="0" applyFill="0" applyBorder="0" applyAlignment="0"/>
    <xf numFmtId="0" fontId="200" fillId="0" borderId="0"/>
    <xf numFmtId="0" fontId="200" fillId="0" borderId="0"/>
    <xf numFmtId="0" fontId="90" fillId="0" borderId="0" applyFill="0" applyBorder="0" applyProtection="0">
      <alignment horizontal="center"/>
      <protection locked="0"/>
    </xf>
    <xf numFmtId="312" fontId="58" fillId="0" borderId="0" applyFont="0" applyFill="0" applyBorder="0" applyAlignment="0" applyProtection="0"/>
    <xf numFmtId="0" fontId="201" fillId="32" borderId="39" applyNumberFormat="0" applyAlignment="0" applyProtection="0"/>
    <xf numFmtId="244" fontId="79" fillId="0" borderId="0" applyFont="0" applyFill="0" applyBorder="0" applyAlignment="0" applyProtection="0"/>
    <xf numFmtId="223" fontId="80" fillId="0" borderId="0" applyFont="0" applyFill="0" applyBorder="0" applyAlignment="0" applyProtection="0"/>
    <xf numFmtId="0" fontId="202" fillId="0" borderId="6">
      <alignment horizontal="center"/>
    </xf>
    <xf numFmtId="255" fontId="99" fillId="0" borderId="0"/>
    <xf numFmtId="255" fontId="99" fillId="0" borderId="0"/>
    <xf numFmtId="193" fontId="69" fillId="0" borderId="3">
      <alignment horizontal="right" vertical="center"/>
    </xf>
    <xf numFmtId="214" fontId="71" fillId="0" borderId="3">
      <alignment horizontal="right" vertical="center"/>
    </xf>
    <xf numFmtId="255" fontId="99" fillId="0" borderId="0"/>
    <xf numFmtId="212" fontId="71" fillId="0" borderId="3">
      <alignment horizontal="right" vertical="center"/>
    </xf>
    <xf numFmtId="255" fontId="99" fillId="0" borderId="0"/>
    <xf numFmtId="220" fontId="83" fillId="0" borderId="3">
      <alignment horizontal="right" vertical="center"/>
    </xf>
    <xf numFmtId="169" fontId="39" fillId="0" borderId="0" applyFont="0" applyFill="0" applyBorder="0" applyAlignment="0" applyProtection="0"/>
    <xf numFmtId="255" fontId="99" fillId="0" borderId="0"/>
    <xf numFmtId="255" fontId="99" fillId="0" borderId="0"/>
    <xf numFmtId="255" fontId="99" fillId="0" borderId="0"/>
    <xf numFmtId="281" fontId="68" fillId="0" borderId="0" applyFont="0" applyFill="0" applyBorder="0" applyAlignment="0" applyProtection="0"/>
    <xf numFmtId="0" fontId="59" fillId="0" borderId="0"/>
    <xf numFmtId="194" fontId="59" fillId="0" borderId="0" applyFont="0" applyFill="0" applyBorder="0" applyAlignment="0" applyProtection="0"/>
    <xf numFmtId="195" fontId="58" fillId="0" borderId="3">
      <alignment horizontal="right" vertical="center"/>
    </xf>
    <xf numFmtId="194" fontId="59" fillId="0" borderId="0" applyFont="0" applyFill="0" applyBorder="0" applyAlignment="0" applyProtection="0"/>
    <xf numFmtId="194" fontId="59" fillId="0" borderId="0" applyFont="0" applyFill="0" applyBorder="0" applyAlignment="0" applyProtection="0"/>
    <xf numFmtId="0" fontId="66" fillId="5" borderId="19" applyNumberFormat="0" applyFont="0" applyAlignment="0" applyProtection="0"/>
    <xf numFmtId="0" fontId="60" fillId="0" borderId="0"/>
    <xf numFmtId="194" fontId="59" fillId="0" borderId="0" applyFont="0" applyFill="0" applyBorder="0" applyAlignment="0" applyProtection="0"/>
    <xf numFmtId="194" fontId="59" fillId="0" borderId="0" applyFont="0" applyFill="0" applyBorder="0" applyAlignment="0" applyProtection="0"/>
    <xf numFmtId="194" fontId="59" fillId="0" borderId="0" applyFont="0" applyFill="0" applyBorder="0" applyAlignment="0" applyProtection="0"/>
    <xf numFmtId="0" fontId="59" fillId="0" borderId="0"/>
    <xf numFmtId="194" fontId="59" fillId="0" borderId="0" applyFont="0" applyFill="0" applyBorder="0" applyAlignment="0" applyProtection="0"/>
    <xf numFmtId="194" fontId="59" fillId="0" borderId="0" applyFont="0" applyFill="0" applyBorder="0" applyAlignment="0" applyProtection="0"/>
    <xf numFmtId="194" fontId="59" fillId="0" borderId="0" applyFont="0" applyFill="0" applyBorder="0" applyAlignment="0" applyProtection="0"/>
    <xf numFmtId="194" fontId="59" fillId="0" borderId="0" applyFont="0" applyFill="0" applyBorder="0" applyAlignment="0" applyProtection="0"/>
    <xf numFmtId="194" fontId="59" fillId="0" borderId="0" applyFont="0" applyFill="0" applyBorder="0" applyAlignment="0" applyProtection="0"/>
    <xf numFmtId="169" fontId="66" fillId="0" borderId="0" applyFont="0" applyFill="0" applyBorder="0" applyAlignment="0" applyProtection="0"/>
    <xf numFmtId="214" fontId="71" fillId="0" borderId="3">
      <alignment horizontal="right" vertical="center"/>
    </xf>
    <xf numFmtId="175" fontId="66" fillId="0" borderId="0" applyFont="0" applyFill="0" applyBorder="0" applyAlignment="0" applyProtection="0"/>
    <xf numFmtId="167" fontId="59" fillId="0" borderId="0" applyFont="0" applyFill="0" applyBorder="0" applyAlignment="0" applyProtection="0"/>
    <xf numFmtId="169" fontId="66" fillId="0" borderId="0" applyFont="0" applyFill="0" applyBorder="0" applyAlignment="0" applyProtection="0"/>
    <xf numFmtId="167" fontId="64" fillId="0" borderId="0" applyFont="0" applyFill="0" applyBorder="0" applyAlignment="0" applyProtection="0"/>
    <xf numFmtId="0" fontId="59" fillId="0" borderId="0"/>
    <xf numFmtId="173" fontId="71" fillId="0" borderId="0" applyFont="0" applyFill="0" applyBorder="0" applyAlignment="0" applyProtection="0"/>
    <xf numFmtId="167" fontId="66" fillId="0" borderId="0" applyFont="0" applyFill="0" applyBorder="0" applyAlignment="0" applyProtection="0"/>
    <xf numFmtId="167" fontId="66" fillId="0" borderId="0" applyFont="0" applyFill="0" applyBorder="0" applyAlignment="0" applyProtection="0"/>
    <xf numFmtId="167" fontId="66" fillId="0" borderId="0" applyFont="0" applyFill="0" applyBorder="0" applyAlignment="0" applyProtection="0"/>
    <xf numFmtId="167" fontId="66" fillId="0" borderId="0" applyFont="0" applyFill="0" applyBorder="0" applyAlignment="0" applyProtection="0"/>
    <xf numFmtId="171" fontId="60" fillId="0" borderId="3">
      <alignment horizontal="right" vertical="center"/>
    </xf>
    <xf numFmtId="167" fontId="66" fillId="0" borderId="0" applyFont="0" applyFill="0" applyBorder="0" applyAlignment="0" applyProtection="0"/>
    <xf numFmtId="167" fontId="66" fillId="0" borderId="0" applyFont="0" applyFill="0" applyBorder="0" applyAlignment="0" applyProtection="0"/>
    <xf numFmtId="213" fontId="86" fillId="0" borderId="0" applyFont="0" applyFill="0" applyBorder="0" applyAlignment="0" applyProtection="0"/>
    <xf numFmtId="230" fontId="58" fillId="0" borderId="0" applyFont="0" applyFill="0" applyBorder="0" applyAlignment="0" applyProtection="0"/>
    <xf numFmtId="167" fontId="66" fillId="0" borderId="0" applyFont="0" applyFill="0" applyBorder="0" applyAlignment="0" applyProtection="0"/>
    <xf numFmtId="167" fontId="66" fillId="0" borderId="0" applyFont="0" applyFill="0" applyBorder="0" applyAlignment="0" applyProtection="0"/>
    <xf numFmtId="167" fontId="66" fillId="0" borderId="0" applyFont="0" applyFill="0" applyBorder="0" applyAlignment="0" applyProtection="0"/>
    <xf numFmtId="244" fontId="66" fillId="0" borderId="0" applyFont="0" applyFill="0" applyBorder="0" applyAlignment="0" applyProtection="0"/>
    <xf numFmtId="250" fontId="101" fillId="0" borderId="0" applyProtection="0"/>
    <xf numFmtId="244" fontId="66" fillId="0" borderId="0" applyFont="0" applyFill="0" applyBorder="0" applyAlignment="0" applyProtection="0"/>
    <xf numFmtId="214" fontId="71" fillId="0" borderId="3">
      <alignment horizontal="right" vertical="center"/>
    </xf>
    <xf numFmtId="167" fontId="66" fillId="0" borderId="0" applyFont="0" applyFill="0" applyBorder="0" applyAlignment="0" applyProtection="0"/>
    <xf numFmtId="167" fontId="66" fillId="0" borderId="0" applyFont="0" applyFill="0" applyBorder="0" applyAlignment="0" applyProtection="0"/>
    <xf numFmtId="167" fontId="66" fillId="0" borderId="0" applyFont="0" applyFill="0" applyBorder="0" applyAlignment="0" applyProtection="0"/>
    <xf numFmtId="167" fontId="66" fillId="0" borderId="0" applyFont="0" applyFill="0" applyBorder="0" applyAlignment="0" applyProtection="0"/>
    <xf numFmtId="167" fontId="66" fillId="0" borderId="0" applyFont="0" applyFill="0" applyBorder="0" applyAlignment="0" applyProtection="0"/>
    <xf numFmtId="201" fontId="59" fillId="0" borderId="0" applyFill="0" applyBorder="0" applyAlignment="0"/>
    <xf numFmtId="167" fontId="66" fillId="0" borderId="0" applyFont="0" applyFill="0" applyBorder="0" applyAlignment="0" applyProtection="0"/>
    <xf numFmtId="0" fontId="59" fillId="0" borderId="0"/>
    <xf numFmtId="165" fontId="101" fillId="0" borderId="0" applyFont="0" applyFill="0" applyBorder="0" applyAlignment="0" applyProtection="0"/>
    <xf numFmtId="169" fontId="66" fillId="0" borderId="0" applyFont="0" applyFill="0" applyBorder="0" applyAlignment="0" applyProtection="0"/>
    <xf numFmtId="43" fontId="66" fillId="0" borderId="0" applyFont="0" applyFill="0" applyBorder="0" applyAlignment="0" applyProtection="0"/>
    <xf numFmtId="175" fontId="101" fillId="0" borderId="0" applyFont="0" applyFill="0" applyBorder="0" applyAlignment="0" applyProtection="0"/>
    <xf numFmtId="170" fontId="101" fillId="0" borderId="0" applyProtection="0"/>
    <xf numFmtId="43" fontId="66" fillId="0" borderId="0" applyFont="0" applyFill="0" applyBorder="0" applyAlignment="0" applyProtection="0"/>
    <xf numFmtId="167" fontId="66" fillId="0" borderId="0" applyFont="0" applyFill="0" applyBorder="0" applyAlignment="0" applyProtection="0"/>
    <xf numFmtId="0" fontId="59" fillId="0" borderId="0"/>
    <xf numFmtId="173" fontId="101" fillId="0" borderId="0" applyFont="0" applyFill="0" applyBorder="0" applyAlignment="0" applyProtection="0"/>
    <xf numFmtId="0" fontId="59" fillId="0" borderId="0"/>
    <xf numFmtId="167" fontId="59" fillId="0" borderId="0" applyFont="0" applyFill="0" applyBorder="0" applyAlignment="0" applyProtection="0"/>
    <xf numFmtId="205" fontId="60" fillId="0" borderId="3">
      <alignment horizontal="right" vertical="center"/>
    </xf>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6" fontId="58" fillId="0" borderId="0" applyFont="0" applyFill="0" applyBorder="0" applyAlignment="0" applyProtection="0"/>
    <xf numFmtId="192" fontId="58" fillId="0" borderId="0" applyFont="0" applyFill="0" applyBorder="0" applyAlignment="0" applyProtection="0"/>
    <xf numFmtId="174" fontId="67" fillId="0" borderId="0" applyFont="0" applyFill="0" applyBorder="0" applyAlignment="0" applyProtection="0"/>
    <xf numFmtId="201" fontId="59" fillId="0" borderId="0" applyFont="0" applyFill="0" applyBorder="0" applyAlignment="0" applyProtection="0"/>
    <xf numFmtId="201" fontId="59" fillId="0" borderId="0" applyFont="0" applyFill="0" applyBorder="0" applyAlignment="0" applyProtection="0"/>
    <xf numFmtId="186" fontId="59" fillId="0" borderId="0" applyFont="0" applyFill="0" applyBorder="0" applyAlignment="0" applyProtection="0"/>
    <xf numFmtId="201" fontId="59" fillId="0" borderId="0" applyFont="0" applyFill="0" applyBorder="0" applyAlignment="0" applyProtection="0"/>
    <xf numFmtId="183" fontId="59" fillId="0" borderId="0" applyFont="0" applyFill="0" applyBorder="0" applyAlignment="0" applyProtection="0"/>
    <xf numFmtId="201" fontId="59" fillId="0" borderId="0" applyFont="0" applyFill="0" applyBorder="0" applyAlignment="0" applyProtection="0"/>
    <xf numFmtId="201" fontId="59" fillId="0" borderId="0" applyFont="0" applyFill="0" applyBorder="0" applyAlignment="0" applyProtection="0"/>
    <xf numFmtId="214" fontId="71" fillId="0" borderId="3">
      <alignment horizontal="right" vertical="center"/>
    </xf>
    <xf numFmtId="169" fontId="79" fillId="0" borderId="0" applyFont="0" applyFill="0" applyBorder="0" applyAlignment="0" applyProtection="0"/>
    <xf numFmtId="201" fontId="59" fillId="0" borderId="0" applyFont="0" applyFill="0" applyBorder="0" applyAlignment="0" applyProtection="0"/>
    <xf numFmtId="201" fontId="59" fillId="0" borderId="0" applyFont="0" applyFill="0" applyBorder="0" applyAlignment="0" applyProtection="0"/>
    <xf numFmtId="201" fontId="59" fillId="0" borderId="0" applyFont="0" applyFill="0" applyBorder="0" applyAlignment="0" applyProtection="0"/>
    <xf numFmtId="201" fontId="59" fillId="0" borderId="0" applyFont="0" applyFill="0" applyBorder="0" applyAlignment="0" applyProtection="0"/>
    <xf numFmtId="212" fontId="71" fillId="0" borderId="3">
      <alignment horizontal="right" vertical="center"/>
    </xf>
    <xf numFmtId="201" fontId="59" fillId="0" borderId="0" applyFont="0" applyFill="0" applyBorder="0" applyAlignment="0" applyProtection="0"/>
    <xf numFmtId="290" fontId="55" fillId="0" borderId="0" applyFont="0" applyFill="0" applyBorder="0" applyAlignment="0" applyProtection="0"/>
    <xf numFmtId="292" fontId="101" fillId="0" borderId="0" applyFont="0" applyFill="0" applyBorder="0" applyAlignment="0" applyProtection="0"/>
    <xf numFmtId="323" fontId="89" fillId="0" borderId="0" applyFont="0" applyFill="0" applyBorder="0" applyAlignment="0" applyProtection="0"/>
    <xf numFmtId="9" fontId="66" fillId="0" borderId="0" applyFont="0" applyFill="0" applyBorder="0" applyAlignment="0" applyProtection="0"/>
    <xf numFmtId="0" fontId="66" fillId="0" borderId="0"/>
    <xf numFmtId="325" fontId="101" fillId="0" borderId="0" applyFont="0" applyFill="0" applyBorder="0" applyAlignment="0" applyProtection="0"/>
    <xf numFmtId="315" fontId="89" fillId="0" borderId="0" applyFont="0" applyFill="0" applyBorder="0" applyAlignment="0" applyProtection="0"/>
    <xf numFmtId="175" fontId="66" fillId="0" borderId="0" applyFont="0" applyFill="0" applyBorder="0" applyAlignment="0" applyProtection="0"/>
    <xf numFmtId="169" fontId="59" fillId="0" borderId="0" applyFont="0" applyFill="0" applyBorder="0" applyAlignment="0" applyProtection="0"/>
    <xf numFmtId="43" fontId="66" fillId="0" borderId="0" applyFont="0" applyFill="0" applyBorder="0" applyAlignment="0" applyProtection="0"/>
    <xf numFmtId="171" fontId="66" fillId="0" borderId="0" applyFont="0" applyFill="0" applyBorder="0" applyAlignment="0" applyProtection="0"/>
    <xf numFmtId="211" fontId="59" fillId="0" borderId="0" applyFont="0" applyFill="0" applyBorder="0" applyAlignment="0" applyProtection="0"/>
    <xf numFmtId="238" fontId="66" fillId="0" borderId="0" applyFont="0" applyFill="0" applyBorder="0" applyAlignment="0" applyProtection="0"/>
    <xf numFmtId="169" fontId="39" fillId="0" borderId="0" applyFont="0" applyFill="0" applyBorder="0" applyAlignment="0" applyProtection="0"/>
    <xf numFmtId="212" fontId="71" fillId="0" borderId="3">
      <alignment horizontal="right" vertical="center"/>
    </xf>
    <xf numFmtId="169" fontId="39" fillId="0" borderId="0" applyFont="0" applyFill="0" applyBorder="0" applyAlignment="0" applyProtection="0"/>
    <xf numFmtId="169" fontId="39" fillId="0" borderId="0" applyFont="0" applyFill="0" applyBorder="0" applyAlignment="0" applyProtection="0"/>
    <xf numFmtId="173" fontId="66" fillId="0" borderId="0" applyFont="0" applyFill="0" applyBorder="0" applyAlignment="0" applyProtection="0"/>
    <xf numFmtId="195" fontId="58" fillId="0" borderId="3">
      <alignment horizontal="right" vertical="center"/>
    </xf>
    <xf numFmtId="169" fontId="66" fillId="0" borderId="0" applyFont="0" applyFill="0" applyBorder="0" applyAlignment="0" applyProtection="0"/>
    <xf numFmtId="193" fontId="69" fillId="0" borderId="3">
      <alignment horizontal="right" vertical="center"/>
    </xf>
    <xf numFmtId="169" fontId="59" fillId="0" borderId="0" applyFont="0" applyFill="0" applyBorder="0" applyAlignment="0" applyProtection="0"/>
    <xf numFmtId="169" fontId="87"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43" fontId="66" fillId="0" borderId="0" applyFont="0" applyFill="0" applyBorder="0" applyAlignment="0" applyProtection="0"/>
    <xf numFmtId="169" fontId="59" fillId="0" borderId="0" applyFont="0" applyFill="0" applyBorder="0" applyAlignment="0" applyProtection="0"/>
    <xf numFmtId="169" fontId="66" fillId="0" borderId="0" applyFont="0" applyFill="0" applyBorder="0" applyAlignment="0" applyProtection="0"/>
    <xf numFmtId="43" fontId="66" fillId="0" borderId="0" applyFont="0" applyFill="0" applyBorder="0" applyAlignment="0" applyProtection="0"/>
    <xf numFmtId="238" fontId="66" fillId="0" borderId="0" applyFont="0" applyFill="0" applyBorder="0" applyAlignment="0" applyProtection="0"/>
    <xf numFmtId="41" fontId="79" fillId="0" borderId="0" applyFont="0" applyFill="0" applyBorder="0" applyAlignment="0" applyProtection="0"/>
    <xf numFmtId="318" fontId="66" fillId="0" borderId="0" applyFont="0" applyFill="0" applyBorder="0" applyAlignment="0" applyProtection="0"/>
    <xf numFmtId="40" fontId="63" fillId="0" borderId="0" applyFont="0" applyFill="0" applyBorder="0" applyAlignment="0" applyProtection="0"/>
    <xf numFmtId="169" fontId="59" fillId="0" borderId="0" applyFont="0" applyFill="0" applyBorder="0" applyAlignment="0" applyProtection="0"/>
    <xf numFmtId="169" fontId="66" fillId="0" borderId="0" applyFont="0" applyFill="0" applyBorder="0" applyAlignment="0" applyProtection="0"/>
    <xf numFmtId="43" fontId="66" fillId="0" borderId="0" applyFont="0" applyFill="0" applyBorder="0" applyAlignment="0" applyProtection="0"/>
    <xf numFmtId="169" fontId="59" fillId="0" borderId="0" applyFont="0" applyFill="0" applyBorder="0" applyAlignment="0" applyProtection="0"/>
    <xf numFmtId="300" fontId="66" fillId="0" borderId="0" applyFont="0" applyFill="0" applyBorder="0" applyAlignment="0" applyProtection="0"/>
    <xf numFmtId="169" fontId="66" fillId="0" borderId="0" applyFont="0" applyFill="0" applyBorder="0" applyAlignment="0" applyProtection="0"/>
    <xf numFmtId="294" fontId="59" fillId="0" borderId="0" applyFill="0" applyBorder="0" applyAlignment="0"/>
    <xf numFmtId="169" fontId="66" fillId="0" borderId="0" applyFont="0" applyFill="0" applyBorder="0" applyAlignment="0" applyProtection="0"/>
    <xf numFmtId="0" fontId="90" fillId="0" borderId="0" applyNumberFormat="0" applyFill="0" applyBorder="0" applyAlignment="0" applyProtection="0"/>
    <xf numFmtId="169" fontId="66" fillId="0" borderId="0" applyFont="0" applyFill="0" applyBorder="0" applyAlignment="0" applyProtection="0"/>
    <xf numFmtId="300" fontId="66" fillId="0" borderId="0" applyFont="0" applyFill="0" applyBorder="0" applyAlignment="0" applyProtection="0"/>
    <xf numFmtId="306" fontId="66" fillId="0" borderId="0" applyFont="0" applyFill="0" applyBorder="0" applyAlignment="0" applyProtection="0"/>
    <xf numFmtId="306" fontId="66" fillId="0" borderId="0" applyFont="0" applyFill="0" applyBorder="0" applyAlignment="0" applyProtection="0"/>
    <xf numFmtId="169" fontId="59" fillId="0" borderId="0" applyFont="0" applyFill="0" applyBorder="0" applyAlignment="0" applyProtection="0"/>
    <xf numFmtId="169" fontId="39" fillId="0" borderId="0" applyFont="0" applyFill="0" applyBorder="0" applyAlignment="0" applyProtection="0"/>
    <xf numFmtId="306" fontId="66" fillId="0" borderId="0" applyFont="0" applyFill="0" applyBorder="0" applyAlignment="0" applyProtection="0"/>
    <xf numFmtId="306" fontId="66" fillId="0" borderId="0" applyFont="0" applyFill="0" applyBorder="0" applyAlignment="0" applyProtection="0"/>
    <xf numFmtId="169" fontId="59" fillId="0" borderId="0" applyFont="0" applyFill="0" applyBorder="0" applyAlignment="0" applyProtection="0"/>
    <xf numFmtId="168" fontId="101" fillId="0" borderId="0" applyFont="0" applyFill="0" applyBorder="0" applyAlignment="0" applyProtection="0"/>
    <xf numFmtId="169" fontId="66" fillId="0" borderId="0" applyFont="0" applyFill="0" applyBorder="0" applyAlignment="0" applyProtection="0"/>
    <xf numFmtId="303" fontId="101" fillId="0" borderId="0" applyFont="0" applyFill="0" applyBorder="0" applyAlignment="0" applyProtection="0"/>
    <xf numFmtId="169" fontId="262" fillId="0" borderId="0" applyFont="0" applyFill="0" applyBorder="0" applyAlignment="0" applyProtection="0"/>
    <xf numFmtId="169" fontId="59" fillId="0" borderId="0" applyFont="0" applyFill="0" applyBorder="0" applyAlignment="0" applyProtection="0"/>
    <xf numFmtId="211" fontId="59" fillId="0" borderId="0" applyFill="0" applyBorder="0" applyAlignment="0"/>
    <xf numFmtId="169" fontId="262" fillId="0" borderId="0" applyFont="0" applyFill="0" applyBorder="0" applyAlignment="0" applyProtection="0"/>
    <xf numFmtId="175" fontId="66" fillId="0" borderId="0" applyFont="0" applyFill="0" applyBorder="0" applyAlignment="0" applyProtection="0"/>
    <xf numFmtId="303" fontId="101" fillId="0" borderId="0" applyFont="0" applyFill="0" applyBorder="0" applyAlignment="0" applyProtection="0"/>
    <xf numFmtId="193" fontId="69" fillId="0" borderId="3">
      <alignment horizontal="right" vertical="center"/>
    </xf>
    <xf numFmtId="169" fontId="66" fillId="0" borderId="0" applyFont="0" applyFill="0" applyBorder="0" applyAlignment="0" applyProtection="0"/>
    <xf numFmtId="169" fontId="66" fillId="0" borderId="0" applyFont="0" applyFill="0" applyBorder="0" applyAlignment="0" applyProtection="0"/>
    <xf numFmtId="169" fontId="59" fillId="0" borderId="0" applyFont="0" applyFill="0" applyBorder="0" applyAlignment="0" applyProtection="0"/>
    <xf numFmtId="169" fontId="66" fillId="0" borderId="0" applyFont="0" applyFill="0" applyBorder="0" applyAlignment="0" applyProtection="0"/>
    <xf numFmtId="303" fontId="101" fillId="0" borderId="0" applyFont="0" applyFill="0" applyBorder="0" applyAlignment="0" applyProtection="0"/>
    <xf numFmtId="201" fontId="59" fillId="0" borderId="0" applyFill="0" applyBorder="0" applyAlignment="0"/>
    <xf numFmtId="232" fontId="60"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201" fontId="59" fillId="0" borderId="0" applyFill="0" applyBorder="0" applyAlignment="0"/>
    <xf numFmtId="169" fontId="59" fillId="0" borderId="0" applyFont="0" applyFill="0" applyBorder="0" applyAlignment="0" applyProtection="0"/>
    <xf numFmtId="169" fontId="59" fillId="0" borderId="0" applyFont="0" applyFill="0" applyBorder="0" applyAlignment="0" applyProtection="0"/>
    <xf numFmtId="169" fontId="80" fillId="0" borderId="0" applyFont="0" applyFill="0" applyBorder="0" applyAlignment="0" applyProtection="0"/>
    <xf numFmtId="169" fontId="59"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195" fontId="58" fillId="0" borderId="3">
      <alignment horizontal="right" vertical="center"/>
    </xf>
    <xf numFmtId="169" fontId="66"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193" fontId="69" fillId="0" borderId="3">
      <alignment horizontal="right" vertical="center"/>
    </xf>
    <xf numFmtId="169" fontId="66"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186" fontId="59" fillId="0" borderId="0" applyFont="0" applyFill="0" applyBorder="0" applyAlignment="0" applyProtection="0"/>
    <xf numFmtId="186" fontId="59" fillId="0" borderId="0" applyFont="0" applyFill="0" applyBorder="0" applyAlignment="0" applyProtection="0"/>
    <xf numFmtId="186" fontId="59" fillId="0" borderId="0" applyFont="0" applyFill="0" applyBorder="0" applyAlignment="0" applyProtection="0"/>
    <xf numFmtId="186" fontId="59" fillId="0" borderId="0" applyFont="0" applyFill="0" applyBorder="0" applyAlignment="0" applyProtection="0"/>
    <xf numFmtId="186" fontId="59" fillId="0" borderId="0" applyFont="0" applyFill="0" applyBorder="0" applyAlignment="0" applyProtection="0"/>
    <xf numFmtId="256" fontId="59" fillId="0" borderId="0" applyFont="0" applyFill="0" applyBorder="0" applyAlignment="0" applyProtection="0"/>
    <xf numFmtId="186" fontId="59" fillId="0" borderId="0" applyFont="0" applyFill="0" applyBorder="0" applyAlignment="0" applyProtection="0"/>
    <xf numFmtId="169" fontId="203" fillId="0" borderId="0" applyFont="0" applyFill="0" applyBorder="0" applyAlignment="0" applyProtection="0"/>
    <xf numFmtId="0" fontId="262" fillId="0" borderId="0"/>
    <xf numFmtId="256" fontId="59" fillId="0" borderId="0" applyFont="0" applyFill="0" applyBorder="0" applyAlignment="0" applyProtection="0"/>
    <xf numFmtId="169" fontId="66" fillId="0" borderId="0" applyFont="0" applyFill="0" applyBorder="0" applyAlignment="0" applyProtection="0"/>
    <xf numFmtId="286" fontId="5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9" fontId="38" fillId="0" borderId="0" applyFont="0" applyFill="0" applyBorder="0" applyAlignment="0" applyProtection="0"/>
    <xf numFmtId="169" fontId="39" fillId="0" borderId="0" applyFont="0" applyFill="0" applyBorder="0" applyAlignment="0" applyProtection="0"/>
    <xf numFmtId="9" fontId="38"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59" fillId="0" borderId="0" applyFont="0" applyFill="0" applyBorder="0" applyAlignment="0" applyProtection="0"/>
    <xf numFmtId="38" fontId="112" fillId="2" borderId="0" applyNumberFormat="0" applyBorder="0" applyAlignment="0" applyProtection="0"/>
    <xf numFmtId="167" fontId="7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93" fontId="69" fillId="0" borderId="3">
      <alignment horizontal="right" vertical="center"/>
    </xf>
    <xf numFmtId="169" fontId="39" fillId="0" borderId="0" applyFont="0" applyFill="0" applyBorder="0" applyAlignment="0" applyProtection="0"/>
    <xf numFmtId="9" fontId="66" fillId="0" borderId="0" applyFont="0" applyFill="0" applyBorder="0" applyAlignment="0" applyProtection="0"/>
    <xf numFmtId="169" fontId="39" fillId="0" borderId="0" applyFont="0" applyFill="0" applyBorder="0" applyAlignment="0" applyProtection="0"/>
    <xf numFmtId="169" fontId="66" fillId="0" borderId="0" applyFont="0" applyFill="0" applyBorder="0" applyAlignment="0" applyProtection="0"/>
    <xf numFmtId="0" fontId="59" fillId="0" borderId="0" applyFont="0" applyFill="0" applyBorder="0" applyAlignment="0" applyProtection="0"/>
    <xf numFmtId="256" fontId="59" fillId="0" borderId="0" applyFont="0" applyFill="0" applyBorder="0" applyAlignment="0" applyProtection="0"/>
    <xf numFmtId="186" fontId="59" fillId="0" borderId="0" applyFont="0" applyFill="0" applyBorder="0" applyAlignment="0" applyProtection="0"/>
    <xf numFmtId="186" fontId="59" fillId="0" borderId="0" applyFont="0" applyFill="0" applyBorder="0" applyAlignment="0" applyProtection="0"/>
    <xf numFmtId="186" fontId="59" fillId="0" borderId="0" applyFont="0" applyFill="0" applyBorder="0" applyAlignment="0" applyProtection="0"/>
    <xf numFmtId="186" fontId="59" fillId="0" borderId="0" applyFont="0" applyFill="0" applyBorder="0" applyAlignment="0" applyProtection="0"/>
    <xf numFmtId="193" fontId="69" fillId="0" borderId="3">
      <alignment horizontal="right" vertical="center"/>
    </xf>
    <xf numFmtId="169" fontId="38" fillId="0" borderId="0" applyFont="0" applyFill="0" applyBorder="0" applyAlignment="0" applyProtection="0"/>
    <xf numFmtId="169" fontId="66" fillId="0" borderId="0" applyFont="0" applyFill="0" applyBorder="0" applyAlignment="0" applyProtection="0"/>
    <xf numFmtId="212" fontId="71" fillId="0" borderId="3">
      <alignment horizontal="right" vertical="center"/>
    </xf>
    <xf numFmtId="3" fontId="60" fillId="0" borderId="0" applyFont="0" applyBorder="0" applyAlignment="0"/>
    <xf numFmtId="175" fontId="66" fillId="0" borderId="0" applyFont="0" applyFill="0" applyBorder="0" applyAlignment="0" applyProtection="0"/>
    <xf numFmtId="0" fontId="59" fillId="0" borderId="0"/>
    <xf numFmtId="169" fontId="66" fillId="0" borderId="0" applyFont="0" applyFill="0" applyBorder="0" applyAlignment="0" applyProtection="0"/>
    <xf numFmtId="0" fontId="133" fillId="0" borderId="0" applyNumberFormat="0" applyFill="0" applyBorder="0" applyAlignment="0" applyProtection="0">
      <alignment vertical="top"/>
      <protection locked="0"/>
    </xf>
    <xf numFmtId="201" fontId="59" fillId="0" borderId="0" applyFill="0" applyBorder="0" applyAlignment="0"/>
    <xf numFmtId="311" fontId="66" fillId="0" borderId="0" applyFont="0" applyFill="0" applyBorder="0" applyAlignment="0" applyProtection="0"/>
    <xf numFmtId="193" fontId="69" fillId="0" borderId="3">
      <alignment horizontal="right" vertical="center"/>
    </xf>
    <xf numFmtId="0" fontId="66" fillId="0" borderId="0"/>
    <xf numFmtId="311" fontId="66" fillId="0" borderId="0" applyFont="0" applyFill="0" applyBorder="0" applyAlignment="0" applyProtection="0"/>
    <xf numFmtId="0" fontId="66" fillId="0" borderId="0"/>
    <xf numFmtId="264" fontId="59" fillId="0" borderId="0" applyFont="0" applyFill="0" applyBorder="0" applyAlignment="0" applyProtection="0"/>
    <xf numFmtId="169" fontId="87" fillId="0" borderId="0" applyFont="0" applyFill="0" applyBorder="0" applyAlignment="0" applyProtection="0"/>
    <xf numFmtId="193" fontId="69" fillId="0" borderId="3">
      <alignment horizontal="right" vertical="center"/>
    </xf>
    <xf numFmtId="0" fontId="39" fillId="0" borderId="0"/>
    <xf numFmtId="267" fontId="59" fillId="0" borderId="0" applyFont="0" applyFill="0" applyBorder="0" applyAlignment="0" applyProtection="0"/>
    <xf numFmtId="173" fontId="79" fillId="0" borderId="0" applyFont="0" applyFill="0" applyBorder="0" applyAlignment="0" applyProtection="0"/>
    <xf numFmtId="193" fontId="69" fillId="0" borderId="3">
      <alignment horizontal="right" vertical="center"/>
    </xf>
    <xf numFmtId="169" fontId="66" fillId="0" borderId="0" applyFont="0" applyFill="0" applyBorder="0" applyAlignment="0" applyProtection="0"/>
    <xf numFmtId="169" fontId="60"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75" fontId="101" fillId="0" borderId="0" applyProtection="0"/>
    <xf numFmtId="169" fontId="66" fillId="0" borderId="0" applyFont="0" applyFill="0" applyBorder="0" applyAlignment="0" applyProtection="0"/>
    <xf numFmtId="43" fontId="66" fillId="0" borderId="0" applyFont="0" applyFill="0" applyBorder="0" applyAlignment="0" applyProtection="0"/>
    <xf numFmtId="190" fontId="82" fillId="0" borderId="0" applyFont="0" applyFill="0" applyBorder="0" applyAlignment="0" applyProtection="0"/>
    <xf numFmtId="169" fontId="66" fillId="0" borderId="0" applyFont="0" applyFill="0" applyBorder="0" applyAlignment="0" applyProtection="0"/>
    <xf numFmtId="191" fontId="59" fillId="0" borderId="0" applyFill="0" applyBorder="0" applyAlignment="0"/>
    <xf numFmtId="190" fontId="82" fillId="0" borderId="0" applyFont="0" applyFill="0" applyBorder="0" applyAlignment="0" applyProtection="0"/>
    <xf numFmtId="43" fontId="66" fillId="0" borderId="0" applyFont="0" applyFill="0" applyBorder="0" applyAlignment="0" applyProtection="0"/>
    <xf numFmtId="43" fontId="101"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69" fontId="59" fillId="0" borderId="0" applyFont="0" applyFill="0" applyBorder="0" applyAlignment="0" applyProtection="0"/>
    <xf numFmtId="193" fontId="69" fillId="0" borderId="3">
      <alignment horizontal="right" vertical="center"/>
    </xf>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0" fontId="155" fillId="0" borderId="0" applyNumberFormat="0" applyAlignment="0">
      <alignment horizontal="left"/>
    </xf>
    <xf numFmtId="169" fontId="59" fillId="0" borderId="0" applyFont="0" applyFill="0" applyBorder="0" applyAlignment="0" applyProtection="0"/>
    <xf numFmtId="0" fontId="59" fillId="0" borderId="0" applyFont="0" applyFill="0" applyBorder="0" applyAlignment="0" applyProtection="0"/>
    <xf numFmtId="169" fontId="59" fillId="0" borderId="0" applyFont="0" applyFill="0" applyBorder="0" applyAlignment="0" applyProtection="0"/>
    <xf numFmtId="291" fontId="101" fillId="0" borderId="0" applyProtection="0"/>
    <xf numFmtId="214" fontId="71" fillId="0" borderId="3">
      <alignment horizontal="right" vertical="center"/>
    </xf>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291" fontId="101" fillId="0" borderId="0" applyProtection="0"/>
    <xf numFmtId="0" fontId="71" fillId="0" borderId="0"/>
    <xf numFmtId="169" fontId="66" fillId="0" borderId="0" applyFont="0" applyFill="0" applyBorder="0" applyAlignment="0" applyProtection="0"/>
    <xf numFmtId="0" fontId="66" fillId="0" borderId="0" applyProtection="0"/>
    <xf numFmtId="169" fontId="66" fillId="0" borderId="0" applyFont="0" applyFill="0" applyBorder="0" applyAlignment="0" applyProtection="0"/>
    <xf numFmtId="169" fontId="59" fillId="0" borderId="0" applyFont="0" applyFill="0" applyBorder="0" applyAlignment="0" applyProtection="0"/>
    <xf numFmtId="291" fontId="101" fillId="0" borderId="0" applyProtection="0"/>
    <xf numFmtId="169" fontId="87" fillId="0" borderId="0" applyFont="0" applyFill="0" applyBorder="0" applyAlignment="0" applyProtection="0"/>
    <xf numFmtId="212" fontId="71" fillId="0" borderId="3">
      <alignment horizontal="right" vertical="center"/>
    </xf>
    <xf numFmtId="201" fontId="59" fillId="0" borderId="0" applyFill="0" applyBorder="0" applyAlignment="0"/>
    <xf numFmtId="264" fontId="59" fillId="0" borderId="0" applyFont="0" applyFill="0" applyBorder="0" applyAlignment="0" applyProtection="0"/>
    <xf numFmtId="169" fontId="59" fillId="0" borderId="0" applyFont="0" applyFill="0" applyBorder="0" applyAlignment="0" applyProtection="0"/>
    <xf numFmtId="205" fontId="60" fillId="0" borderId="3">
      <alignment horizontal="right" vertical="center"/>
    </xf>
    <xf numFmtId="169" fontId="59" fillId="0" borderId="0" applyFont="0" applyFill="0" applyBorder="0" applyAlignment="0" applyProtection="0"/>
    <xf numFmtId="169"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69" fontId="13" fillId="0" borderId="0" applyFont="0" applyFill="0" applyBorder="0" applyAlignment="0" applyProtection="0"/>
    <xf numFmtId="169" fontId="262" fillId="0" borderId="0" applyFont="0" applyFill="0" applyBorder="0" applyAlignment="0" applyProtection="0"/>
    <xf numFmtId="193" fontId="69" fillId="0" borderId="3">
      <alignment horizontal="right" vertical="center"/>
    </xf>
    <xf numFmtId="169" fontId="262" fillId="0" borderId="0" applyFont="0" applyFill="0" applyBorder="0" applyAlignment="0" applyProtection="0"/>
    <xf numFmtId="43" fontId="66" fillId="0" borderId="0" applyFont="0" applyFill="0" applyBorder="0" applyAlignment="0" applyProtection="0"/>
    <xf numFmtId="169" fontId="59" fillId="0" borderId="0" applyFont="0" applyFill="0" applyBorder="0" applyAlignment="0" applyProtection="0"/>
    <xf numFmtId="0" fontId="113" fillId="2" borderId="0"/>
    <xf numFmtId="169" fontId="59" fillId="0" borderId="0" applyFont="0" applyFill="0" applyBorder="0" applyAlignment="0" applyProtection="0"/>
    <xf numFmtId="10" fontId="59" fillId="0" borderId="0" applyFont="0" applyFill="0" applyBorder="0" applyAlignment="0" applyProtection="0"/>
    <xf numFmtId="169" fontId="59" fillId="0" borderId="0" applyFont="0" applyFill="0" applyBorder="0" applyAlignment="0" applyProtection="0"/>
    <xf numFmtId="10" fontId="59" fillId="0" borderId="0" applyFont="0" applyFill="0" applyBorder="0" applyAlignment="0" applyProtection="0"/>
    <xf numFmtId="169" fontId="59" fillId="0" borderId="0" applyFont="0" applyFill="0" applyBorder="0" applyAlignment="0" applyProtection="0"/>
    <xf numFmtId="10" fontId="59" fillId="0" borderId="0" applyFont="0" applyFill="0" applyBorder="0" applyAlignment="0" applyProtection="0"/>
    <xf numFmtId="169" fontId="59" fillId="0" borderId="0" applyFont="0" applyFill="0" applyBorder="0" applyAlignment="0" applyProtection="0"/>
    <xf numFmtId="10" fontId="59" fillId="0" borderId="0" applyFont="0" applyFill="0" applyBorder="0" applyAlignment="0" applyProtection="0"/>
    <xf numFmtId="169" fontId="87" fillId="0" borderId="0" applyFont="0" applyFill="0" applyBorder="0" applyAlignment="0" applyProtection="0"/>
    <xf numFmtId="10" fontId="59" fillId="0" borderId="0" applyFont="0" applyFill="0" applyBorder="0" applyAlignment="0" applyProtection="0"/>
    <xf numFmtId="169" fontId="59" fillId="0" borderId="0" applyFont="0" applyFill="0" applyBorder="0" applyAlignment="0" applyProtection="0"/>
    <xf numFmtId="205" fontId="60" fillId="0" borderId="3">
      <alignment horizontal="right" vertical="center"/>
    </xf>
    <xf numFmtId="10" fontId="59" fillId="0" borderId="0" applyFont="0" applyFill="0" applyBorder="0" applyAlignment="0" applyProtection="0"/>
    <xf numFmtId="169" fontId="66" fillId="0" borderId="0" applyFont="0" applyFill="0" applyBorder="0" applyAlignment="0" applyProtection="0"/>
    <xf numFmtId="169" fontId="59" fillId="0" borderId="0" applyFont="0" applyFill="0" applyBorder="0" applyAlignment="0" applyProtection="0"/>
    <xf numFmtId="293" fontId="39" fillId="0" borderId="0" applyFont="0" applyFill="0" applyBorder="0" applyAlignment="0" applyProtection="0"/>
    <xf numFmtId="169" fontId="59" fillId="0" borderId="0" applyFont="0" applyFill="0" applyBorder="0" applyAlignment="0" applyProtection="0"/>
    <xf numFmtId="185" fontId="66" fillId="0" borderId="0" applyFont="0" applyFill="0" applyBorder="0" applyAlignment="0" applyProtection="0"/>
    <xf numFmtId="167" fontId="159" fillId="0" borderId="0" applyFont="0" applyFill="0" applyBorder="0" applyAlignment="0" applyProtection="0"/>
    <xf numFmtId="185" fontId="66" fillId="0" borderId="0" applyFont="0" applyFill="0" applyBorder="0" applyAlignment="0" applyProtection="0"/>
    <xf numFmtId="175" fontId="66" fillId="0" borderId="0" applyFont="0" applyFill="0" applyBorder="0" applyAlignment="0" applyProtection="0"/>
    <xf numFmtId="167" fontId="79" fillId="0" borderId="0" applyFont="0" applyFill="0" applyBorder="0" applyAlignment="0" applyProtection="0"/>
    <xf numFmtId="291" fontId="101" fillId="0" borderId="0" applyProtection="0"/>
    <xf numFmtId="291" fontId="101" fillId="0" borderId="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85" fontId="7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262" fillId="0" borderId="0" applyFont="0" applyFill="0" applyBorder="0" applyAlignment="0" applyProtection="0"/>
    <xf numFmtId="169" fontId="59" fillId="0" borderId="0" applyFont="0" applyFill="0" applyBorder="0" applyAlignment="0" applyProtection="0"/>
    <xf numFmtId="169" fontId="64"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82" fontId="68" fillId="0" borderId="3">
      <alignment horizontal="right" vertical="center"/>
    </xf>
    <xf numFmtId="0" fontId="85" fillId="0" borderId="0"/>
    <xf numFmtId="175" fontId="59" fillId="0" borderId="0" applyFont="0" applyFill="0" applyBorder="0" applyAlignment="0" applyProtection="0"/>
    <xf numFmtId="185" fontId="59" fillId="0" borderId="0" applyFont="0" applyFill="0" applyBorder="0" applyAlignment="0" applyProtection="0"/>
    <xf numFmtId="185" fontId="59" fillId="0" borderId="0" applyFont="0" applyFill="0" applyBorder="0" applyAlignment="0" applyProtection="0"/>
    <xf numFmtId="185" fontId="59" fillId="0" borderId="0" applyFont="0" applyFill="0" applyBorder="0" applyAlignment="0" applyProtection="0"/>
    <xf numFmtId="185" fontId="66" fillId="0" borderId="0" applyFont="0" applyFill="0" applyBorder="0" applyAlignment="0" applyProtection="0"/>
    <xf numFmtId="211" fontId="59" fillId="0" borderId="0" applyFill="0" applyBorder="0" applyAlignment="0"/>
    <xf numFmtId="182" fontId="68" fillId="0" borderId="3">
      <alignment horizontal="right" vertical="center"/>
    </xf>
    <xf numFmtId="0" fontId="59" fillId="0" borderId="0" applyFont="0" applyFill="0" applyBorder="0" applyAlignment="0" applyProtection="0"/>
    <xf numFmtId="211" fontId="59" fillId="0" borderId="0" applyFill="0" applyBorder="0" applyAlignment="0"/>
    <xf numFmtId="169" fontId="66" fillId="0" borderId="0" applyFont="0" applyFill="0" applyBorder="0" applyAlignment="0" applyProtection="0"/>
    <xf numFmtId="169" fontId="87" fillId="0" borderId="0" applyFont="0" applyFill="0" applyBorder="0" applyAlignment="0" applyProtection="0"/>
    <xf numFmtId="211" fontId="59" fillId="0" borderId="0" applyFill="0" applyBorder="0" applyAlignment="0"/>
    <xf numFmtId="182" fontId="68" fillId="0" borderId="3">
      <alignment horizontal="right" vertical="center"/>
    </xf>
    <xf numFmtId="0" fontId="85" fillId="0" borderId="0" applyProtection="0"/>
    <xf numFmtId="169" fontId="66" fillId="0" borderId="0" applyFont="0" applyFill="0" applyBorder="0" applyAlignment="0" applyProtection="0"/>
    <xf numFmtId="0" fontId="85" fillId="0" borderId="0"/>
    <xf numFmtId="169" fontId="66" fillId="0" borderId="0" applyFont="0" applyFill="0" applyBorder="0" applyAlignment="0" applyProtection="0"/>
    <xf numFmtId="169" fontId="66" fillId="0" borderId="0" applyFont="0" applyFill="0" applyBorder="0" applyAlignment="0" applyProtection="0"/>
    <xf numFmtId="0" fontId="204" fillId="0" borderId="0" applyNumberFormat="0" applyFill="0" applyBorder="0" applyAlignment="0" applyProtection="0"/>
    <xf numFmtId="2" fontId="59" fillId="0" borderId="0" applyFont="0" applyFill="0" applyBorder="0" applyAlignment="0" applyProtection="0"/>
    <xf numFmtId="185" fontId="59" fillId="0" borderId="0" applyFont="0" applyFill="0" applyBorder="0" applyAlignment="0" applyProtection="0"/>
    <xf numFmtId="185" fontId="59" fillId="0" borderId="0" applyFont="0" applyFill="0" applyBorder="0" applyAlignment="0" applyProtection="0"/>
    <xf numFmtId="212" fontId="71" fillId="0" borderId="3">
      <alignment horizontal="right" vertical="center"/>
    </xf>
    <xf numFmtId="0" fontId="205" fillId="0" borderId="0" applyNumberFormat="0" applyFill="0" applyBorder="0" applyProtection="0">
      <alignment vertical="center"/>
    </xf>
    <xf numFmtId="185" fontId="59" fillId="0" borderId="0" applyFont="0" applyFill="0" applyBorder="0" applyAlignment="0" applyProtection="0"/>
    <xf numFmtId="185" fontId="59" fillId="0" borderId="0" applyFont="0" applyFill="0" applyBorder="0" applyAlignment="0" applyProtection="0"/>
    <xf numFmtId="9" fontId="66" fillId="0" borderId="0" applyFont="0" applyFill="0" applyBorder="0" applyAlignment="0" applyProtection="0"/>
    <xf numFmtId="0" fontId="39" fillId="0" borderId="0"/>
    <xf numFmtId="0" fontId="85" fillId="0" borderId="0"/>
    <xf numFmtId="169" fontId="66" fillId="0" borderId="0" applyFont="0" applyFill="0" applyBorder="0" applyAlignment="0" applyProtection="0"/>
    <xf numFmtId="169" fontId="59" fillId="0" borderId="0" applyFont="0" applyFill="0" applyBorder="0" applyAlignment="0" applyProtection="0"/>
    <xf numFmtId="193" fontId="69" fillId="0" borderId="3">
      <alignment horizontal="right" vertical="center"/>
    </xf>
    <xf numFmtId="175" fontId="101" fillId="0" borderId="0" applyFont="0" applyFill="0" applyBorder="0" applyAlignment="0" applyProtection="0"/>
    <xf numFmtId="169" fontId="87" fillId="0" borderId="0" applyFont="0" applyFill="0" applyBorder="0" applyAlignment="0" applyProtection="0"/>
    <xf numFmtId="193" fontId="69" fillId="0" borderId="3">
      <alignment horizontal="right" vertical="center"/>
    </xf>
    <xf numFmtId="169" fontId="38" fillId="0" borderId="0" applyFont="0" applyFill="0" applyBorder="0" applyAlignment="0" applyProtection="0"/>
    <xf numFmtId="193" fontId="69" fillId="0" borderId="3">
      <alignment horizontal="right" vertical="center"/>
    </xf>
    <xf numFmtId="169" fontId="59" fillId="0" borderId="0" applyFont="0" applyFill="0" applyBorder="0" applyAlignment="0" applyProtection="0"/>
    <xf numFmtId="169" fontId="60" fillId="0" borderId="0" applyFont="0" applyFill="0" applyBorder="0" applyAlignment="0" applyProtection="0"/>
    <xf numFmtId="185" fontId="60"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207" fontId="68" fillId="0" borderId="3">
      <alignment horizontal="right" vertical="center"/>
    </xf>
    <xf numFmtId="4" fontId="139" fillId="16" borderId="17" applyNumberFormat="0" applyProtection="0">
      <alignment horizontal="left" vertical="center" indent="1"/>
    </xf>
    <xf numFmtId="0" fontId="262" fillId="0" borderId="0"/>
    <xf numFmtId="169" fontId="60" fillId="0" borderId="0" applyFont="0" applyFill="0" applyBorder="0" applyAlignment="0" applyProtection="0"/>
    <xf numFmtId="0" fontId="59" fillId="0" borderId="0"/>
    <xf numFmtId="169" fontId="66" fillId="0" borderId="0" applyFont="0" applyFill="0" applyBorder="0" applyAlignment="0" applyProtection="0"/>
    <xf numFmtId="169" fontId="60" fillId="0" borderId="0" applyFont="0" applyFill="0" applyBorder="0" applyAlignment="0" applyProtection="0"/>
    <xf numFmtId="169" fontId="59" fillId="0" borderId="0" applyFont="0" applyFill="0" applyBorder="0" applyAlignment="0" applyProtection="0"/>
    <xf numFmtId="214" fontId="71" fillId="0" borderId="3">
      <alignment horizontal="right" vertical="center"/>
    </xf>
    <xf numFmtId="174" fontId="66" fillId="0" borderId="0" applyFont="0" applyFill="0" applyBorder="0" applyAlignment="0" applyProtection="0"/>
    <xf numFmtId="174" fontId="66" fillId="0" borderId="0" applyFont="0" applyFill="0" applyBorder="0" applyAlignment="0" applyProtection="0"/>
    <xf numFmtId="169" fontId="87" fillId="0" borderId="0" applyFont="0" applyFill="0" applyBorder="0" applyAlignment="0" applyProtection="0"/>
    <xf numFmtId="223" fontId="66"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3" fontId="59" fillId="0" borderId="0" applyFont="0" applyFill="0" applyBorder="0" applyAlignment="0" applyProtection="0"/>
    <xf numFmtId="210" fontId="136" fillId="0" borderId="28" applyFont="0" applyFill="0" applyBorder="0"/>
    <xf numFmtId="3" fontId="59" fillId="0" borderId="0" applyFont="0" applyFill="0" applyBorder="0" applyAlignment="0" applyProtection="0"/>
    <xf numFmtId="3" fontId="59" fillId="0" borderId="0" applyFont="0" applyFill="0" applyBorder="0" applyAlignment="0" applyProtection="0"/>
    <xf numFmtId="214" fontId="71" fillId="0" borderId="3">
      <alignment horizontal="right" vertical="center"/>
    </xf>
    <xf numFmtId="9" fontId="63" fillId="0" borderId="20" applyNumberFormat="0" applyBorder="0"/>
    <xf numFmtId="3" fontId="59" fillId="0" borderId="0" applyFont="0" applyFill="0" applyBorder="0" applyAlignment="0" applyProtection="0"/>
    <xf numFmtId="3" fontId="59" fillId="0" borderId="0" applyFont="0" applyFill="0" applyBorder="0" applyAlignment="0" applyProtection="0"/>
    <xf numFmtId="3" fontId="59" fillId="0" borderId="0" applyFont="0" applyFill="0" applyBorder="0" applyAlignment="0" applyProtection="0"/>
    <xf numFmtId="3" fontId="101" fillId="0" borderId="0" applyProtection="0"/>
    <xf numFmtId="169" fontId="159" fillId="0" borderId="0" applyFont="0" applyFill="0" applyBorder="0" applyAlignment="0" applyProtection="0"/>
    <xf numFmtId="3" fontId="59" fillId="0" borderId="0" applyFont="0" applyFill="0" applyBorder="0" applyAlignment="0" applyProtection="0"/>
    <xf numFmtId="193" fontId="69" fillId="0" borderId="3">
      <alignment horizontal="right" vertical="center"/>
    </xf>
    <xf numFmtId="0" fontId="113" fillId="0" borderId="0"/>
    <xf numFmtId="3" fontId="59" fillId="0" borderId="0" applyFont="0" applyFill="0" applyBorder="0" applyAlignment="0" applyProtection="0"/>
    <xf numFmtId="3" fontId="59" fillId="0" borderId="0" applyFont="0" applyFill="0" applyBorder="0" applyAlignment="0" applyProtection="0"/>
    <xf numFmtId="254" fontId="68" fillId="0" borderId="0" applyFont="0" applyFill="0" applyBorder="0" applyAlignment="0" applyProtection="0"/>
    <xf numFmtId="3" fontId="59" fillId="0" borderId="0" applyFont="0" applyFill="0" applyBorder="0" applyAlignment="0" applyProtection="0"/>
    <xf numFmtId="3" fontId="59" fillId="0" borderId="0" applyFont="0" applyFill="0" applyBorder="0" applyAlignment="0" applyProtection="0"/>
    <xf numFmtId="193" fontId="69" fillId="0" borderId="3">
      <alignment horizontal="right" vertical="center"/>
    </xf>
    <xf numFmtId="0" fontId="5" fillId="0" borderId="0" applyNumberFormat="0" applyFill="0" applyBorder="0" applyAlignment="0" applyProtection="0"/>
    <xf numFmtId="272" fontId="62" fillId="0" borderId="2"/>
    <xf numFmtId="0" fontId="206" fillId="0" borderId="0">
      <alignment horizontal="center"/>
    </xf>
    <xf numFmtId="180" fontId="207" fillId="0" borderId="0" applyFont="0" applyFill="0" applyBorder="0" applyAlignment="0" applyProtection="0"/>
    <xf numFmtId="322" fontId="38" fillId="0" borderId="0" applyFill="0" applyBorder="0" applyProtection="0"/>
    <xf numFmtId="322" fontId="38" fillId="0" borderId="9" applyFill="0" applyProtection="0"/>
    <xf numFmtId="322" fontId="38" fillId="0" borderId="23" applyFill="0" applyProtection="0"/>
    <xf numFmtId="324" fontId="69" fillId="0" borderId="0" applyFont="0" applyFill="0" applyBorder="0" applyAlignment="0" applyProtection="0"/>
    <xf numFmtId="258" fontId="208" fillId="0" borderId="0" applyFont="0" applyFill="0" applyBorder="0" applyAlignment="0" applyProtection="0"/>
    <xf numFmtId="208" fontId="59" fillId="0" borderId="0" applyFont="0" applyFill="0" applyBorder="0" applyAlignment="0" applyProtection="0"/>
    <xf numFmtId="4" fontId="209" fillId="10" borderId="33" applyNumberFormat="0" applyProtection="0">
      <alignment horizontal="left" vertical="center" indent="1"/>
    </xf>
    <xf numFmtId="208" fontId="59" fillId="0" borderId="0" applyFont="0" applyFill="0" applyBorder="0" applyAlignment="0" applyProtection="0"/>
    <xf numFmtId="208" fontId="59" fillId="0" borderId="0" applyFont="0" applyFill="0" applyBorder="0" applyAlignment="0" applyProtection="0"/>
    <xf numFmtId="193" fontId="69" fillId="0" borderId="3">
      <alignment horizontal="right" vertical="center"/>
    </xf>
    <xf numFmtId="208" fontId="59" fillId="0" borderId="0" applyFont="0" applyFill="0" applyBorder="0" applyAlignment="0" applyProtection="0"/>
    <xf numFmtId="208" fontId="59" fillId="0" borderId="0" applyFont="0" applyFill="0" applyBorder="0" applyAlignment="0" applyProtection="0"/>
    <xf numFmtId="208" fontId="59" fillId="0" borderId="0" applyFont="0" applyFill="0" applyBorder="0" applyAlignment="0" applyProtection="0"/>
    <xf numFmtId="2" fontId="59" fillId="0" borderId="0" applyFont="0" applyFill="0" applyBorder="0" applyAlignment="0" applyProtection="0"/>
    <xf numFmtId="314" fontId="208" fillId="0" borderId="0" applyFont="0" applyFill="0" applyBorder="0" applyAlignment="0" applyProtection="0"/>
    <xf numFmtId="178" fontId="67" fillId="0" borderId="0" applyFont="0" applyFill="0" applyBorder="0" applyAlignment="0" applyProtection="0"/>
    <xf numFmtId="178" fontId="67" fillId="0" borderId="0" applyFill="0" applyBorder="0" applyAlignment="0"/>
    <xf numFmtId="211" fontId="59" fillId="0" borderId="0" applyFont="0" applyFill="0" applyBorder="0" applyAlignment="0" applyProtection="0"/>
    <xf numFmtId="211" fontId="59" fillId="0" borderId="0" applyFont="0" applyFill="0" applyBorder="0" applyAlignment="0" applyProtection="0"/>
    <xf numFmtId="211" fontId="59" fillId="0" borderId="0" applyFont="0" applyFill="0" applyBorder="0" applyAlignment="0" applyProtection="0"/>
    <xf numFmtId="211" fontId="59" fillId="0" borderId="0" applyFont="0" applyFill="0" applyBorder="0" applyAlignment="0" applyProtection="0"/>
    <xf numFmtId="211" fontId="59" fillId="0" borderId="0" applyFont="0" applyFill="0" applyBorder="0" applyAlignment="0" applyProtection="0"/>
    <xf numFmtId="170" fontId="60" fillId="0" borderId="0" applyFont="0" applyFill="0" applyBorder="0" applyAlignment="0" applyProtection="0"/>
    <xf numFmtId="211" fontId="59" fillId="0" borderId="0" applyFont="0" applyFill="0" applyBorder="0" applyAlignment="0" applyProtection="0"/>
    <xf numFmtId="211" fontId="59" fillId="0" borderId="0" applyFont="0" applyFill="0" applyBorder="0" applyAlignment="0" applyProtection="0"/>
    <xf numFmtId="211" fontId="59" fillId="0" borderId="0" applyFont="0" applyFill="0" applyBorder="0" applyAlignment="0" applyProtection="0"/>
    <xf numFmtId="211" fontId="59" fillId="0" borderId="0" applyFont="0" applyFill="0" applyBorder="0" applyAlignment="0" applyProtection="0"/>
    <xf numFmtId="205" fontId="60" fillId="0" borderId="3">
      <alignment horizontal="right" vertical="center"/>
    </xf>
    <xf numFmtId="211" fontId="59" fillId="0" borderId="0" applyFont="0" applyFill="0" applyBorder="0" applyAlignment="0" applyProtection="0"/>
    <xf numFmtId="212" fontId="71" fillId="0" borderId="3">
      <alignment horizontal="right" vertical="center"/>
    </xf>
    <xf numFmtId="211" fontId="59" fillId="0" borderId="0" applyFont="0" applyFill="0" applyBorder="0" applyAlignment="0" applyProtection="0"/>
    <xf numFmtId="211" fontId="59" fillId="0" borderId="0" applyFont="0" applyFill="0" applyBorder="0" applyAlignment="0" applyProtection="0"/>
    <xf numFmtId="211" fontId="59" fillId="0" borderId="0" applyFont="0" applyFill="0" applyBorder="0" applyAlignment="0" applyProtection="0"/>
    <xf numFmtId="302" fontId="89" fillId="0" borderId="0" applyFont="0" applyFill="0" applyBorder="0" applyAlignment="0" applyProtection="0"/>
    <xf numFmtId="299" fontId="101" fillId="0" borderId="0" applyFont="0" applyFill="0" applyBorder="0" applyAlignment="0" applyProtection="0"/>
    <xf numFmtId="216" fontId="101" fillId="0" borderId="0" applyFont="0" applyFill="0" applyBorder="0" applyAlignment="0" applyProtection="0"/>
    <xf numFmtId="296" fontId="89" fillId="0" borderId="0" applyFont="0" applyFill="0" applyBorder="0" applyAlignment="0" applyProtection="0"/>
    <xf numFmtId="197" fontId="60" fillId="0" borderId="3">
      <alignment horizontal="right" vertical="center"/>
    </xf>
    <xf numFmtId="267" fontId="59" fillId="0" borderId="0"/>
    <xf numFmtId="308" fontId="101" fillId="0" borderId="0" applyFont="0" applyFill="0" applyBorder="0" applyAlignment="0" applyProtection="0"/>
    <xf numFmtId="305" fontId="89" fillId="0" borderId="0" applyFont="0" applyFill="0" applyBorder="0" applyAlignment="0" applyProtection="0"/>
    <xf numFmtId="168" fontId="66" fillId="0" borderId="0" applyFont="0" applyFill="0" applyBorder="0" applyAlignment="0" applyProtection="0"/>
    <xf numFmtId="0" fontId="101" fillId="0" borderId="0" applyProtection="0"/>
    <xf numFmtId="0" fontId="101" fillId="0" borderId="0"/>
    <xf numFmtId="179" fontId="59" fillId="0" borderId="0" applyFont="0" applyFill="0" applyBorder="0" applyAlignment="0" applyProtection="0"/>
    <xf numFmtId="0" fontId="101" fillId="0" borderId="0" applyProtection="0"/>
    <xf numFmtId="0" fontId="101" fillId="0" borderId="0"/>
    <xf numFmtId="179" fontId="59" fillId="0" borderId="0" applyFont="0" applyFill="0" applyBorder="0" applyAlignment="0" applyProtection="0"/>
    <xf numFmtId="0" fontId="101" fillId="0" borderId="0"/>
    <xf numFmtId="0" fontId="101" fillId="0" borderId="0"/>
    <xf numFmtId="179" fontId="59" fillId="0" borderId="0" applyFont="0" applyFill="0" applyBorder="0" applyAlignment="0" applyProtection="0"/>
    <xf numFmtId="0" fontId="101" fillId="0" borderId="0"/>
    <xf numFmtId="0" fontId="59" fillId="0" borderId="0"/>
    <xf numFmtId="179" fontId="59" fillId="0" borderId="0" applyFont="0" applyFill="0" applyBorder="0" applyAlignment="0" applyProtection="0"/>
    <xf numFmtId="0" fontId="14" fillId="0" borderId="0"/>
    <xf numFmtId="0" fontId="59" fillId="0" borderId="0"/>
    <xf numFmtId="179" fontId="59" fillId="0" borderId="0" applyFont="0" applyFill="0" applyBorder="0" applyAlignment="0" applyProtection="0"/>
    <xf numFmtId="171" fontId="60" fillId="0" borderId="3">
      <alignment horizontal="right" vertical="center"/>
    </xf>
    <xf numFmtId="0" fontId="101" fillId="0" borderId="0"/>
    <xf numFmtId="0" fontId="59" fillId="0" borderId="0"/>
    <xf numFmtId="179" fontId="59" fillId="0" borderId="0" applyFont="0" applyFill="0" applyBorder="0" applyAlignment="0" applyProtection="0"/>
    <xf numFmtId="179" fontId="59" fillId="0" borderId="0" applyFont="0" applyFill="0" applyBorder="0" applyAlignment="0" applyProtection="0"/>
    <xf numFmtId="179" fontId="59" fillId="0" borderId="0" applyFont="0" applyFill="0" applyBorder="0" applyAlignment="0" applyProtection="0"/>
    <xf numFmtId="179" fontId="59" fillId="0" borderId="0" applyFont="0" applyFill="0" applyBorder="0" applyAlignment="0" applyProtection="0"/>
    <xf numFmtId="193" fontId="69" fillId="0" borderId="3">
      <alignment horizontal="right" vertical="center"/>
    </xf>
    <xf numFmtId="179" fontId="59" fillId="0" borderId="0" applyFont="0" applyFill="0" applyBorder="0" applyAlignment="0" applyProtection="0"/>
    <xf numFmtId="179" fontId="59" fillId="0" borderId="0" applyFont="0" applyFill="0" applyBorder="0" applyAlignment="0" applyProtection="0"/>
    <xf numFmtId="179" fontId="59" fillId="0" borderId="0" applyFont="0" applyFill="0" applyBorder="0" applyAlignment="0" applyProtection="0"/>
    <xf numFmtId="179" fontId="59" fillId="0" borderId="0" applyFont="0" applyFill="0" applyBorder="0" applyAlignment="0" applyProtection="0"/>
    <xf numFmtId="310" fontId="59" fillId="0" borderId="0" applyFont="0" applyFill="0" applyBorder="0" applyAlignment="0" applyProtection="0"/>
    <xf numFmtId="264" fontId="59" fillId="0" borderId="0" applyFont="0" applyFill="0" applyBorder="0" applyAlignment="0" applyProtection="0"/>
    <xf numFmtId="0" fontId="38" fillId="0" borderId="0"/>
    <xf numFmtId="264" fontId="59" fillId="0" borderId="0" applyFont="0" applyFill="0" applyBorder="0" applyAlignment="0" applyProtection="0"/>
    <xf numFmtId="285" fontId="55" fillId="0" borderId="0" applyFont="0" applyFill="0" applyBorder="0" applyAlignment="0" applyProtection="0"/>
    <xf numFmtId="264" fontId="59" fillId="0" borderId="0" applyFont="0" applyFill="0" applyBorder="0" applyAlignment="0" applyProtection="0"/>
    <xf numFmtId="0" fontId="262" fillId="0" borderId="0"/>
    <xf numFmtId="264" fontId="59" fillId="0" borderId="0" applyFont="0" applyFill="0" applyBorder="0" applyAlignment="0" applyProtection="0"/>
    <xf numFmtId="313" fontId="162" fillId="0" borderId="3">
      <alignment horizontal="right" vertical="center"/>
    </xf>
    <xf numFmtId="0" fontId="59" fillId="0" borderId="0"/>
    <xf numFmtId="264" fontId="59" fillId="0" borderId="0" applyFont="0" applyFill="0" applyBorder="0" applyAlignment="0" applyProtection="0"/>
    <xf numFmtId="0" fontId="59" fillId="0" borderId="0"/>
    <xf numFmtId="264" fontId="59" fillId="0" borderId="0" applyFont="0" applyFill="0" applyBorder="0" applyAlignment="0" applyProtection="0"/>
    <xf numFmtId="0" fontId="59" fillId="0" borderId="0"/>
    <xf numFmtId="264" fontId="59" fillId="0" borderId="0" applyFont="0" applyFill="0" applyBorder="0" applyAlignment="0" applyProtection="0"/>
    <xf numFmtId="264" fontId="59" fillId="0" borderId="0" applyFont="0" applyFill="0" applyBorder="0" applyAlignment="0" applyProtection="0"/>
    <xf numFmtId="264" fontId="101" fillId="0" borderId="0" applyProtection="0"/>
    <xf numFmtId="205" fontId="60" fillId="0" borderId="3">
      <alignment horizontal="right" vertical="center"/>
    </xf>
    <xf numFmtId="252" fontId="67" fillId="0" borderId="0" applyFill="0" applyBorder="0" applyAlignment="0"/>
    <xf numFmtId="221" fontId="59" fillId="0" borderId="24">
      <alignment vertical="center"/>
    </xf>
    <xf numFmtId="264" fontId="59" fillId="0" borderId="0" applyFont="0" applyFill="0" applyBorder="0" applyAlignment="0" applyProtection="0"/>
    <xf numFmtId="201" fontId="59" fillId="0" borderId="0" applyFill="0" applyBorder="0" applyAlignment="0"/>
    <xf numFmtId="264" fontId="59" fillId="0" borderId="0" applyFont="0" applyFill="0" applyBorder="0" applyAlignment="0" applyProtection="0"/>
    <xf numFmtId="201" fontId="59" fillId="0" borderId="0" applyFill="0" applyBorder="0" applyAlignment="0"/>
    <xf numFmtId="264" fontId="59" fillId="0" borderId="0" applyFont="0" applyFill="0" applyBorder="0" applyAlignment="0" applyProtection="0"/>
    <xf numFmtId="201" fontId="59" fillId="0" borderId="0" applyFill="0" applyBorder="0" applyAlignment="0"/>
    <xf numFmtId="174" fontId="67" fillId="0" borderId="0" applyFill="0" applyBorder="0" applyAlignment="0"/>
    <xf numFmtId="264" fontId="59" fillId="0" borderId="0" applyFont="0" applyFill="0" applyBorder="0" applyAlignment="0" applyProtection="0"/>
    <xf numFmtId="221" fontId="59" fillId="0" borderId="24">
      <alignment vertical="center"/>
    </xf>
    <xf numFmtId="201" fontId="59" fillId="0" borderId="0" applyFill="0" applyBorder="0" applyAlignment="0"/>
    <xf numFmtId="264" fontId="59" fillId="0" borderId="0" applyFont="0" applyFill="0" applyBorder="0" applyAlignment="0" applyProtection="0"/>
    <xf numFmtId="226" fontId="59" fillId="0" borderId="0"/>
    <xf numFmtId="0" fontId="113" fillId="0" borderId="0"/>
    <xf numFmtId="226" fontId="59" fillId="0" borderId="0"/>
    <xf numFmtId="195" fontId="58" fillId="0" borderId="3">
      <alignment horizontal="right" vertical="center"/>
    </xf>
    <xf numFmtId="226" fontId="59" fillId="0" borderId="0"/>
    <xf numFmtId="0" fontId="69" fillId="0" borderId="2"/>
    <xf numFmtId="226" fontId="59" fillId="0" borderId="0"/>
    <xf numFmtId="226" fontId="59" fillId="0" borderId="0"/>
    <xf numFmtId="226" fontId="59" fillId="0" borderId="0"/>
    <xf numFmtId="41" fontId="58" fillId="0" borderId="0" applyFont="0" applyFill="0" applyBorder="0" applyAlignment="0" applyProtection="0"/>
    <xf numFmtId="226" fontId="59" fillId="0" borderId="0" applyProtection="0"/>
    <xf numFmtId="195" fontId="58" fillId="0" borderId="3">
      <alignment horizontal="right" vertical="center"/>
    </xf>
    <xf numFmtId="0" fontId="116" fillId="0" borderId="0"/>
    <xf numFmtId="226" fontId="59" fillId="0" borderId="0"/>
    <xf numFmtId="0" fontId="66" fillId="0" borderId="0"/>
    <xf numFmtId="226" fontId="59" fillId="0" borderId="0"/>
    <xf numFmtId="226" fontId="59" fillId="0" borderId="0"/>
    <xf numFmtId="189" fontId="60" fillId="0" borderId="18"/>
    <xf numFmtId="0" fontId="106" fillId="0" borderId="0" applyNumberFormat="0" applyFill="0" applyBorder="0" applyAlignment="0" applyProtection="0"/>
    <xf numFmtId="0" fontId="59" fillId="0" borderId="0" applyFont="0" applyFill="0" applyBorder="0" applyAlignment="0" applyProtection="0"/>
    <xf numFmtId="14" fontId="108" fillId="0" borderId="0"/>
    <xf numFmtId="0" fontId="5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220" fontId="83" fillId="0" borderId="3">
      <alignment horizontal="right" vertical="center"/>
    </xf>
    <xf numFmtId="4" fontId="57" fillId="3" borderId="17" applyNumberFormat="0" applyProtection="0">
      <alignment horizontal="right" vertical="center"/>
    </xf>
    <xf numFmtId="0" fontId="59" fillId="0" borderId="0" applyFont="0" applyFill="0" applyBorder="0" applyAlignment="0" applyProtection="0"/>
    <xf numFmtId="0" fontId="59" fillId="0" borderId="0" applyFont="0" applyFill="0" applyBorder="0" applyAlignment="0" applyProtection="0"/>
    <xf numFmtId="167" fontId="58" fillId="0" borderId="0" applyFont="0" applyFill="0" applyBorder="0" applyAlignment="0" applyProtection="0"/>
    <xf numFmtId="0" fontId="101" fillId="0" borderId="0" applyProtection="0"/>
    <xf numFmtId="0" fontId="59" fillId="0" borderId="0" applyFont="0" applyFill="0" applyBorder="0" applyAlignment="0" applyProtection="0"/>
    <xf numFmtId="0" fontId="59" fillId="0" borderId="0" applyFont="0" applyFill="0" applyBorder="0" applyAlignment="0" applyProtection="0"/>
    <xf numFmtId="233" fontId="80" fillId="0" borderId="3">
      <alignment horizontal="right" vertical="center"/>
    </xf>
    <xf numFmtId="0" fontId="59" fillId="0" borderId="0" applyFont="0" applyFill="0" applyBorder="0" applyAlignment="0" applyProtection="0"/>
    <xf numFmtId="193" fontId="69" fillId="0" borderId="3">
      <alignment horizontal="right" vertical="center"/>
    </xf>
    <xf numFmtId="14" fontId="61" fillId="0" borderId="0" applyFill="0" applyBorder="0" applyAlignment="0"/>
    <xf numFmtId="0" fontId="59" fillId="0" borderId="0"/>
    <xf numFmtId="253" fontId="58" fillId="0" borderId="0" applyFont="0" applyFill="0" applyBorder="0" applyAlignment="0" applyProtection="0"/>
    <xf numFmtId="169" fontId="87" fillId="0" borderId="0" applyFont="0" applyFill="0" applyBorder="0" applyAlignment="0" applyProtection="0"/>
    <xf numFmtId="3" fontId="120" fillId="0" borderId="8">
      <alignment horizontal="left" vertical="top" wrapText="1"/>
    </xf>
    <xf numFmtId="193" fontId="69" fillId="0" borderId="3">
      <alignment horizontal="right" vertical="center"/>
    </xf>
    <xf numFmtId="260" fontId="38" fillId="0" borderId="9" applyFill="0" applyProtection="0"/>
    <xf numFmtId="212" fontId="71" fillId="0" borderId="3">
      <alignment horizontal="right" vertical="center"/>
    </xf>
    <xf numFmtId="260" fontId="38" fillId="0" borderId="23" applyFill="0" applyProtection="0"/>
    <xf numFmtId="221" fontId="59" fillId="0" borderId="24">
      <alignment vertical="center"/>
    </xf>
    <xf numFmtId="221" fontId="59" fillId="0" borderId="24">
      <alignment vertical="center"/>
    </xf>
    <xf numFmtId="221" fontId="59" fillId="0" borderId="24">
      <alignment vertical="center"/>
    </xf>
    <xf numFmtId="221" fontId="59" fillId="0" borderId="24">
      <alignment vertical="center"/>
    </xf>
    <xf numFmtId="37" fontId="146" fillId="0" borderId="0"/>
    <xf numFmtId="221" fontId="59" fillId="0" borderId="24">
      <alignment vertical="center"/>
    </xf>
    <xf numFmtId="221" fontId="59" fillId="0" borderId="24">
      <alignment vertical="center"/>
    </xf>
    <xf numFmtId="221" fontId="59" fillId="0" borderId="24">
      <alignment vertical="center"/>
    </xf>
    <xf numFmtId="221" fontId="59" fillId="0" borderId="24">
      <alignment vertical="center"/>
    </xf>
    <xf numFmtId="0" fontId="59" fillId="0" borderId="0" applyFont="0" applyFill="0" applyBorder="0" applyAlignment="0" applyProtection="0"/>
    <xf numFmtId="221" fontId="59" fillId="0" borderId="24">
      <alignment vertical="center"/>
    </xf>
    <xf numFmtId="267" fontId="59" fillId="0" borderId="0"/>
    <xf numFmtId="220" fontId="83" fillId="0" borderId="3">
      <alignment horizontal="right" vertical="center"/>
    </xf>
    <xf numFmtId="195" fontId="58" fillId="0" borderId="3">
      <alignment horizontal="right" vertical="center"/>
    </xf>
    <xf numFmtId="267" fontId="59" fillId="0" borderId="0"/>
    <xf numFmtId="267" fontId="59" fillId="0" borderId="0"/>
    <xf numFmtId="267" fontId="59" fillId="0" borderId="0" applyProtection="0"/>
    <xf numFmtId="267" fontId="59" fillId="0" borderId="0"/>
    <xf numFmtId="0" fontId="262" fillId="0" borderId="0"/>
    <xf numFmtId="267" fontId="59" fillId="0" borderId="0"/>
    <xf numFmtId="0" fontId="262" fillId="0" borderId="0"/>
    <xf numFmtId="267" fontId="59" fillId="0" borderId="0"/>
    <xf numFmtId="0" fontId="101" fillId="0" borderId="0" applyProtection="0"/>
    <xf numFmtId="267" fontId="59" fillId="0" borderId="0"/>
    <xf numFmtId="267" fontId="59" fillId="0" borderId="0"/>
    <xf numFmtId="267" fontId="59" fillId="0" borderId="0"/>
    <xf numFmtId="173" fontId="79" fillId="0" borderId="0" applyFont="0" applyFill="0" applyBorder="0" applyAlignment="0" applyProtection="0"/>
    <xf numFmtId="245" fontId="58" fillId="0" borderId="0" applyFont="0" applyFill="0" applyBorder="0" applyAlignment="0" applyProtection="0"/>
    <xf numFmtId="245" fontId="58" fillId="0" borderId="0" applyFont="0" applyFill="0" applyBorder="0" applyAlignment="0" applyProtection="0"/>
    <xf numFmtId="167" fontId="79" fillId="0" borderId="0" applyFont="0" applyFill="0" applyBorder="0" applyAlignment="0" applyProtection="0"/>
    <xf numFmtId="244" fontId="79" fillId="0" borderId="0" applyFont="0" applyFill="0" applyBorder="0" applyAlignment="0" applyProtection="0"/>
    <xf numFmtId="244" fontId="79" fillId="0" borderId="0" applyFont="0" applyFill="0" applyBorder="0" applyAlignment="0" applyProtection="0"/>
    <xf numFmtId="244" fontId="79" fillId="0" borderId="0" applyFont="0" applyFill="0" applyBorder="0" applyAlignment="0" applyProtection="0"/>
    <xf numFmtId="201" fontId="59" fillId="0" borderId="0" applyFill="0" applyBorder="0" applyAlignment="0"/>
    <xf numFmtId="244" fontId="79" fillId="0" borderId="0" applyFont="0" applyFill="0" applyBorder="0" applyAlignment="0" applyProtection="0"/>
    <xf numFmtId="244" fontId="79" fillId="0" borderId="0" applyFont="0" applyFill="0" applyBorder="0" applyAlignment="0" applyProtection="0"/>
    <xf numFmtId="244" fontId="79" fillId="0" borderId="0" applyFont="0" applyFill="0" applyBorder="0" applyAlignment="0" applyProtection="0"/>
    <xf numFmtId="244" fontId="79" fillId="0" borderId="0" applyFont="0" applyFill="0" applyBorder="0" applyAlignment="0" applyProtection="0"/>
    <xf numFmtId="182" fontId="68" fillId="0" borderId="3">
      <alignment horizontal="right" vertical="center"/>
    </xf>
    <xf numFmtId="244" fontId="79" fillId="0" borderId="0" applyFont="0" applyFill="0" applyBorder="0" applyAlignment="0" applyProtection="0"/>
    <xf numFmtId="244" fontId="79" fillId="0" borderId="0" applyFont="0" applyFill="0" applyBorder="0" applyAlignment="0" applyProtection="0"/>
    <xf numFmtId="38" fontId="112" fillId="6" borderId="0" applyNumberFormat="0" applyBorder="0" applyAlignment="0" applyProtection="0"/>
    <xf numFmtId="224" fontId="58" fillId="0" borderId="0" applyFont="0" applyFill="0" applyBorder="0" applyAlignment="0" applyProtection="0"/>
    <xf numFmtId="288" fontId="68" fillId="0" borderId="0" applyFont="0" applyFill="0" applyBorder="0" applyAlignment="0" applyProtection="0"/>
    <xf numFmtId="167" fontId="159" fillId="0" borderId="0" applyFont="0" applyFill="0" applyBorder="0" applyAlignment="0" applyProtection="0"/>
    <xf numFmtId="288" fontId="68" fillId="0" borderId="0" applyFont="0" applyFill="0" applyBorder="0" applyAlignment="0" applyProtection="0"/>
    <xf numFmtId="193" fontId="69" fillId="0" borderId="3">
      <alignment horizontal="right" vertical="center"/>
    </xf>
    <xf numFmtId="288" fontId="68" fillId="0" borderId="0" applyFont="0" applyFill="0" applyBorder="0" applyAlignment="0" applyProtection="0"/>
    <xf numFmtId="173" fontId="79" fillId="0" borderId="0" applyFont="0" applyFill="0" applyBorder="0" applyAlignment="0" applyProtection="0"/>
    <xf numFmtId="201" fontId="59" fillId="0" borderId="0" applyFill="0" applyBorder="0" applyAlignment="0"/>
    <xf numFmtId="288" fontId="68" fillId="0" borderId="0" applyFont="0" applyFill="0" applyBorder="0" applyAlignment="0" applyProtection="0"/>
    <xf numFmtId="0" fontId="262" fillId="0" borderId="0"/>
    <xf numFmtId="288" fontId="68" fillId="0" borderId="0" applyFont="0" applyFill="0" applyBorder="0" applyAlignment="0" applyProtection="0"/>
    <xf numFmtId="280" fontId="60" fillId="0" borderId="0" applyFont="0" applyFill="0" applyBorder="0" applyAlignment="0" applyProtection="0"/>
    <xf numFmtId="0" fontId="262" fillId="0" borderId="0"/>
    <xf numFmtId="280" fontId="60"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0" fontId="85" fillId="0" borderId="0"/>
    <xf numFmtId="193" fontId="69" fillId="0" borderId="3">
      <alignment horizontal="right" vertical="center"/>
    </xf>
    <xf numFmtId="167" fontId="79" fillId="0" borderId="0" applyFont="0" applyFill="0" applyBorder="0" applyAlignment="0" applyProtection="0"/>
    <xf numFmtId="167" fontId="79" fillId="0" borderId="0" applyFont="0" applyFill="0" applyBorder="0" applyAlignment="0" applyProtection="0"/>
    <xf numFmtId="167" fontId="159" fillId="0" borderId="0" applyFont="0" applyFill="0" applyBorder="0" applyAlignment="0" applyProtection="0"/>
    <xf numFmtId="167" fontId="79" fillId="0" borderId="0" applyFont="0" applyFill="0" applyBorder="0" applyAlignment="0" applyProtection="0"/>
    <xf numFmtId="41" fontId="79" fillId="0" borderId="0" applyFont="0" applyFill="0" applyBorder="0" applyAlignment="0" applyProtection="0"/>
    <xf numFmtId="41" fontId="79" fillId="0" borderId="0" applyFont="0" applyFill="0" applyBorder="0" applyAlignment="0" applyProtection="0"/>
    <xf numFmtId="41" fontId="79" fillId="0" borderId="0" applyFont="0" applyFill="0" applyBorder="0" applyAlignment="0" applyProtection="0"/>
    <xf numFmtId="0" fontId="59" fillId="0" borderId="0"/>
    <xf numFmtId="0" fontId="103" fillId="0" borderId="0"/>
    <xf numFmtId="41" fontId="79" fillId="0" borderId="0" applyFont="0" applyFill="0" applyBorder="0" applyAlignment="0" applyProtection="0"/>
    <xf numFmtId="0" fontId="59" fillId="0" borderId="0"/>
    <xf numFmtId="167" fontId="79" fillId="0" borderId="0" applyFont="0" applyFill="0" applyBorder="0" applyAlignment="0" applyProtection="0"/>
    <xf numFmtId="173" fontId="79" fillId="0" borderId="0" applyFont="0" applyFill="0" applyBorder="0" applyAlignment="0" applyProtection="0"/>
    <xf numFmtId="167" fontId="79" fillId="0" borderId="0" applyFont="0" applyFill="0" applyBorder="0" applyAlignment="0" applyProtection="0"/>
    <xf numFmtId="0" fontId="59" fillId="0" borderId="0"/>
    <xf numFmtId="173" fontId="79" fillId="0" borderId="0" applyFont="0" applyFill="0" applyBorder="0" applyAlignment="0" applyProtection="0"/>
    <xf numFmtId="41" fontId="79" fillId="0" borderId="0" applyFont="0" applyFill="0" applyBorder="0" applyAlignment="0" applyProtection="0"/>
    <xf numFmtId="0" fontId="66" fillId="0" borderId="0"/>
    <xf numFmtId="2" fontId="59" fillId="0" borderId="0" applyFont="0" applyFill="0" applyBorder="0" applyAlignment="0" applyProtection="0"/>
    <xf numFmtId="169" fontId="79" fillId="0" borderId="0" applyFont="0" applyFill="0" applyBorder="0" applyAlignment="0" applyProtection="0"/>
    <xf numFmtId="215" fontId="58" fillId="0" borderId="0" applyFont="0" applyFill="0" applyBorder="0" applyAlignment="0" applyProtection="0"/>
    <xf numFmtId="231" fontId="58" fillId="0" borderId="0" applyFont="0" applyFill="0" applyBorder="0" applyAlignment="0" applyProtection="0"/>
    <xf numFmtId="4" fontId="57" fillId="28" borderId="17" applyNumberFormat="0" applyProtection="0">
      <alignment horizontal="right" vertical="center"/>
    </xf>
    <xf numFmtId="175" fontId="79" fillId="0" borderId="0" applyFont="0" applyFill="0" applyBorder="0" applyAlignment="0" applyProtection="0"/>
    <xf numFmtId="185" fontId="79" fillId="0" borderId="0" applyFont="0" applyFill="0" applyBorder="0" applyAlignment="0" applyProtection="0"/>
    <xf numFmtId="185" fontId="79" fillId="0" borderId="0" applyFont="0" applyFill="0" applyBorder="0" applyAlignment="0" applyProtection="0"/>
    <xf numFmtId="185" fontId="79" fillId="0" borderId="0" applyFont="0" applyFill="0" applyBorder="0" applyAlignment="0" applyProtection="0"/>
    <xf numFmtId="43" fontId="79" fillId="0" borderId="0" applyFont="0" applyFill="0" applyBorder="0" applyAlignment="0" applyProtection="0"/>
    <xf numFmtId="213" fontId="58" fillId="0" borderId="0" applyFont="0" applyFill="0" applyBorder="0" applyAlignment="0" applyProtection="0"/>
    <xf numFmtId="166" fontId="58" fillId="0" borderId="0" applyFont="0" applyFill="0" applyBorder="0" applyAlignment="0" applyProtection="0"/>
    <xf numFmtId="185" fontId="79" fillId="0" borderId="0" applyFont="0" applyFill="0" applyBorder="0" applyAlignment="0" applyProtection="0"/>
    <xf numFmtId="185" fontId="79" fillId="0" borderId="0" applyFont="0" applyFill="0" applyBorder="0" applyAlignment="0" applyProtection="0"/>
    <xf numFmtId="167" fontId="58" fillId="0" borderId="0" applyFont="0" applyFill="0" applyBorder="0" applyAlignment="0" applyProtection="0"/>
    <xf numFmtId="166" fontId="58" fillId="0" borderId="0" applyFont="0" applyFill="0" applyBorder="0" applyAlignment="0" applyProtection="0"/>
    <xf numFmtId="185" fontId="79" fillId="0" borderId="0" applyFont="0" applyFill="0" applyBorder="0" applyAlignment="0" applyProtection="0"/>
    <xf numFmtId="0" fontId="14" fillId="0" borderId="0"/>
    <xf numFmtId="185" fontId="79" fillId="0" borderId="0" applyFont="0" applyFill="0" applyBorder="0" applyAlignment="0" applyProtection="0"/>
    <xf numFmtId="167" fontId="58" fillId="0" borderId="0" applyFont="0" applyFill="0" applyBorder="0" applyAlignment="0" applyProtection="0"/>
    <xf numFmtId="245" fontId="58" fillId="0" borderId="0" applyFont="0" applyFill="0" applyBorder="0" applyAlignment="0" applyProtection="0"/>
    <xf numFmtId="185" fontId="79" fillId="0" borderId="0" applyFont="0" applyFill="0" applyBorder="0" applyAlignment="0" applyProtection="0"/>
    <xf numFmtId="185" fontId="79" fillId="0" borderId="0" applyFont="0" applyFill="0" applyBorder="0" applyAlignment="0" applyProtection="0"/>
    <xf numFmtId="254" fontId="68" fillId="0" borderId="0" applyFont="0" applyFill="0" applyBorder="0" applyAlignment="0" applyProtection="0"/>
    <xf numFmtId="4" fontId="210" fillId="5" borderId="17" applyNumberFormat="0" applyProtection="0">
      <alignment vertical="center"/>
    </xf>
    <xf numFmtId="196" fontId="59" fillId="0" borderId="0" applyFont="0" applyFill="0" applyBorder="0" applyAlignment="0" applyProtection="0"/>
    <xf numFmtId="169" fontId="159" fillId="0" borderId="0" applyFont="0" applyFill="0" applyBorder="0" applyAlignment="0" applyProtection="0"/>
    <xf numFmtId="254" fontId="68" fillId="0" borderId="0" applyFont="0" applyFill="0" applyBorder="0" applyAlignment="0" applyProtection="0"/>
    <xf numFmtId="211" fontId="59" fillId="0" borderId="0" applyFill="0" applyBorder="0" applyAlignment="0"/>
    <xf numFmtId="254" fontId="68" fillId="0" borderId="0" applyFont="0" applyFill="0" applyBorder="0" applyAlignment="0" applyProtection="0"/>
    <xf numFmtId="205" fontId="60" fillId="0" borderId="3">
      <alignment horizontal="right" vertical="center"/>
    </xf>
    <xf numFmtId="175" fontId="79" fillId="0" borderId="0" applyFont="0" applyFill="0" applyBorder="0" applyAlignment="0" applyProtection="0"/>
    <xf numFmtId="170" fontId="60" fillId="0" borderId="0" applyFont="0" applyFill="0" applyBorder="0" applyAlignment="0" applyProtection="0"/>
    <xf numFmtId="218" fontId="60" fillId="0" borderId="0" applyFont="0" applyFill="0" applyBorder="0" applyAlignment="0" applyProtection="0"/>
    <xf numFmtId="207" fontId="59" fillId="0" borderId="3">
      <alignment horizontal="right" vertical="center"/>
    </xf>
    <xf numFmtId="211" fontId="59" fillId="0" borderId="0" applyFill="0" applyBorder="0" applyAlignment="0"/>
    <xf numFmtId="169" fontId="79" fillId="0" borderId="0" applyFont="0" applyFill="0" applyBorder="0" applyAlignment="0" applyProtection="0"/>
    <xf numFmtId="193" fontId="69" fillId="0" borderId="3">
      <alignment horizontal="right" vertical="center"/>
    </xf>
    <xf numFmtId="169" fontId="79" fillId="0" borderId="0" applyFont="0" applyFill="0" applyBorder="0" applyAlignment="0" applyProtection="0"/>
    <xf numFmtId="207" fontId="68" fillId="0" borderId="3">
      <alignment horizontal="right" vertical="center"/>
    </xf>
    <xf numFmtId="169" fontId="79" fillId="0" borderId="0" applyFont="0" applyFill="0" applyBorder="0" applyAlignment="0" applyProtection="0"/>
    <xf numFmtId="169" fontId="79" fillId="0" borderId="0" applyFont="0" applyFill="0" applyBorder="0" applyAlignment="0" applyProtection="0"/>
    <xf numFmtId="169" fontId="159" fillId="0" borderId="0" applyFont="0" applyFill="0" applyBorder="0" applyAlignment="0" applyProtection="0"/>
    <xf numFmtId="169"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211" fontId="59" fillId="0" borderId="0" applyFill="0" applyBorder="0" applyAlignment="0"/>
    <xf numFmtId="43" fontId="79" fillId="0" borderId="0" applyFont="0" applyFill="0" applyBorder="0" applyAlignment="0" applyProtection="0"/>
    <xf numFmtId="0" fontId="80" fillId="0" borderId="0"/>
    <xf numFmtId="169" fontId="79" fillId="0" borderId="0" applyFont="0" applyFill="0" applyBorder="0" applyAlignment="0" applyProtection="0"/>
    <xf numFmtId="169" fontId="79" fillId="0" borderId="0" applyFont="0" applyFill="0" applyBorder="0" applyAlignment="0" applyProtection="0"/>
    <xf numFmtId="43" fontId="79" fillId="0" borderId="0" applyFont="0" applyFill="0" applyBorder="0" applyAlignment="0" applyProtection="0"/>
    <xf numFmtId="0" fontId="68" fillId="0" borderId="0" applyFill="0" applyBorder="0" applyAlignment="0"/>
    <xf numFmtId="201" fontId="59" fillId="0" borderId="0" applyFill="0" applyBorder="0" applyAlignment="0"/>
    <xf numFmtId="201" fontId="59" fillId="0" borderId="0" applyFill="0" applyBorder="0" applyAlignment="0"/>
    <xf numFmtId="213" fontId="86" fillId="0" borderId="0" applyFont="0" applyFill="0" applyBorder="0" applyAlignment="0" applyProtection="0"/>
    <xf numFmtId="201" fontId="59" fillId="0" borderId="0" applyFill="0" applyBorder="0" applyAlignment="0"/>
    <xf numFmtId="201" fontId="59" fillId="0" borderId="0" applyFill="0" applyBorder="0" applyAlignment="0"/>
    <xf numFmtId="289" fontId="59" fillId="0" borderId="0" applyFill="0" applyBorder="0" applyAlignment="0"/>
    <xf numFmtId="201" fontId="59" fillId="0" borderId="0" applyFill="0" applyBorder="0" applyAlignment="0"/>
    <xf numFmtId="241" fontId="58" fillId="0" borderId="0" applyFont="0" applyFill="0" applyBorder="0" applyAlignment="0" applyProtection="0"/>
    <xf numFmtId="289" fontId="59" fillId="0" borderId="0" applyFill="0" applyBorder="0" applyAlignment="0"/>
    <xf numFmtId="201" fontId="59" fillId="0" borderId="0" applyFill="0" applyBorder="0" applyAlignment="0"/>
    <xf numFmtId="289" fontId="59" fillId="0" borderId="0" applyFill="0" applyBorder="0" applyAlignment="0"/>
    <xf numFmtId="201" fontId="59" fillId="0" borderId="0" applyFill="0" applyBorder="0" applyAlignment="0"/>
    <xf numFmtId="214" fontId="71" fillId="0" borderId="3">
      <alignment horizontal="right" vertical="center"/>
    </xf>
    <xf numFmtId="289" fontId="59" fillId="0" borderId="0" applyFill="0" applyBorder="0" applyAlignment="0"/>
    <xf numFmtId="201" fontId="59" fillId="0" borderId="0" applyFill="0" applyBorder="0" applyAlignment="0"/>
    <xf numFmtId="289" fontId="59" fillId="0" borderId="0" applyFill="0" applyBorder="0" applyAlignment="0"/>
    <xf numFmtId="201" fontId="59" fillId="0" borderId="0" applyFill="0" applyBorder="0" applyAlignment="0"/>
    <xf numFmtId="201" fontId="59" fillId="0" borderId="0" applyFill="0" applyBorder="0" applyAlignment="0"/>
    <xf numFmtId="201" fontId="59" fillId="0" borderId="0" applyFill="0" applyBorder="0" applyAlignment="0"/>
    <xf numFmtId="201" fontId="59" fillId="0" borderId="0" applyFill="0" applyBorder="0" applyAlignment="0"/>
    <xf numFmtId="211" fontId="59" fillId="0" borderId="0" applyFill="0" applyBorder="0" applyAlignment="0"/>
    <xf numFmtId="193" fontId="69" fillId="0" borderId="3">
      <alignment horizontal="right" vertical="center"/>
    </xf>
    <xf numFmtId="211" fontId="59" fillId="0" borderId="0" applyFill="0" applyBorder="0" applyAlignment="0"/>
    <xf numFmtId="167" fontId="58" fillId="0" borderId="0" applyFont="0" applyFill="0" applyBorder="0" applyAlignment="0" applyProtection="0"/>
    <xf numFmtId="211" fontId="59" fillId="0" borderId="0" applyFill="0" applyBorder="0" applyAlignment="0"/>
    <xf numFmtId="211" fontId="59" fillId="0" borderId="0" applyFill="0" applyBorder="0" applyAlignment="0"/>
    <xf numFmtId="4" fontId="211" fillId="21" borderId="17" applyNumberFormat="0" applyProtection="0">
      <alignment horizontal="right" vertical="center"/>
    </xf>
    <xf numFmtId="211" fontId="59" fillId="0" borderId="0" applyFill="0" applyBorder="0" applyAlignment="0"/>
    <xf numFmtId="211" fontId="59" fillId="0" borderId="0" applyFill="0" applyBorder="0" applyAlignment="0"/>
    <xf numFmtId="211" fontId="59" fillId="0" borderId="0" applyFill="0" applyBorder="0" applyAlignment="0"/>
    <xf numFmtId="211" fontId="59" fillId="0" borderId="0" applyFill="0" applyBorder="0" applyAlignment="0"/>
    <xf numFmtId="211" fontId="59" fillId="0" borderId="0" applyFill="0" applyBorder="0" applyAlignment="0"/>
    <xf numFmtId="195" fontId="58" fillId="0" borderId="3">
      <alignment horizontal="right" vertical="center"/>
    </xf>
    <xf numFmtId="211" fontId="59" fillId="0" borderId="0" applyFill="0" applyBorder="0" applyAlignment="0"/>
    <xf numFmtId="201" fontId="59" fillId="0" borderId="0" applyFill="0" applyBorder="0" applyAlignment="0"/>
    <xf numFmtId="182" fontId="68" fillId="0" borderId="3">
      <alignment horizontal="right" vertical="center"/>
    </xf>
    <xf numFmtId="201" fontId="59" fillId="0" borderId="0" applyFill="0" applyBorder="0" applyAlignment="0"/>
    <xf numFmtId="201" fontId="59" fillId="0" borderId="0" applyFill="0" applyBorder="0" applyAlignment="0"/>
    <xf numFmtId="201" fontId="59" fillId="0" borderId="0" applyFill="0" applyBorder="0" applyAlignment="0"/>
    <xf numFmtId="201" fontId="59" fillId="0" borderId="0" applyFill="0" applyBorder="0" applyAlignment="0"/>
    <xf numFmtId="252" fontId="67" fillId="0" borderId="0" applyFill="0" applyBorder="0" applyAlignment="0"/>
    <xf numFmtId="191" fontId="59" fillId="0" borderId="0" applyFill="0" applyBorder="0" applyAlignment="0"/>
    <xf numFmtId="211" fontId="59" fillId="0" borderId="0" applyFill="0" applyBorder="0" applyAlignment="0"/>
    <xf numFmtId="191" fontId="59" fillId="0" borderId="0" applyFill="0" applyBorder="0" applyAlignment="0"/>
    <xf numFmtId="211" fontId="59" fillId="0" borderId="0" applyFill="0" applyBorder="0" applyAlignment="0"/>
    <xf numFmtId="191" fontId="59" fillId="0" borderId="0" applyFill="0" applyBorder="0" applyAlignment="0"/>
    <xf numFmtId="211" fontId="59" fillId="0" borderId="0" applyFill="0" applyBorder="0" applyAlignment="0"/>
    <xf numFmtId="191" fontId="59" fillId="0" borderId="0" applyFill="0" applyBorder="0" applyAlignment="0"/>
    <xf numFmtId="214" fontId="71" fillId="0" borderId="3">
      <alignment horizontal="right" vertical="center"/>
    </xf>
    <xf numFmtId="211" fontId="59" fillId="0" borderId="0" applyFill="0" applyBorder="0" applyAlignment="0"/>
    <xf numFmtId="191" fontId="59" fillId="0" borderId="0" applyFill="0" applyBorder="0" applyAlignment="0"/>
    <xf numFmtId="191" fontId="59" fillId="0" borderId="0" applyFill="0" applyBorder="0" applyAlignment="0"/>
    <xf numFmtId="0" fontId="90" fillId="0" borderId="0" applyProtection="0"/>
    <xf numFmtId="191" fontId="59" fillId="0" borderId="0" applyFill="0" applyBorder="0" applyAlignment="0"/>
    <xf numFmtId="191" fontId="59" fillId="0" borderId="0" applyFill="0" applyBorder="0" applyAlignment="0"/>
    <xf numFmtId="191" fontId="59" fillId="0" borderId="0" applyFill="0" applyBorder="0" applyAlignment="0"/>
    <xf numFmtId="211" fontId="59" fillId="0" borderId="0" applyFill="0" applyBorder="0" applyAlignment="0"/>
    <xf numFmtId="211" fontId="59" fillId="0" borderId="0" applyFill="0" applyBorder="0" applyAlignment="0"/>
    <xf numFmtId="211" fontId="59" fillId="0" borderId="0" applyFill="0" applyBorder="0" applyAlignment="0"/>
    <xf numFmtId="211" fontId="59" fillId="0" borderId="0" applyFill="0" applyBorder="0" applyAlignment="0"/>
    <xf numFmtId="211" fontId="59" fillId="0" borderId="0" applyFill="0" applyBorder="0" applyAlignment="0"/>
    <xf numFmtId="211" fontId="59" fillId="0" borderId="0" applyFill="0" applyBorder="0" applyAlignment="0"/>
    <xf numFmtId="9" fontId="66" fillId="0" borderId="0" applyFont="0" applyFill="0" applyBorder="0" applyAlignment="0" applyProtection="0"/>
    <xf numFmtId="211" fontId="59" fillId="0" borderId="0" applyFill="0" applyBorder="0" applyAlignment="0"/>
    <xf numFmtId="9" fontId="66" fillId="0" borderId="0" applyFont="0" applyFill="0" applyBorder="0" applyAlignment="0" applyProtection="0"/>
    <xf numFmtId="211" fontId="59" fillId="0" borderId="0" applyFill="0" applyBorder="0" applyAlignment="0"/>
    <xf numFmtId="193" fontId="69" fillId="0" borderId="3">
      <alignment horizontal="right" vertical="center"/>
    </xf>
    <xf numFmtId="1" fontId="68" fillId="0" borderId="8" applyNumberFormat="0" applyFill="0" applyAlignment="0" applyProtection="0">
      <alignment horizontal="center" vertical="center"/>
    </xf>
    <xf numFmtId="9" fontId="59" fillId="0" borderId="0" applyFont="0" applyFill="0" applyBorder="0" applyAlignment="0" applyProtection="0"/>
    <xf numFmtId="211" fontId="59" fillId="0" borderId="0" applyFill="0" applyBorder="0" applyAlignment="0"/>
    <xf numFmtId="211" fontId="59" fillId="0" borderId="0" applyFill="0" applyBorder="0" applyAlignment="0"/>
    <xf numFmtId="193" fontId="69" fillId="0" borderId="3">
      <alignment horizontal="right" vertical="center"/>
    </xf>
    <xf numFmtId="0" fontId="212" fillId="0" borderId="0" applyNumberFormat="0" applyAlignment="0">
      <alignment horizontal="left"/>
    </xf>
    <xf numFmtId="227" fontId="59" fillId="0" borderId="0" applyFont="0" applyFill="0" applyBorder="0" applyAlignment="0" applyProtection="0"/>
    <xf numFmtId="227" fontId="59" fillId="0" borderId="0" applyFont="0" applyFill="0" applyBorder="0" applyAlignment="0" applyProtection="0"/>
    <xf numFmtId="227" fontId="59" fillId="0" borderId="0" applyFont="0" applyFill="0" applyBorder="0" applyAlignment="0" applyProtection="0"/>
    <xf numFmtId="227" fontId="59" fillId="0" borderId="0" applyFont="0" applyFill="0" applyBorder="0" applyAlignment="0" applyProtection="0"/>
    <xf numFmtId="227" fontId="59" fillId="0" borderId="0" applyFont="0" applyFill="0" applyBorder="0" applyAlignment="0" applyProtection="0"/>
    <xf numFmtId="227" fontId="59" fillId="0" borderId="0" applyFont="0" applyFill="0" applyBorder="0" applyAlignment="0" applyProtection="0"/>
    <xf numFmtId="227" fontId="59" fillId="0" borderId="0" applyFont="0" applyFill="0" applyBorder="0" applyAlignment="0" applyProtection="0"/>
    <xf numFmtId="227" fontId="59" fillId="0" borderId="0" applyFont="0" applyFill="0" applyBorder="0" applyAlignment="0" applyProtection="0"/>
    <xf numFmtId="227" fontId="59" fillId="0" borderId="0" applyFont="0" applyFill="0" applyBorder="0" applyAlignment="0" applyProtection="0"/>
    <xf numFmtId="207" fontId="68" fillId="0" borderId="3">
      <alignment horizontal="right" vertical="center"/>
    </xf>
    <xf numFmtId="227" fontId="59" fillId="0" borderId="0" applyFont="0" applyFill="0" applyBorder="0" applyAlignment="0" applyProtection="0"/>
    <xf numFmtId="227" fontId="59" fillId="0" borderId="0" applyFont="0" applyFill="0" applyBorder="0" applyAlignment="0" applyProtection="0"/>
    <xf numFmtId="227" fontId="59" fillId="0" borderId="0" applyFont="0" applyFill="0" applyBorder="0" applyAlignment="0" applyProtection="0"/>
    <xf numFmtId="0" fontId="185" fillId="0" borderId="0"/>
    <xf numFmtId="320" fontId="59" fillId="0" borderId="0" applyFont="0" applyFill="0" applyBorder="0" applyAlignment="0" applyProtection="0"/>
    <xf numFmtId="0" fontId="186" fillId="0" borderId="0" applyNumberFormat="0" applyFill="0" applyBorder="0" applyAlignment="0" applyProtection="0"/>
    <xf numFmtId="3" fontId="60" fillId="0" borderId="0" applyFont="0" applyBorder="0" applyAlignment="0"/>
    <xf numFmtId="0" fontId="59" fillId="0" borderId="0"/>
    <xf numFmtId="2" fontId="59" fillId="0" borderId="0" applyFont="0" applyFill="0" applyBorder="0" applyAlignment="0" applyProtection="0"/>
    <xf numFmtId="2" fontId="59" fillId="0" borderId="0" applyFont="0" applyFill="0" applyBorder="0" applyAlignment="0" applyProtection="0"/>
    <xf numFmtId="2" fontId="59" fillId="0" borderId="0" applyFont="0" applyFill="0" applyBorder="0" applyAlignment="0" applyProtection="0"/>
    <xf numFmtId="2" fontId="59" fillId="0" borderId="0" applyFont="0" applyFill="0" applyBorder="0" applyAlignment="0" applyProtection="0"/>
    <xf numFmtId="207" fontId="68" fillId="0" borderId="3">
      <alignment horizontal="right" vertical="center"/>
    </xf>
    <xf numFmtId="2" fontId="59" fillId="0" borderId="0" applyFont="0" applyFill="0" applyBorder="0" applyAlignment="0" applyProtection="0"/>
    <xf numFmtId="193" fontId="69" fillId="0" borderId="3">
      <alignment horizontal="right" vertical="center"/>
    </xf>
    <xf numFmtId="2" fontId="59" fillId="0" borderId="0" applyFont="0" applyFill="0" applyBorder="0" applyAlignment="0" applyProtection="0"/>
    <xf numFmtId="212" fontId="71" fillId="0" borderId="3">
      <alignment horizontal="right" vertical="center"/>
    </xf>
    <xf numFmtId="211" fontId="59" fillId="0" borderId="0" applyFill="0" applyBorder="0" applyAlignment="0"/>
    <xf numFmtId="2" fontId="59" fillId="0" borderId="0" applyFont="0" applyFill="0" applyBorder="0" applyAlignment="0" applyProtection="0"/>
    <xf numFmtId="2" fontId="101" fillId="0" borderId="0" applyProtection="0"/>
    <xf numFmtId="211" fontId="59" fillId="0" borderId="0" applyFill="0" applyBorder="0" applyAlignment="0"/>
    <xf numFmtId="2" fontId="59" fillId="0" borderId="0" applyFont="0" applyFill="0" applyBorder="0" applyAlignment="0" applyProtection="0"/>
    <xf numFmtId="211" fontId="59" fillId="0" borderId="0" applyFill="0" applyBorder="0" applyAlignment="0"/>
    <xf numFmtId="2" fontId="59" fillId="0" borderId="0" applyFont="0" applyFill="0" applyBorder="0" applyAlignment="0" applyProtection="0"/>
    <xf numFmtId="211" fontId="59" fillId="0" borderId="0" applyFill="0" applyBorder="0" applyAlignment="0"/>
    <xf numFmtId="2" fontId="59" fillId="0" borderId="0" applyFont="0" applyFill="0" applyBorder="0" applyAlignment="0" applyProtection="0"/>
    <xf numFmtId="2" fontId="59" fillId="0" borderId="0" applyFont="0" applyFill="0" applyBorder="0" applyAlignment="0" applyProtection="0"/>
    <xf numFmtId="321" fontId="187" fillId="0" borderId="34" applyNumberFormat="0" applyFill="0" applyBorder="0" applyAlignment="0" applyProtection="0"/>
    <xf numFmtId="0" fontId="188" fillId="0" borderId="0" applyNumberFormat="0" applyFill="0" applyBorder="0" applyAlignment="0" applyProtection="0"/>
    <xf numFmtId="0" fontId="189" fillId="23" borderId="0" applyNumberFormat="0" applyBorder="0" applyAlignment="0" applyProtection="0"/>
    <xf numFmtId="38" fontId="112" fillId="2" borderId="0" applyNumberFormat="0" applyBorder="0" applyAlignment="0" applyProtection="0"/>
    <xf numFmtId="38" fontId="112" fillId="2" borderId="0" applyNumberFormat="0" applyBorder="0" applyAlignment="0" applyProtection="0"/>
    <xf numFmtId="38" fontId="112" fillId="2" borderId="0" applyNumberFormat="0" applyBorder="0" applyAlignment="0" applyProtection="0"/>
    <xf numFmtId="38" fontId="112" fillId="2" borderId="0" applyNumberFormat="0" applyBorder="0" applyAlignment="0" applyProtection="0"/>
    <xf numFmtId="38" fontId="112" fillId="2" borderId="0" applyNumberFormat="0" applyBorder="0" applyAlignment="0" applyProtection="0"/>
    <xf numFmtId="38" fontId="112" fillId="6" borderId="0" applyNumberFormat="0" applyBorder="0" applyAlignment="0" applyProtection="0"/>
    <xf numFmtId="38" fontId="112" fillId="2" borderId="0" applyNumberFormat="0" applyBorder="0" applyAlignment="0" applyProtection="0"/>
    <xf numFmtId="38" fontId="112" fillId="2" borderId="0" applyNumberFormat="0" applyBorder="0" applyAlignment="0" applyProtection="0"/>
    <xf numFmtId="38" fontId="112" fillId="2" borderId="0" applyNumberFormat="0" applyBorder="0" applyAlignment="0" applyProtection="0"/>
    <xf numFmtId="0" fontId="66" fillId="0" borderId="0"/>
    <xf numFmtId="38" fontId="112" fillId="2" borderId="0" applyNumberFormat="0" applyBorder="0" applyAlignment="0" applyProtection="0"/>
    <xf numFmtId="195" fontId="58" fillId="0" borderId="3">
      <alignment horizontal="right" vertical="center"/>
    </xf>
    <xf numFmtId="38" fontId="112" fillId="2" borderId="0" applyNumberFormat="0" applyBorder="0" applyAlignment="0" applyProtection="0"/>
    <xf numFmtId="0" fontId="213" fillId="0" borderId="0"/>
    <xf numFmtId="38" fontId="112" fillId="2" borderId="0" applyNumberFormat="0" applyBorder="0" applyAlignment="0" applyProtection="0"/>
    <xf numFmtId="14" fontId="214" fillId="0" borderId="0" applyNumberFormat="0" applyFill="0" applyBorder="0" applyAlignment="0" applyProtection="0">
      <alignment horizontal="left"/>
    </xf>
    <xf numFmtId="326" fontId="56" fillId="6" borderId="0" applyBorder="0" applyProtection="0"/>
    <xf numFmtId="193" fontId="69" fillId="0" borderId="3">
      <alignment horizontal="right" vertical="center"/>
    </xf>
    <xf numFmtId="4" fontId="126" fillId="23" borderId="17" applyNumberFormat="0" applyProtection="0">
      <alignment horizontal="right" vertical="center"/>
    </xf>
    <xf numFmtId="271" fontId="69" fillId="0" borderId="0" applyFont="0" applyFill="0" applyBorder="0" applyAlignment="0" applyProtection="0"/>
    <xf numFmtId="0" fontId="215" fillId="0" borderId="0">
      <alignment horizontal="left"/>
    </xf>
    <xf numFmtId="191" fontId="59" fillId="0" borderId="0" applyFill="0" applyBorder="0" applyAlignment="0"/>
    <xf numFmtId="0" fontId="215" fillId="0" borderId="0">
      <alignment horizontal="left"/>
    </xf>
    <xf numFmtId="214" fontId="71" fillId="0" borderId="3">
      <alignment horizontal="right" vertical="center"/>
    </xf>
    <xf numFmtId="4" fontId="157" fillId="16" borderId="0" applyNumberFormat="0" applyProtection="0">
      <alignment horizontal="left" vertical="center" indent="1"/>
    </xf>
    <xf numFmtId="0" fontId="118" fillId="0" borderId="40" applyNumberFormat="0" applyAlignment="0" applyProtection="0">
      <alignment horizontal="left" vertical="center"/>
    </xf>
    <xf numFmtId="214" fontId="71" fillId="0" borderId="3">
      <alignment horizontal="right" vertical="center"/>
    </xf>
    <xf numFmtId="0" fontId="118" fillId="0" borderId="40" applyNumberFormat="0" applyAlignment="0" applyProtection="0">
      <alignment horizontal="left" vertical="center"/>
    </xf>
    <xf numFmtId="0" fontId="118" fillId="0" borderId="4">
      <alignment horizontal="left" vertical="center"/>
    </xf>
    <xf numFmtId="0" fontId="118" fillId="0" borderId="4">
      <alignment horizontal="left" vertical="center"/>
    </xf>
    <xf numFmtId="193" fontId="69" fillId="0" borderId="3">
      <alignment horizontal="right" vertical="center"/>
    </xf>
    <xf numFmtId="14" fontId="191" fillId="24" borderId="29">
      <alignment horizontal="center" vertical="center" wrapText="1"/>
    </xf>
    <xf numFmtId="201" fontId="59" fillId="0" borderId="0" applyFill="0" applyBorder="0" applyAlignment="0"/>
    <xf numFmtId="0" fontId="190" fillId="0" borderId="35" applyNumberFormat="0" applyFill="0" applyAlignment="0" applyProtection="0"/>
    <xf numFmtId="0" fontId="192" fillId="0" borderId="36" applyNumberFormat="0" applyFill="0" applyAlignment="0" applyProtection="0"/>
    <xf numFmtId="0" fontId="193" fillId="0" borderId="37" applyNumberFormat="0" applyFill="0" applyAlignment="0" applyProtection="0"/>
    <xf numFmtId="0" fontId="193" fillId="0" borderId="0" applyNumberFormat="0" applyFill="0" applyBorder="0" applyAlignment="0" applyProtection="0"/>
    <xf numFmtId="0" fontId="90" fillId="0" borderId="0" applyFill="0" applyAlignment="0" applyProtection="0">
      <protection locked="0"/>
    </xf>
    <xf numFmtId="0" fontId="90" fillId="0" borderId="1" applyFill="0" applyAlignment="0" applyProtection="0">
      <protection locked="0"/>
    </xf>
    <xf numFmtId="205" fontId="60" fillId="0" borderId="3">
      <alignment horizontal="right" vertical="center"/>
    </xf>
    <xf numFmtId="0" fontId="194" fillId="0" borderId="0" applyProtection="0"/>
    <xf numFmtId="0" fontId="118" fillId="0" borderId="0" applyProtection="0"/>
    <xf numFmtId="0" fontId="103" fillId="0" borderId="0"/>
    <xf numFmtId="278" fontId="104" fillId="10" borderId="2" applyNumberFormat="0" applyAlignment="0">
      <alignment horizontal="left" vertical="top"/>
    </xf>
    <xf numFmtId="49" fontId="166" fillId="0" borderId="2">
      <alignment vertical="center"/>
    </xf>
    <xf numFmtId="0" fontId="38" fillId="0" borderId="0"/>
    <xf numFmtId="0" fontId="59" fillId="0" borderId="0"/>
    <xf numFmtId="167" fontId="58" fillId="0" borderId="0" applyFont="0" applyFill="0" applyBorder="0" applyAlignment="0" applyProtection="0"/>
    <xf numFmtId="212" fontId="71" fillId="0" borderId="3">
      <alignment horizontal="right" vertical="center"/>
    </xf>
    <xf numFmtId="0" fontId="71" fillId="0" borderId="0" applyProtection="0"/>
    <xf numFmtId="309" fontId="195" fillId="0" borderId="0" applyFont="0" applyFill="0" applyBorder="0" applyAlignment="0" applyProtection="0"/>
    <xf numFmtId="3" fontId="104" fillId="0" borderId="8" applyNumberFormat="0" applyAlignment="0">
      <alignment horizontal="center" vertical="center"/>
    </xf>
    <xf numFmtId="10" fontId="112" fillId="30" borderId="2" applyNumberFormat="0" applyBorder="0" applyAlignment="0" applyProtection="0"/>
    <xf numFmtId="10" fontId="112" fillId="2" borderId="2" applyNumberFormat="0" applyBorder="0" applyAlignment="0" applyProtection="0"/>
    <xf numFmtId="10" fontId="112" fillId="2" borderId="2" applyNumberFormat="0" applyBorder="0" applyAlignment="0" applyProtection="0"/>
    <xf numFmtId="10" fontId="112" fillId="30" borderId="2" applyNumberFormat="0" applyBorder="0" applyAlignment="0" applyProtection="0"/>
    <xf numFmtId="10" fontId="112" fillId="30" borderId="2" applyNumberFormat="0" applyBorder="0" applyAlignment="0" applyProtection="0"/>
    <xf numFmtId="10" fontId="112" fillId="2" borderId="2" applyNumberFormat="0" applyBorder="0" applyAlignment="0" applyProtection="0"/>
    <xf numFmtId="10" fontId="112" fillId="2" borderId="2" applyNumberFormat="0" applyBorder="0" applyAlignment="0" applyProtection="0"/>
    <xf numFmtId="10" fontId="112" fillId="2" borderId="2" applyNumberFormat="0" applyBorder="0" applyAlignment="0" applyProtection="0"/>
    <xf numFmtId="233" fontId="80" fillId="0" borderId="3">
      <alignment horizontal="right" vertical="center"/>
    </xf>
    <xf numFmtId="10" fontId="112" fillId="2" borderId="2" applyNumberFormat="0" applyBorder="0" applyAlignment="0" applyProtection="0"/>
    <xf numFmtId="10" fontId="112" fillId="2" borderId="2" applyNumberFormat="0" applyBorder="0" applyAlignment="0" applyProtection="0"/>
    <xf numFmtId="0" fontId="196" fillId="0" borderId="0"/>
    <xf numFmtId="10" fontId="112" fillId="2" borderId="2" applyNumberFormat="0" applyBorder="0" applyAlignment="0" applyProtection="0"/>
    <xf numFmtId="10" fontId="112" fillId="2" borderId="2" applyNumberFormat="0" applyBorder="0" applyAlignment="0" applyProtection="0"/>
    <xf numFmtId="10" fontId="112" fillId="2" borderId="2" applyNumberFormat="0" applyBorder="0" applyAlignment="0" applyProtection="0"/>
    <xf numFmtId="191" fontId="59" fillId="0" borderId="0" applyFill="0" applyBorder="0" applyAlignment="0"/>
    <xf numFmtId="215" fontId="58" fillId="0" borderId="0" applyFont="0" applyFill="0" applyBorder="0" applyAlignment="0" applyProtection="0"/>
    <xf numFmtId="213" fontId="58" fillId="0" borderId="0" applyFont="0" applyFill="0" applyBorder="0" applyAlignment="0" applyProtection="0"/>
    <xf numFmtId="10" fontId="112" fillId="2" borderId="2" applyNumberFormat="0" applyBorder="0" applyAlignment="0" applyProtection="0"/>
    <xf numFmtId="242" fontId="60" fillId="0" borderId="3">
      <alignment horizontal="right" vertical="center"/>
    </xf>
    <xf numFmtId="0" fontId="197" fillId="25" borderId="32" applyNumberFormat="0" applyAlignment="0" applyProtection="0"/>
    <xf numFmtId="214" fontId="71" fillId="0" borderId="3">
      <alignment horizontal="right" vertical="center"/>
    </xf>
    <xf numFmtId="0" fontId="197" fillId="25" borderId="32" applyNumberFormat="0" applyAlignment="0" applyProtection="0"/>
    <xf numFmtId="0" fontId="197" fillId="25" borderId="32" applyNumberFormat="0" applyAlignment="0" applyProtection="0"/>
    <xf numFmtId="0" fontId="197" fillId="25" borderId="32" applyNumberFormat="0" applyAlignment="0" applyProtection="0"/>
    <xf numFmtId="0" fontId="197" fillId="25" borderId="32" applyNumberFormat="0" applyAlignment="0" applyProtection="0"/>
    <xf numFmtId="0" fontId="197" fillId="25" borderId="32" applyNumberFormat="0" applyAlignment="0" applyProtection="0"/>
    <xf numFmtId="0" fontId="95" fillId="0" borderId="0" applyNumberFormat="0" applyFill="0" applyBorder="0" applyAlignment="0" applyProtection="0">
      <alignment vertical="top"/>
      <protection locked="0"/>
    </xf>
    <xf numFmtId="193" fontId="69" fillId="0" borderId="3">
      <alignment horizontal="right" vertical="center"/>
    </xf>
    <xf numFmtId="4" fontId="126" fillId="5" borderId="17" applyNumberFormat="0" applyProtection="0">
      <alignment horizontal="left" vertical="center" indent="1"/>
    </xf>
    <xf numFmtId="0" fontId="95" fillId="0" borderId="0" applyNumberFormat="0" applyFill="0" applyBorder="0" applyAlignment="0" applyProtection="0">
      <alignment vertical="top"/>
      <protection locked="0"/>
    </xf>
    <xf numFmtId="193" fontId="69" fillId="0" borderId="3">
      <alignment horizontal="right" vertical="center"/>
    </xf>
    <xf numFmtId="0" fontId="95" fillId="0" borderId="0" applyNumberFormat="0" applyFill="0" applyBorder="0" applyAlignment="0" applyProtection="0">
      <alignment vertical="top"/>
      <protection locked="0"/>
    </xf>
    <xf numFmtId="40" fontId="198" fillId="0" borderId="0" applyBorder="0">
      <alignment horizontal="right"/>
    </xf>
    <xf numFmtId="0" fontId="95"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193" fontId="69" fillId="0" borderId="3">
      <alignment horizontal="right" vertical="center"/>
    </xf>
    <xf numFmtId="0" fontId="133" fillId="0" borderId="0" applyNumberFormat="0" applyFill="0" applyBorder="0" applyAlignment="0" applyProtection="0">
      <alignment vertical="top"/>
      <protection locked="0"/>
    </xf>
    <xf numFmtId="242" fontId="60" fillId="0" borderId="3">
      <alignment horizontal="right" vertical="center"/>
    </xf>
    <xf numFmtId="0" fontId="262" fillId="0" borderId="0"/>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171" fontId="60" fillId="0" borderId="3">
      <alignment horizontal="right" vertical="center"/>
    </xf>
    <xf numFmtId="173" fontId="60" fillId="0" borderId="0" applyFont="0" applyFill="0" applyBorder="0" applyAlignment="0" applyProtection="0"/>
    <xf numFmtId="201" fontId="59" fillId="0" borderId="0" applyFill="0" applyBorder="0" applyAlignment="0"/>
    <xf numFmtId="0" fontId="60" fillId="0" borderId="0"/>
    <xf numFmtId="0" fontId="77" fillId="0" borderId="38">
      <alignment horizontal="centerContinuous"/>
    </xf>
    <xf numFmtId="201" fontId="59" fillId="0" borderId="0" applyFill="0" applyBorder="0" applyAlignment="0"/>
    <xf numFmtId="200" fontId="58" fillId="0" borderId="0" applyFont="0" applyFill="0" applyBorder="0" applyAlignment="0" applyProtection="0"/>
    <xf numFmtId="224" fontId="58" fillId="0" borderId="0" applyFont="0" applyFill="0" applyBorder="0" applyAlignment="0" applyProtection="0"/>
    <xf numFmtId="0" fontId="63" fillId="0" borderId="0"/>
    <xf numFmtId="0" fontId="68" fillId="0" borderId="0" applyFill="0" applyBorder="0" applyAlignment="0"/>
    <xf numFmtId="205" fontId="60" fillId="0" borderId="3">
      <alignment horizontal="right" vertical="center"/>
    </xf>
    <xf numFmtId="201" fontId="59" fillId="0" borderId="0" applyFill="0" applyBorder="0" applyAlignment="0"/>
    <xf numFmtId="214" fontId="71" fillId="0" borderId="3">
      <alignment horizontal="right" vertical="center"/>
    </xf>
    <xf numFmtId="201" fontId="59" fillId="0" borderId="0" applyFill="0" applyBorder="0" applyAlignment="0"/>
    <xf numFmtId="201" fontId="59" fillId="0" borderId="0" applyFill="0" applyBorder="0" applyAlignment="0"/>
    <xf numFmtId="201" fontId="59" fillId="0" borderId="0" applyFill="0" applyBorder="0" applyAlignment="0"/>
    <xf numFmtId="201" fontId="59" fillId="0" borderId="0" applyFill="0" applyBorder="0" applyAlignment="0"/>
    <xf numFmtId="201" fontId="59" fillId="0" borderId="0" applyFill="0" applyBorder="0" applyAlignment="0"/>
    <xf numFmtId="201" fontId="59" fillId="0" borderId="0" applyFill="0" applyBorder="0" applyAlignment="0"/>
    <xf numFmtId="201" fontId="59" fillId="0" borderId="0" applyFill="0" applyBorder="0" applyAlignment="0"/>
    <xf numFmtId="0" fontId="60" fillId="0" borderId="0" applyNumberFormat="0" applyFill="0" applyBorder="0" applyAlignment="0" applyProtection="0"/>
    <xf numFmtId="211" fontId="59" fillId="0" borderId="0" applyFill="0" applyBorder="0" applyAlignment="0"/>
    <xf numFmtId="211" fontId="59" fillId="0" borderId="0" applyFill="0" applyBorder="0" applyAlignment="0"/>
    <xf numFmtId="0" fontId="66" fillId="0" borderId="0"/>
    <xf numFmtId="211" fontId="59" fillId="0" borderId="0" applyFill="0" applyBorder="0" applyAlignment="0"/>
    <xf numFmtId="211" fontId="59" fillId="0" borderId="0" applyFill="0" applyBorder="0" applyAlignment="0"/>
    <xf numFmtId="211" fontId="59" fillId="0" borderId="0" applyFill="0" applyBorder="0" applyAlignment="0"/>
    <xf numFmtId="211" fontId="59" fillId="0" borderId="0" applyFill="0" applyBorder="0" applyAlignment="0"/>
    <xf numFmtId="214" fontId="71" fillId="0" borderId="3">
      <alignment horizontal="right" vertical="center"/>
    </xf>
    <xf numFmtId="224" fontId="58" fillId="0" borderId="0" applyFont="0" applyFill="0" applyBorder="0" applyAlignment="0" applyProtection="0"/>
    <xf numFmtId="222" fontId="109" fillId="0" borderId="0" applyFont="0" applyFill="0" applyBorder="0" applyAlignment="0" applyProtection="0"/>
    <xf numFmtId="174" fontId="67" fillId="0" borderId="0" applyFill="0" applyBorder="0" applyAlignment="0"/>
    <xf numFmtId="201" fontId="59" fillId="0" borderId="0" applyFill="0" applyBorder="0" applyAlignment="0"/>
    <xf numFmtId="201" fontId="59" fillId="0" borderId="0" applyFill="0" applyBorder="0" applyAlignment="0"/>
    <xf numFmtId="201" fontId="59" fillId="0" borderId="0" applyFill="0" applyBorder="0" applyAlignment="0"/>
    <xf numFmtId="201" fontId="59" fillId="0" borderId="0" applyFill="0" applyBorder="0" applyAlignment="0"/>
    <xf numFmtId="214" fontId="71" fillId="0" borderId="3">
      <alignment horizontal="right" vertical="center"/>
    </xf>
    <xf numFmtId="201" fontId="59" fillId="0" borderId="0" applyFill="0" applyBorder="0" applyAlignment="0"/>
    <xf numFmtId="201" fontId="59" fillId="0" borderId="0" applyFill="0" applyBorder="0" applyAlignment="0"/>
    <xf numFmtId="201" fontId="59" fillId="0" borderId="0" applyFill="0" applyBorder="0" applyAlignment="0"/>
    <xf numFmtId="207" fontId="68" fillId="0" borderId="3">
      <alignment horizontal="right" vertical="center"/>
    </xf>
    <xf numFmtId="214" fontId="71" fillId="0" borderId="3">
      <alignment horizontal="right" vertical="center"/>
    </xf>
    <xf numFmtId="201" fontId="59" fillId="0" borderId="0" applyFill="0" applyBorder="0" applyAlignment="0"/>
    <xf numFmtId="201" fontId="59" fillId="0" borderId="0" applyFill="0" applyBorder="0" applyAlignment="0"/>
    <xf numFmtId="191" fontId="59" fillId="0" borderId="0" applyFill="0" applyBorder="0" applyAlignment="0"/>
    <xf numFmtId="0" fontId="39" fillId="0" borderId="0"/>
    <xf numFmtId="191" fontId="59" fillId="0" borderId="0" applyFill="0" applyBorder="0" applyAlignment="0"/>
    <xf numFmtId="0" fontId="39" fillId="0" borderId="0"/>
    <xf numFmtId="191" fontId="59" fillId="0" borderId="0" applyFill="0" applyBorder="0" applyAlignment="0"/>
    <xf numFmtId="0" fontId="39" fillId="0" borderId="0"/>
    <xf numFmtId="191" fontId="59" fillId="0" borderId="0" applyFill="0" applyBorder="0" applyAlignment="0"/>
    <xf numFmtId="191" fontId="59" fillId="0" borderId="0" applyFill="0" applyBorder="0" applyAlignment="0"/>
    <xf numFmtId="191" fontId="59" fillId="0" borderId="0" applyFill="0" applyBorder="0" applyAlignment="0"/>
    <xf numFmtId="191" fontId="59" fillId="0" borderId="0" applyFill="0" applyBorder="0" applyAlignment="0"/>
    <xf numFmtId="191" fontId="59" fillId="0" borderId="0" applyFill="0" applyBorder="0" applyAlignment="0"/>
    <xf numFmtId="220" fontId="83" fillId="0" borderId="3">
      <alignment horizontal="right" vertical="center"/>
    </xf>
    <xf numFmtId="191" fontId="59" fillId="0" borderId="0" applyFill="0" applyBorder="0" applyAlignment="0"/>
    <xf numFmtId="191" fontId="59" fillId="0" borderId="0" applyFill="0" applyBorder="0" applyAlignment="0"/>
    <xf numFmtId="0" fontId="262" fillId="0" borderId="0"/>
    <xf numFmtId="211" fontId="59" fillId="0" borderId="0" applyFill="0" applyBorder="0" applyAlignment="0"/>
    <xf numFmtId="213" fontId="58" fillId="0" borderId="0" applyFont="0" applyFill="0" applyBorder="0" applyAlignment="0" applyProtection="0"/>
    <xf numFmtId="211" fontId="59" fillId="0" borderId="0" applyFill="0" applyBorder="0" applyAlignment="0"/>
    <xf numFmtId="195" fontId="58" fillId="0" borderId="3">
      <alignment horizontal="right" vertical="center"/>
    </xf>
    <xf numFmtId="211" fontId="59" fillId="0" borderId="0" applyFill="0" applyBorder="0" applyAlignment="0"/>
    <xf numFmtId="3" fontId="129" fillId="0" borderId="8" applyNumberFormat="0" applyAlignment="0">
      <alignment horizontal="center" vertical="center"/>
    </xf>
    <xf numFmtId="277" fontId="71" fillId="0" borderId="0" applyFont="0" applyFill="0" applyBorder="0" applyAlignment="0" applyProtection="0"/>
    <xf numFmtId="189" fontId="141" fillId="0" borderId="15" applyNumberFormat="0" applyFont="0" applyFill="0" applyBorder="0">
      <alignment horizontal="center"/>
    </xf>
    <xf numFmtId="0" fontId="39" fillId="0" borderId="0"/>
    <xf numFmtId="189" fontId="141" fillId="0" borderId="15" applyNumberFormat="0" applyFont="0" applyFill="0" applyBorder="0">
      <alignment horizontal="center"/>
    </xf>
    <xf numFmtId="38" fontId="63" fillId="0" borderId="0" applyFont="0" applyFill="0" applyBorder="0" applyAlignment="0" applyProtection="0"/>
    <xf numFmtId="193" fontId="69" fillId="0" borderId="3">
      <alignment horizontal="right" vertical="center"/>
    </xf>
    <xf numFmtId="220" fontId="68" fillId="0" borderId="15"/>
    <xf numFmtId="0" fontId="144" fillId="0" borderId="0"/>
    <xf numFmtId="283" fontId="143" fillId="0" borderId="15"/>
    <xf numFmtId="182" fontId="68" fillId="0" borderId="3">
      <alignment horizontal="right" vertical="center"/>
    </xf>
    <xf numFmtId="225" fontId="71" fillId="0" borderId="0" applyFont="0" applyFill="0" applyBorder="0" applyAlignment="0" applyProtection="0"/>
    <xf numFmtId="0" fontId="82" fillId="0" borderId="0" applyNumberFormat="0" applyFont="0" applyFill="0" applyAlignment="0"/>
    <xf numFmtId="0" fontId="145" fillId="5" borderId="0" applyNumberFormat="0" applyBorder="0" applyAlignment="0" applyProtection="0"/>
    <xf numFmtId="0" fontId="38" fillId="0" borderId="0"/>
    <xf numFmtId="0" fontId="62" fillId="0" borderId="16" applyNumberFormat="0" applyAlignment="0">
      <alignment horizontal="center"/>
    </xf>
    <xf numFmtId="37" fontId="146" fillId="0" borderId="0"/>
    <xf numFmtId="37" fontId="146" fillId="0" borderId="0"/>
    <xf numFmtId="0" fontId="148" fillId="0" borderId="2" applyNumberFormat="0" applyFont="0" applyFill="0" applyBorder="0" applyAlignment="0">
      <alignment horizontal="center"/>
    </xf>
    <xf numFmtId="214" fontId="71" fillId="0" borderId="3">
      <alignment horizontal="right" vertical="center"/>
    </xf>
    <xf numFmtId="0" fontId="59" fillId="0" borderId="0"/>
    <xf numFmtId="0" fontId="262" fillId="0" borderId="0"/>
    <xf numFmtId="0" fontId="66" fillId="0" borderId="0"/>
    <xf numFmtId="0" fontId="73" fillId="0" borderId="0"/>
    <xf numFmtId="0" fontId="59" fillId="0" borderId="0"/>
    <xf numFmtId="0" fontId="75" fillId="0" borderId="0"/>
    <xf numFmtId="0" fontId="68" fillId="0" borderId="0"/>
    <xf numFmtId="233" fontId="80" fillId="0" borderId="3">
      <alignment horizontal="right" vertical="center"/>
    </xf>
    <xf numFmtId="0" fontId="59" fillId="0" borderId="0"/>
    <xf numFmtId="0" fontId="39" fillId="0" borderId="0"/>
    <xf numFmtId="0" fontId="262" fillId="0" borderId="0"/>
    <xf numFmtId="196" fontId="59" fillId="0" borderId="0" applyFont="0" applyFill="0" applyBorder="0" applyAlignment="0" applyProtection="0"/>
    <xf numFmtId="0" fontId="66" fillId="0" borderId="0"/>
    <xf numFmtId="0" fontId="59" fillId="0" borderId="0"/>
    <xf numFmtId="0" fontId="66" fillId="0" borderId="0"/>
    <xf numFmtId="0" fontId="82" fillId="0" borderId="0"/>
    <xf numFmtId="0" fontId="101" fillId="0" borderId="0"/>
    <xf numFmtId="0" fontId="103" fillId="0" borderId="0"/>
    <xf numFmtId="0" fontId="262" fillId="0" borderId="0"/>
    <xf numFmtId="0" fontId="262" fillId="0" borderId="0"/>
    <xf numFmtId="0" fontId="262" fillId="0" borderId="0"/>
    <xf numFmtId="0" fontId="59" fillId="0" borderId="0"/>
    <xf numFmtId="0" fontId="101" fillId="0" borderId="0" applyProtection="0"/>
    <xf numFmtId="197" fontId="60" fillId="0" borderId="3">
      <alignment horizontal="right" vertical="center"/>
    </xf>
    <xf numFmtId="193" fontId="69" fillId="0" borderId="3">
      <alignment horizontal="right" vertical="center"/>
    </xf>
    <xf numFmtId="0" fontId="262" fillId="0" borderId="0"/>
    <xf numFmtId="0" fontId="262" fillId="0" borderId="0"/>
    <xf numFmtId="0" fontId="262" fillId="0" borderId="0"/>
    <xf numFmtId="0" fontId="101" fillId="0" borderId="0"/>
    <xf numFmtId="0" fontId="101" fillId="0" borderId="0"/>
    <xf numFmtId="0" fontId="101" fillId="0" borderId="0"/>
    <xf numFmtId="0" fontId="101" fillId="0" borderId="0" applyProtection="0"/>
    <xf numFmtId="0" fontId="59" fillId="0" borderId="0"/>
    <xf numFmtId="0" fontId="59" fillId="0" borderId="0"/>
    <xf numFmtId="195" fontId="58" fillId="0" borderId="3">
      <alignment horizontal="right" vertical="center"/>
    </xf>
    <xf numFmtId="214" fontId="71" fillId="0" borderId="3">
      <alignment horizontal="right" vertical="center"/>
    </xf>
    <xf numFmtId="0" fontId="66" fillId="0" borderId="0"/>
    <xf numFmtId="0" fontId="59" fillId="0" borderId="0"/>
    <xf numFmtId="0" fontId="82" fillId="0" borderId="0"/>
    <xf numFmtId="0" fontId="59" fillId="0" borderId="0"/>
    <xf numFmtId="0" fontId="39" fillId="0" borderId="0"/>
    <xf numFmtId="193" fontId="69" fillId="0" borderId="3">
      <alignment horizontal="right" vertical="center"/>
    </xf>
    <xf numFmtId="0" fontId="66" fillId="0" borderId="0"/>
    <xf numFmtId="0" fontId="66" fillId="0" borderId="0"/>
    <xf numFmtId="0" fontId="39" fillId="0" borderId="0"/>
    <xf numFmtId="0" fontId="62" fillId="0" borderId="0"/>
    <xf numFmtId="193" fontId="69" fillId="0" borderId="3">
      <alignment horizontal="right" vertical="center"/>
    </xf>
    <xf numFmtId="0" fontId="39" fillId="0" borderId="0"/>
    <xf numFmtId="0" fontId="66" fillId="0" borderId="0"/>
    <xf numFmtId="0" fontId="59" fillId="0" borderId="0"/>
    <xf numFmtId="0" fontId="59" fillId="0" borderId="0"/>
    <xf numFmtId="0" fontId="59" fillId="0" borderId="0"/>
    <xf numFmtId="0" fontId="59" fillId="0" borderId="0"/>
    <xf numFmtId="4" fontId="126" fillId="28" borderId="17" applyNumberFormat="0" applyProtection="0">
      <alignment horizontal="right" vertical="center"/>
    </xf>
    <xf numFmtId="0" fontId="59" fillId="0" borderId="0"/>
    <xf numFmtId="4" fontId="126" fillId="12" borderId="17" applyNumberFormat="0" applyProtection="0">
      <alignment horizontal="right" vertical="center"/>
    </xf>
    <xf numFmtId="193" fontId="69" fillId="0" borderId="3">
      <alignment horizontal="right" vertical="center"/>
    </xf>
    <xf numFmtId="0" fontId="66" fillId="0" borderId="0"/>
    <xf numFmtId="0" fontId="59" fillId="0" borderId="0"/>
    <xf numFmtId="0" fontId="66" fillId="0" borderId="0"/>
    <xf numFmtId="205" fontId="60" fillId="0" borderId="3">
      <alignment horizontal="right" vertical="center"/>
    </xf>
    <xf numFmtId="0" fontId="75" fillId="0" borderId="0"/>
    <xf numFmtId="205" fontId="60" fillId="0" borderId="3">
      <alignment horizontal="right" vertical="center"/>
    </xf>
    <xf numFmtId="0" fontId="101" fillId="0" borderId="0" applyProtection="0"/>
    <xf numFmtId="0" fontId="262" fillId="0" borderId="0"/>
    <xf numFmtId="0" fontId="216" fillId="0" borderId="0"/>
    <xf numFmtId="193" fontId="69" fillId="0" borderId="3">
      <alignment horizontal="right" vertical="center"/>
    </xf>
    <xf numFmtId="0" fontId="66" fillId="0" borderId="0"/>
    <xf numFmtId="0" fontId="66" fillId="0" borderId="0"/>
    <xf numFmtId="0" fontId="60" fillId="0" borderId="0"/>
    <xf numFmtId="182" fontId="68" fillId="0" borderId="3">
      <alignment horizontal="right" vertical="center"/>
    </xf>
    <xf numFmtId="0" fontId="66" fillId="0" borderId="0"/>
    <xf numFmtId="0" fontId="39" fillId="0" borderId="0"/>
    <xf numFmtId="0" fontId="39" fillId="0" borderId="0"/>
    <xf numFmtId="0" fontId="113" fillId="0" borderId="0"/>
    <xf numFmtId="0" fontId="39" fillId="0" borderId="0"/>
    <xf numFmtId="0" fontId="39" fillId="0" borderId="0"/>
    <xf numFmtId="0" fontId="66" fillId="0" borderId="0"/>
    <xf numFmtId="0" fontId="59" fillId="0" borderId="0"/>
    <xf numFmtId="0" fontId="101" fillId="0" borderId="0" applyProtection="0"/>
    <xf numFmtId="0" fontId="262" fillId="0" borderId="0"/>
    <xf numFmtId="0" fontId="82" fillId="0" borderId="0"/>
    <xf numFmtId="0" fontId="262" fillId="0" borderId="0"/>
    <xf numFmtId="0" fontId="101" fillId="0" borderId="0" applyProtection="0"/>
    <xf numFmtId="0" fontId="262" fillId="0" borderId="0"/>
    <xf numFmtId="0" fontId="66" fillId="0" borderId="0"/>
    <xf numFmtId="0" fontId="262" fillId="0" borderId="0"/>
    <xf numFmtId="0" fontId="59" fillId="0" borderId="0"/>
    <xf numFmtId="0" fontId="217" fillId="0" borderId="0"/>
    <xf numFmtId="0" fontId="59" fillId="0" borderId="0"/>
    <xf numFmtId="0" fontId="59" fillId="0" borderId="0"/>
    <xf numFmtId="0" fontId="59" fillId="0" borderId="0"/>
    <xf numFmtId="0" fontId="59" fillId="0" borderId="0"/>
    <xf numFmtId="0" fontId="113" fillId="2" borderId="0"/>
    <xf numFmtId="0" fontId="59" fillId="0" borderId="0"/>
    <xf numFmtId="0" fontId="59" fillId="0" borderId="0"/>
    <xf numFmtId="0" fontId="66" fillId="0" borderId="0"/>
    <xf numFmtId="0" fontId="59" fillId="0" borderId="0"/>
    <xf numFmtId="171" fontId="60" fillId="0" borderId="3">
      <alignment horizontal="right" vertical="center"/>
    </xf>
    <xf numFmtId="313" fontId="162" fillId="0" borderId="3">
      <alignment horizontal="right" vertical="center"/>
    </xf>
    <xf numFmtId="0" fontId="262" fillId="0" borderId="0"/>
    <xf numFmtId="200" fontId="58" fillId="0" borderId="0" applyFont="0" applyFill="0" applyBorder="0" applyAlignment="0" applyProtection="0"/>
    <xf numFmtId="0" fontId="62" fillId="0" borderId="0"/>
    <xf numFmtId="0" fontId="71" fillId="0" borderId="0" applyProtection="0"/>
    <xf numFmtId="0" fontId="262" fillId="0" borderId="0"/>
    <xf numFmtId="0" fontId="262" fillId="0" borderId="0"/>
    <xf numFmtId="0" fontId="262" fillId="0" borderId="0"/>
    <xf numFmtId="0" fontId="262" fillId="0" borderId="0"/>
    <xf numFmtId="0" fontId="68" fillId="0" borderId="0"/>
    <xf numFmtId="0" fontId="59" fillId="0" borderId="0"/>
    <xf numFmtId="0" fontId="59" fillId="0" borderId="0"/>
    <xf numFmtId="0" fontId="59" fillId="0" borderId="0"/>
    <xf numFmtId="233" fontId="80" fillId="0" borderId="3">
      <alignment horizontal="right" vertical="center"/>
    </xf>
    <xf numFmtId="0" fontId="58" fillId="0" borderId="0"/>
    <xf numFmtId="0" fontId="262" fillId="0" borderId="0"/>
    <xf numFmtId="193" fontId="69" fillId="0" borderId="3">
      <alignment horizontal="right" vertical="center"/>
    </xf>
    <xf numFmtId="0" fontId="262" fillId="0" borderId="0"/>
    <xf numFmtId="0" fontId="262" fillId="0" borderId="0"/>
    <xf numFmtId="0" fontId="262" fillId="0" borderId="0"/>
    <xf numFmtId="327" fontId="218" fillId="0" borderId="0" applyFont="0" applyFill="0" applyBorder="0" applyProtection="0">
      <alignment vertical="top" wrapText="1"/>
    </xf>
    <xf numFmtId="0" fontId="262" fillId="0" borderId="0"/>
    <xf numFmtId="0" fontId="262" fillId="0" borderId="0"/>
    <xf numFmtId="218" fontId="59" fillId="0" borderId="0" applyFont="0" applyFill="0" applyBorder="0" applyAlignment="0" applyProtection="0"/>
    <xf numFmtId="0" fontId="14" fillId="0" borderId="0"/>
    <xf numFmtId="0" fontId="14" fillId="0" borderId="0"/>
    <xf numFmtId="193" fontId="69" fillId="0" borderId="3">
      <alignment horizontal="right" vertical="center"/>
    </xf>
    <xf numFmtId="218" fontId="59" fillId="0" borderId="0" applyFont="0" applyFill="0" applyBorder="0" applyAlignment="0" applyProtection="0"/>
    <xf numFmtId="0" fontId="14" fillId="0" borderId="0"/>
    <xf numFmtId="0" fontId="14" fillId="0" borderId="0"/>
    <xf numFmtId="218" fontId="59" fillId="0" borderId="0" applyFont="0" applyFill="0" applyBorder="0" applyAlignment="0" applyProtection="0"/>
    <xf numFmtId="9" fontId="59" fillId="0" borderId="0" applyFont="0" applyFill="0" applyBorder="0" applyAlignment="0" applyProtection="0"/>
    <xf numFmtId="0" fontId="14" fillId="0" borderId="0"/>
    <xf numFmtId="0" fontId="101" fillId="0" borderId="0"/>
    <xf numFmtId="0" fontId="59" fillId="0" borderId="0"/>
    <xf numFmtId="0" fontId="262" fillId="0" borderId="0"/>
    <xf numFmtId="193" fontId="69" fillId="0" borderId="3">
      <alignment horizontal="right" vertical="center"/>
    </xf>
    <xf numFmtId="0" fontId="262" fillId="0" borderId="0"/>
    <xf numFmtId="0" fontId="59" fillId="0" borderId="0"/>
    <xf numFmtId="0" fontId="39" fillId="0" borderId="0"/>
    <xf numFmtId="0" fontId="39" fillId="0" borderId="0"/>
    <xf numFmtId="0" fontId="39" fillId="0" borderId="0"/>
    <xf numFmtId="0" fontId="39" fillId="0" borderId="0"/>
    <xf numFmtId="0" fontId="39" fillId="0" borderId="0"/>
    <xf numFmtId="0" fontId="59" fillId="0" borderId="0"/>
    <xf numFmtId="0" fontId="59" fillId="0" borderId="0"/>
    <xf numFmtId="0" fontId="101" fillId="0" borderId="0"/>
    <xf numFmtId="0" fontId="262" fillId="0" borderId="0"/>
    <xf numFmtId="0" fontId="101" fillId="0" borderId="0"/>
    <xf numFmtId="0" fontId="262" fillId="0" borderId="0"/>
    <xf numFmtId="0" fontId="59" fillId="0" borderId="0"/>
    <xf numFmtId="0" fontId="262" fillId="0" borderId="0"/>
    <xf numFmtId="0" fontId="101" fillId="0" borderId="0"/>
    <xf numFmtId="0" fontId="101" fillId="0" borderId="0"/>
    <xf numFmtId="0" fontId="59" fillId="0" borderId="0" applyProtection="0"/>
    <xf numFmtId="0" fontId="219" fillId="0" borderId="0" applyNumberFormat="0" applyFill="0" applyBorder="0" applyProtection="0">
      <alignment vertical="top"/>
    </xf>
    <xf numFmtId="0" fontId="59" fillId="0" borderId="0"/>
    <xf numFmtId="0" fontId="59" fillId="0" borderId="0"/>
    <xf numFmtId="0" fontId="59" fillId="0" borderId="0"/>
    <xf numFmtId="0" fontId="59" fillId="0" borderId="0"/>
    <xf numFmtId="0" fontId="59" fillId="0" borderId="0"/>
    <xf numFmtId="0" fontId="86" fillId="0" borderId="0"/>
    <xf numFmtId="0" fontId="59" fillId="0" borderId="0"/>
    <xf numFmtId="9" fontId="66" fillId="0" borderId="0" applyFont="0" applyFill="0" applyBorder="0" applyAlignment="0" applyProtection="0"/>
    <xf numFmtId="0" fontId="59" fillId="0" borderId="0"/>
    <xf numFmtId="0" fontId="59" fillId="0" borderId="0"/>
    <xf numFmtId="193" fontId="69" fillId="0" borderId="3">
      <alignment horizontal="right" vertical="center"/>
    </xf>
    <xf numFmtId="0" fontId="59" fillId="0" borderId="0"/>
    <xf numFmtId="0" fontId="59" fillId="0" borderId="0"/>
    <xf numFmtId="0" fontId="59" fillId="0" borderId="0"/>
    <xf numFmtId="0" fontId="216" fillId="0" borderId="0"/>
    <xf numFmtId="9" fontId="59" fillId="0" borderId="0" applyFont="0" applyFill="0" applyBorder="0" applyAlignment="0" applyProtection="0"/>
    <xf numFmtId="9" fontId="59" fillId="0" borderId="0" applyFont="0" applyFill="0" applyBorder="0" applyAlignment="0" applyProtection="0"/>
    <xf numFmtId="0" fontId="38" fillId="0" borderId="0"/>
    <xf numFmtId="9" fontId="59" fillId="0" borderId="0" applyFont="0" applyFill="0" applyBorder="0" applyAlignment="0" applyProtection="0"/>
    <xf numFmtId="9" fontId="59" fillId="0" borderId="0" applyFont="0" applyFill="0" applyBorder="0" applyAlignment="0" applyProtection="0"/>
    <xf numFmtId="0" fontId="38" fillId="0" borderId="0"/>
    <xf numFmtId="0" fontId="66" fillId="0" borderId="0"/>
    <xf numFmtId="0" fontId="59" fillId="0" borderId="0"/>
    <xf numFmtId="0" fontId="59" fillId="0" borderId="0"/>
    <xf numFmtId="0" fontId="262" fillId="0" borderId="0"/>
    <xf numFmtId="0" fontId="262" fillId="0" borderId="0"/>
    <xf numFmtId="0" fontId="262" fillId="0" borderId="0"/>
    <xf numFmtId="0" fontId="262" fillId="0" borderId="0"/>
    <xf numFmtId="0" fontId="262" fillId="0" borderId="0"/>
    <xf numFmtId="0" fontId="262" fillId="0" borderId="0"/>
    <xf numFmtId="212" fontId="71" fillId="0" borderId="3">
      <alignment horizontal="right" vertical="center"/>
    </xf>
    <xf numFmtId="0" fontId="262" fillId="0" borderId="0"/>
    <xf numFmtId="0" fontId="262" fillId="0" borderId="0"/>
    <xf numFmtId="0" fontId="59" fillId="0" borderId="0"/>
    <xf numFmtId="182" fontId="68" fillId="0" borderId="3">
      <alignment horizontal="right" vertical="center"/>
    </xf>
    <xf numFmtId="245" fontId="58" fillId="0" borderId="0" applyFont="0" applyFill="0" applyBorder="0" applyAlignment="0" applyProtection="0"/>
    <xf numFmtId="200" fontId="86" fillId="0" borderId="0" applyFont="0" applyFill="0" applyBorder="0" applyAlignment="0" applyProtection="0"/>
    <xf numFmtId="0" fontId="59" fillId="0" borderId="0"/>
    <xf numFmtId="0" fontId="59" fillId="0" borderId="0"/>
    <xf numFmtId="0" fontId="170" fillId="0" borderId="0" applyFont="0"/>
    <xf numFmtId="0" fontId="79" fillId="0" borderId="0"/>
    <xf numFmtId="0" fontId="66" fillId="5" borderId="19" applyNumberFormat="0" applyFont="0" applyAlignment="0" applyProtection="0"/>
    <xf numFmtId="0" fontId="68" fillId="30" borderId="19" applyNumberFormat="0" applyFont="0" applyAlignment="0" applyProtection="0"/>
    <xf numFmtId="214" fontId="71" fillId="0" borderId="3">
      <alignment horizontal="right" vertical="center"/>
    </xf>
    <xf numFmtId="0" fontId="62" fillId="0" borderId="0"/>
    <xf numFmtId="0" fontId="62" fillId="0" borderId="0"/>
    <xf numFmtId="3" fontId="220" fillId="0" borderId="0" applyFont="0" applyFill="0" applyBorder="0" applyAlignment="0" applyProtection="0"/>
    <xf numFmtId="0" fontId="60" fillId="0" borderId="0" applyNumberFormat="0" applyFill="0" applyBorder="0" applyAlignment="0" applyProtection="0"/>
    <xf numFmtId="0" fontId="69" fillId="0" borderId="0" applyNumberFormat="0" applyFill="0" applyBorder="0" applyAlignment="0" applyProtection="0"/>
    <xf numFmtId="0" fontId="60" fillId="0" borderId="0" applyNumberFormat="0" applyFill="0" applyBorder="0" applyAlignment="0" applyProtection="0"/>
    <xf numFmtId="0" fontId="59" fillId="0" borderId="0" applyFont="0" applyFill="0" applyBorder="0" applyAlignment="0" applyProtection="0"/>
    <xf numFmtId="0" fontId="38" fillId="0" borderId="0"/>
    <xf numFmtId="0" fontId="113" fillId="2" borderId="0"/>
    <xf numFmtId="167" fontId="68" fillId="0" borderId="0" applyFont="0" applyFill="0" applyBorder="0" applyAlignment="0" applyProtection="0"/>
    <xf numFmtId="218" fontId="59" fillId="0" borderId="0" applyFont="0" applyFill="0" applyBorder="0" applyAlignment="0" applyProtection="0"/>
    <xf numFmtId="218" fontId="59" fillId="0" borderId="0" applyFont="0" applyFill="0" applyBorder="0" applyAlignment="0" applyProtection="0"/>
    <xf numFmtId="9" fontId="66" fillId="0" borderId="0" applyFont="0" applyFill="0" applyBorder="0" applyAlignment="0" applyProtection="0"/>
    <xf numFmtId="218" fontId="59" fillId="0" borderId="0" applyFont="0" applyFill="0" applyBorder="0" applyAlignment="0" applyProtection="0"/>
    <xf numFmtId="218" fontId="59" fillId="0" borderId="0" applyFont="0" applyFill="0" applyBorder="0" applyAlignment="0" applyProtection="0"/>
    <xf numFmtId="218" fontId="59" fillId="0" borderId="0" applyFont="0" applyFill="0" applyBorder="0" applyAlignment="0" applyProtection="0"/>
    <xf numFmtId="193" fontId="69" fillId="0" borderId="3">
      <alignment horizontal="right" vertical="center"/>
    </xf>
    <xf numFmtId="182" fontId="59" fillId="0" borderId="3">
      <alignment horizontal="right" vertical="center"/>
    </xf>
    <xf numFmtId="218" fontId="59" fillId="0" borderId="0" applyFont="0" applyFill="0" applyBorder="0" applyAlignment="0" applyProtection="0"/>
    <xf numFmtId="218" fontId="59" fillId="0" borderId="0" applyFont="0" applyFill="0" applyBorder="0" applyAlignment="0" applyProtection="0"/>
    <xf numFmtId="218" fontId="59" fillId="0" borderId="0" applyFont="0" applyFill="0" applyBorder="0" applyAlignment="0" applyProtection="0"/>
    <xf numFmtId="0" fontId="62" fillId="0" borderId="0"/>
    <xf numFmtId="328" fontId="55" fillId="0" borderId="0" applyFont="0" applyFill="0" applyBorder="0" applyAlignment="0" applyProtection="0"/>
    <xf numFmtId="196" fontId="59" fillId="0" borderId="0" applyFont="0" applyFill="0" applyBorder="0" applyAlignment="0" applyProtection="0"/>
    <xf numFmtId="196" fontId="59" fillId="0" borderId="0" applyFont="0" applyFill="0" applyBorder="0" applyAlignment="0" applyProtection="0"/>
    <xf numFmtId="4" fontId="221" fillId="5" borderId="17" applyNumberFormat="0" applyProtection="0">
      <alignment vertical="center"/>
    </xf>
    <xf numFmtId="196" fontId="59" fillId="0" borderId="0" applyFont="0" applyFill="0" applyBorder="0" applyAlignment="0" applyProtection="0"/>
    <xf numFmtId="196" fontId="59" fillId="0" borderId="0" applyFont="0" applyFill="0" applyBorder="0" applyAlignment="0" applyProtection="0"/>
    <xf numFmtId="193" fontId="69" fillId="0" borderId="3">
      <alignment horizontal="right" vertical="center"/>
    </xf>
    <xf numFmtId="196" fontId="59" fillId="0" borderId="0" applyFont="0" applyFill="0" applyBorder="0" applyAlignment="0" applyProtection="0"/>
    <xf numFmtId="196" fontId="59" fillId="0" borderId="0" applyFont="0" applyFill="0" applyBorder="0" applyAlignment="0" applyProtection="0"/>
    <xf numFmtId="196" fontId="59" fillId="0" borderId="0" applyFont="0" applyFill="0" applyBorder="0" applyAlignment="0" applyProtection="0"/>
    <xf numFmtId="198" fontId="68" fillId="0" borderId="0" applyFont="0" applyFill="0" applyBorder="0" applyAlignment="0" applyProtection="0"/>
    <xf numFmtId="256" fontId="59" fillId="0" borderId="0" applyFont="0" applyFill="0" applyBorder="0" applyAlignment="0" applyProtection="0"/>
    <xf numFmtId="182" fontId="68" fillId="0" borderId="3">
      <alignment horizontal="right" vertical="center"/>
    </xf>
    <xf numFmtId="256" fontId="59" fillId="0" borderId="0" applyFont="0" applyFill="0" applyBorder="0" applyAlignment="0" applyProtection="0"/>
    <xf numFmtId="256" fontId="59" fillId="0" borderId="0" applyFont="0" applyFill="0" applyBorder="0" applyAlignment="0" applyProtection="0"/>
    <xf numFmtId="193" fontId="69" fillId="0" borderId="3">
      <alignment horizontal="right" vertical="center"/>
    </xf>
    <xf numFmtId="256" fontId="59" fillId="0" borderId="0" applyFont="0" applyFill="0" applyBorder="0" applyAlignment="0" applyProtection="0"/>
    <xf numFmtId="256" fontId="59" fillId="0" borderId="0" applyFont="0" applyFill="0" applyBorder="0" applyAlignment="0" applyProtection="0"/>
    <xf numFmtId="256" fontId="59" fillId="0" borderId="0" applyFont="0" applyFill="0" applyBorder="0" applyAlignment="0" applyProtection="0"/>
    <xf numFmtId="256" fontId="59" fillId="0" borderId="0" applyFont="0" applyFill="0" applyBorder="0" applyAlignment="0" applyProtection="0"/>
    <xf numFmtId="193" fontId="69" fillId="0" borderId="3">
      <alignment horizontal="right" vertical="center"/>
    </xf>
    <xf numFmtId="256" fontId="59" fillId="0" borderId="0" applyFont="0" applyFill="0" applyBorder="0" applyAlignment="0" applyProtection="0"/>
    <xf numFmtId="256" fontId="59" fillId="0" borderId="0" applyFont="0" applyFill="0" applyBorder="0" applyAlignment="0" applyProtection="0"/>
    <xf numFmtId="256" fontId="59" fillId="0" borderId="0" applyFont="0" applyFill="0" applyBorder="0" applyAlignment="0" applyProtection="0"/>
    <xf numFmtId="329" fontId="68" fillId="0" borderId="0" applyFont="0" applyFill="0" applyBorder="0" applyAlignment="0" applyProtection="0"/>
    <xf numFmtId="247" fontId="59" fillId="0" borderId="0" applyFont="0" applyFill="0" applyBorder="0" applyAlignment="0" applyProtection="0"/>
    <xf numFmtId="4" fontId="57" fillId="33" borderId="17" applyNumberFormat="0" applyProtection="0">
      <alignment horizontal="right" vertical="center"/>
    </xf>
    <xf numFmtId="247" fontId="59" fillId="0" borderId="0" applyFont="0" applyFill="0" applyBorder="0" applyAlignment="0" applyProtection="0"/>
    <xf numFmtId="247" fontId="59" fillId="0" borderId="0" applyFont="0" applyFill="0" applyBorder="0" applyAlignment="0" applyProtection="0"/>
    <xf numFmtId="247" fontId="59" fillId="0" borderId="0" applyFont="0" applyFill="0" applyBorder="0" applyAlignment="0" applyProtection="0"/>
    <xf numFmtId="247" fontId="59" fillId="0" borderId="0" applyFont="0" applyFill="0" applyBorder="0" applyAlignment="0" applyProtection="0"/>
    <xf numFmtId="247" fontId="59" fillId="0" borderId="0" applyFont="0" applyFill="0" applyBorder="0" applyAlignment="0" applyProtection="0"/>
    <xf numFmtId="247" fontId="59" fillId="0" borderId="0" applyFont="0" applyFill="0" applyBorder="0" applyAlignment="0" applyProtection="0"/>
    <xf numFmtId="207" fontId="68" fillId="0" borderId="3">
      <alignment horizontal="right" vertical="center"/>
    </xf>
    <xf numFmtId="247" fontId="59" fillId="0" borderId="0" applyFont="0" applyFill="0" applyBorder="0" applyAlignment="0" applyProtection="0"/>
    <xf numFmtId="247" fontId="59" fillId="0" borderId="0" applyFont="0" applyFill="0" applyBorder="0" applyAlignment="0" applyProtection="0"/>
    <xf numFmtId="247" fontId="59" fillId="0" borderId="0" applyFont="0" applyFill="0" applyBorder="0" applyAlignment="0" applyProtection="0"/>
    <xf numFmtId="10" fontId="59" fillId="0" borderId="0" applyFont="0" applyFill="0" applyBorder="0" applyAlignment="0" applyProtection="0"/>
    <xf numFmtId="10" fontId="101" fillId="0" borderId="0" applyProtection="0"/>
    <xf numFmtId="0" fontId="222" fillId="0" borderId="41" applyProtection="0"/>
    <xf numFmtId="212" fontId="71" fillId="0" borderId="3">
      <alignment horizontal="right" vertical="center"/>
    </xf>
    <xf numFmtId="10" fontId="59" fillId="0" borderId="0" applyFont="0" applyFill="0" applyBorder="0" applyAlignment="0" applyProtection="0"/>
    <xf numFmtId="10" fontId="59" fillId="0" borderId="0" applyFont="0" applyFill="0" applyBorder="0" applyAlignment="0" applyProtection="0"/>
    <xf numFmtId="10" fontId="59" fillId="0" borderId="0" applyFont="0" applyFill="0" applyBorder="0" applyAlignment="0" applyProtection="0"/>
    <xf numFmtId="10" fontId="59" fillId="0" borderId="0" applyFont="0" applyFill="0" applyBorder="0" applyAlignment="0" applyProtection="0"/>
    <xf numFmtId="10" fontId="59" fillId="0" borderId="0" applyFont="0" applyFill="0" applyBorder="0" applyAlignment="0" applyProtection="0"/>
    <xf numFmtId="10" fontId="59" fillId="0" borderId="0" applyFont="0" applyFill="0" applyBorder="0" applyAlignment="0" applyProtection="0"/>
    <xf numFmtId="330" fontId="89" fillId="0" borderId="0" applyFont="0" applyFill="0" applyBorder="0" applyAlignment="0" applyProtection="0"/>
    <xf numFmtId="331" fontId="55" fillId="0" borderId="0" applyFont="0" applyFill="0" applyBorder="0" applyAlignment="0" applyProtection="0"/>
    <xf numFmtId="193" fontId="69" fillId="0" borderId="3">
      <alignment horizontal="right" vertical="center"/>
    </xf>
    <xf numFmtId="4" fontId="57" fillId="23" borderId="17" applyNumberFormat="0" applyProtection="0">
      <alignment horizontal="right" vertical="center"/>
    </xf>
    <xf numFmtId="332" fontId="89" fillId="0" borderId="0" applyFont="0" applyFill="0" applyBorder="0" applyAlignment="0" applyProtection="0"/>
    <xf numFmtId="171" fontId="60" fillId="0" borderId="3">
      <alignment horizontal="right" vertical="center"/>
    </xf>
    <xf numFmtId="287" fontId="55"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66" fillId="0" borderId="0" applyFont="0" applyFill="0" applyBorder="0" applyAlignment="0" applyProtection="0"/>
    <xf numFmtId="9" fontId="38" fillId="0" borderId="0" applyFont="0" applyFill="0" applyBorder="0" applyAlignment="0" applyProtection="0"/>
    <xf numFmtId="9" fontId="66" fillId="0" borderId="0" applyFont="0" applyFill="0" applyBorder="0" applyAlignment="0" applyProtection="0"/>
    <xf numFmtId="9" fontId="101"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201" fontId="59" fillId="0" borderId="0" applyFill="0" applyBorder="0" applyAlignment="0"/>
    <xf numFmtId="214" fontId="71" fillId="0" borderId="3">
      <alignment horizontal="right" vertical="center"/>
    </xf>
    <xf numFmtId="201" fontId="59" fillId="0" borderId="0" applyFill="0" applyBorder="0" applyAlignment="0"/>
    <xf numFmtId="201" fontId="59" fillId="0" borderId="0" applyFill="0" applyBorder="0" applyAlignment="0"/>
    <xf numFmtId="201" fontId="59" fillId="0" borderId="0" applyFill="0" applyBorder="0" applyAlignment="0"/>
    <xf numFmtId="201" fontId="59" fillId="0" borderId="0" applyFill="0" applyBorder="0" applyAlignment="0"/>
    <xf numFmtId="201" fontId="59" fillId="0" borderId="0" applyFill="0" applyBorder="0" applyAlignment="0"/>
    <xf numFmtId="4" fontId="57" fillId="13" borderId="17" applyNumberFormat="0" applyProtection="0">
      <alignment horizontal="right" vertical="center"/>
    </xf>
    <xf numFmtId="201" fontId="59" fillId="0" borderId="0" applyFill="0" applyBorder="0" applyAlignment="0"/>
    <xf numFmtId="201" fontId="59" fillId="0" borderId="0" applyFill="0" applyBorder="0" applyAlignment="0"/>
    <xf numFmtId="212" fontId="71" fillId="0" borderId="3">
      <alignment horizontal="right" vertical="center"/>
    </xf>
    <xf numFmtId="201" fontId="59" fillId="0" borderId="0" applyFill="0" applyBorder="0" applyAlignment="0"/>
    <xf numFmtId="201" fontId="59" fillId="0" borderId="0" applyFill="0" applyBorder="0" applyAlignment="0"/>
    <xf numFmtId="4" fontId="126" fillId="25" borderId="17" applyNumberFormat="0" applyProtection="0">
      <alignment horizontal="right" vertical="center"/>
    </xf>
    <xf numFmtId="178" fontId="67" fillId="0" borderId="0" applyFill="0" applyBorder="0" applyAlignment="0"/>
    <xf numFmtId="211" fontId="59" fillId="0" borderId="0" applyFill="0" applyBorder="0" applyAlignment="0"/>
    <xf numFmtId="4" fontId="57" fillId="25" borderId="17" applyNumberFormat="0" applyProtection="0">
      <alignment horizontal="right" vertical="center"/>
    </xf>
    <xf numFmtId="211" fontId="59" fillId="0" borderId="0" applyFill="0" applyBorder="0" applyAlignment="0"/>
    <xf numFmtId="4" fontId="139" fillId="16" borderId="0" applyNumberFormat="0" applyProtection="0">
      <alignment horizontal="left" vertical="center" indent="1"/>
    </xf>
    <xf numFmtId="211" fontId="59" fillId="0" borderId="0" applyFill="0" applyBorder="0" applyAlignment="0"/>
    <xf numFmtId="214" fontId="71" fillId="0" borderId="3">
      <alignment horizontal="right" vertical="center"/>
    </xf>
    <xf numFmtId="211" fontId="59" fillId="0" borderId="0" applyFill="0" applyBorder="0" applyAlignment="0"/>
    <xf numFmtId="211" fontId="59" fillId="0" borderId="0" applyFill="0" applyBorder="0" applyAlignment="0"/>
    <xf numFmtId="211" fontId="59" fillId="0" borderId="0" applyFill="0" applyBorder="0" applyAlignment="0"/>
    <xf numFmtId="207" fontId="59" fillId="0" borderId="3">
      <alignment horizontal="right" vertical="center"/>
    </xf>
    <xf numFmtId="211" fontId="59" fillId="0" borderId="0" applyFill="0" applyBorder="0" applyAlignment="0"/>
    <xf numFmtId="211" fontId="59" fillId="0" borderId="0" applyFill="0" applyBorder="0" applyAlignment="0"/>
    <xf numFmtId="201" fontId="59" fillId="0" borderId="0" applyFill="0" applyBorder="0" applyAlignment="0"/>
    <xf numFmtId="201" fontId="59" fillId="0" borderId="0" applyFill="0" applyBorder="0" applyAlignment="0"/>
    <xf numFmtId="201" fontId="59" fillId="0" borderId="0" applyFill="0" applyBorder="0" applyAlignment="0"/>
    <xf numFmtId="201" fontId="59" fillId="0" borderId="0" applyFill="0" applyBorder="0" applyAlignment="0"/>
    <xf numFmtId="214" fontId="71" fillId="0" borderId="3">
      <alignment horizontal="right" vertical="center"/>
    </xf>
    <xf numFmtId="191" fontId="59" fillId="0" borderId="0" applyFill="0" applyBorder="0" applyAlignment="0"/>
    <xf numFmtId="213" fontId="58" fillId="0" borderId="0" applyFont="0" applyFill="0" applyBorder="0" applyAlignment="0" applyProtection="0"/>
    <xf numFmtId="213" fontId="58" fillId="0" borderId="0" applyFont="0" applyFill="0" applyBorder="0" applyAlignment="0" applyProtection="0"/>
    <xf numFmtId="191" fontId="59" fillId="0" borderId="0" applyFill="0" applyBorder="0" applyAlignment="0"/>
    <xf numFmtId="173" fontId="58" fillId="0" borderId="0" applyFont="0" applyFill="0" applyBorder="0" applyAlignment="0" applyProtection="0"/>
    <xf numFmtId="213" fontId="58" fillId="0" borderId="0" applyFont="0" applyFill="0" applyBorder="0" applyAlignment="0" applyProtection="0"/>
    <xf numFmtId="191" fontId="59" fillId="0" borderId="0" applyFill="0" applyBorder="0" applyAlignment="0"/>
    <xf numFmtId="167" fontId="58" fillId="0" borderId="0" applyFont="0" applyFill="0" applyBorder="0" applyAlignment="0" applyProtection="0"/>
    <xf numFmtId="167" fontId="58" fillId="0" borderId="0" applyFont="0" applyFill="0" applyBorder="0" applyAlignment="0" applyProtection="0"/>
    <xf numFmtId="191" fontId="59" fillId="0" borderId="0" applyFill="0" applyBorder="0" applyAlignment="0"/>
    <xf numFmtId="173" fontId="58" fillId="0" borderId="0" applyFont="0" applyFill="0" applyBorder="0" applyAlignment="0" applyProtection="0"/>
    <xf numFmtId="173" fontId="58" fillId="0" borderId="0" applyFont="0" applyFill="0" applyBorder="0" applyAlignment="0" applyProtection="0"/>
    <xf numFmtId="205" fontId="60" fillId="0" borderId="3">
      <alignment horizontal="right" vertical="center"/>
    </xf>
    <xf numFmtId="191" fontId="59" fillId="0" borderId="0" applyFill="0" applyBorder="0" applyAlignment="0"/>
    <xf numFmtId="191" fontId="59" fillId="0" borderId="0" applyFill="0" applyBorder="0" applyAlignment="0"/>
    <xf numFmtId="191" fontId="59" fillId="0" borderId="0" applyFill="0" applyBorder="0" applyAlignment="0"/>
    <xf numFmtId="191" fontId="59" fillId="0" borderId="0" applyFill="0" applyBorder="0" applyAlignment="0"/>
    <xf numFmtId="191" fontId="59" fillId="0" borderId="0" applyFill="0" applyBorder="0" applyAlignment="0"/>
    <xf numFmtId="178" fontId="67" fillId="0" borderId="0" applyFill="0" applyBorder="0" applyAlignment="0"/>
    <xf numFmtId="211" fontId="59" fillId="0" borderId="0" applyFill="0" applyBorder="0" applyAlignment="0"/>
    <xf numFmtId="211" fontId="59" fillId="0" borderId="0" applyFill="0" applyBorder="0" applyAlignment="0"/>
    <xf numFmtId="211" fontId="59" fillId="0" borderId="0" applyFill="0" applyBorder="0" applyAlignment="0"/>
    <xf numFmtId="193" fontId="69" fillId="0" borderId="3">
      <alignment horizontal="right" vertical="center"/>
    </xf>
    <xf numFmtId="211" fontId="59" fillId="0" borderId="0" applyFill="0" applyBorder="0" applyAlignment="0"/>
    <xf numFmtId="211" fontId="59" fillId="0" borderId="0" applyFill="0" applyBorder="0" applyAlignment="0"/>
    <xf numFmtId="193" fontId="69" fillId="0" borderId="3">
      <alignment horizontal="right" vertical="center"/>
    </xf>
    <xf numFmtId="211" fontId="59" fillId="0" borderId="0" applyFill="0" applyBorder="0" applyAlignment="0"/>
    <xf numFmtId="0" fontId="196" fillId="0" borderId="0"/>
    <xf numFmtId="210" fontId="136" fillId="0" borderId="28" applyFont="0" applyFill="0" applyBorder="0"/>
    <xf numFmtId="0" fontId="63" fillId="0" borderId="0" applyNumberFormat="0" applyFont="0" applyFill="0" applyBorder="0" applyAlignment="0" applyProtection="0">
      <alignment horizontal="left"/>
    </xf>
    <xf numFmtId="0" fontId="223" fillId="0" borderId="29">
      <alignment horizontal="center"/>
    </xf>
    <xf numFmtId="193" fontId="69" fillId="0" borderId="3">
      <alignment horizontal="right" vertical="center"/>
    </xf>
    <xf numFmtId="0" fontId="133" fillId="0" borderId="0"/>
    <xf numFmtId="253" fontId="58" fillId="0" borderId="0" applyFont="0" applyFill="0" applyBorder="0" applyAlignment="0" applyProtection="0"/>
    <xf numFmtId="0" fontId="60" fillId="0" borderId="0" applyNumberFormat="0" applyFill="0" applyBorder="0" applyAlignment="0" applyProtection="0"/>
    <xf numFmtId="239" fontId="58" fillId="0" borderId="0" applyFont="0" applyFill="0" applyBorder="0" applyAlignment="0" applyProtection="0"/>
    <xf numFmtId="193" fontId="69" fillId="0" borderId="3">
      <alignment horizontal="right" vertical="center"/>
    </xf>
    <xf numFmtId="167" fontId="101" fillId="0" borderId="0" applyProtection="0"/>
    <xf numFmtId="4" fontId="157" fillId="5" borderId="17" applyNumberFormat="0" applyProtection="0">
      <alignment vertical="center"/>
    </xf>
    <xf numFmtId="4" fontId="57" fillId="5" borderId="17" applyNumberFormat="0" applyProtection="0">
      <alignment horizontal="left" vertical="center" indent="1"/>
    </xf>
    <xf numFmtId="193" fontId="69" fillId="0" borderId="3">
      <alignment horizontal="right" vertical="center"/>
    </xf>
    <xf numFmtId="4" fontId="126" fillId="3" borderId="17" applyNumberFormat="0" applyProtection="0">
      <alignment horizontal="right" vertical="center"/>
    </xf>
    <xf numFmtId="212" fontId="71" fillId="0" borderId="3">
      <alignment horizontal="right" vertical="center"/>
    </xf>
    <xf numFmtId="220" fontId="83" fillId="0" borderId="3">
      <alignment horizontal="right" vertical="center"/>
    </xf>
    <xf numFmtId="4" fontId="126" fillId="8" borderId="17" applyNumberFormat="0" applyProtection="0">
      <alignment horizontal="right" vertical="center"/>
    </xf>
    <xf numFmtId="4" fontId="126" fillId="33" borderId="17" applyNumberFormat="0" applyProtection="0">
      <alignment horizontal="right" vertical="center"/>
    </xf>
    <xf numFmtId="4" fontId="126" fillId="26" borderId="17" applyNumberFormat="0" applyProtection="0">
      <alignment horizontal="right" vertical="center"/>
    </xf>
    <xf numFmtId="4" fontId="139" fillId="34" borderId="42" applyNumberFormat="0" applyProtection="0">
      <alignment horizontal="left" vertical="center" indent="1"/>
    </xf>
    <xf numFmtId="4" fontId="157" fillId="34" borderId="42" applyNumberFormat="0" applyProtection="0">
      <alignment horizontal="left" vertical="center" indent="1"/>
    </xf>
    <xf numFmtId="4" fontId="139" fillId="4" borderId="0" applyNumberFormat="0" applyProtection="0">
      <alignment horizontal="left" vertical="center" indent="1"/>
    </xf>
    <xf numFmtId="214" fontId="71" fillId="0" borderId="3">
      <alignment horizontal="right" vertical="center"/>
    </xf>
    <xf numFmtId="193" fontId="69" fillId="0" borderId="3">
      <alignment horizontal="right" vertical="center"/>
    </xf>
    <xf numFmtId="4" fontId="126" fillId="16" borderId="17" applyNumberFormat="0" applyProtection="0">
      <alignment horizontal="right" vertical="center"/>
    </xf>
    <xf numFmtId="4" fontId="57" fillId="16" borderId="17" applyNumberFormat="0" applyProtection="0">
      <alignment horizontal="right" vertical="center"/>
    </xf>
    <xf numFmtId="4" fontId="65" fillId="16" borderId="0" applyNumberFormat="0" applyProtection="0">
      <alignment horizontal="left" vertical="center" indent="1"/>
    </xf>
    <xf numFmtId="4" fontId="61" fillId="4" borderId="0" applyNumberFormat="0" applyProtection="0">
      <alignment horizontal="left" vertical="center" indent="1"/>
    </xf>
    <xf numFmtId="4" fontId="126" fillId="21" borderId="17" applyNumberFormat="0" applyProtection="0">
      <alignment vertical="center"/>
    </xf>
    <xf numFmtId="4" fontId="57" fillId="21" borderId="17" applyNumberFormat="0" applyProtection="0">
      <alignment vertical="center"/>
    </xf>
    <xf numFmtId="4" fontId="164" fillId="21" borderId="17" applyNumberFormat="0" applyProtection="0">
      <alignment vertical="center"/>
    </xf>
    <xf numFmtId="4" fontId="171" fillId="21" borderId="17" applyNumberFormat="0" applyProtection="0">
      <alignment vertical="center"/>
    </xf>
    <xf numFmtId="4" fontId="139" fillId="16" borderId="33" applyNumberFormat="0" applyProtection="0">
      <alignment horizontal="left" vertical="center" indent="1"/>
    </xf>
    <xf numFmtId="4" fontId="171" fillId="21" borderId="17" applyNumberFormat="0" applyProtection="0">
      <alignment horizontal="right" vertical="center"/>
    </xf>
    <xf numFmtId="207" fontId="68" fillId="0" borderId="3">
      <alignment horizontal="right" vertical="center"/>
    </xf>
    <xf numFmtId="4" fontId="157" fillId="16" borderId="17" applyNumberFormat="0" applyProtection="0">
      <alignment horizontal="left" vertical="center" indent="1"/>
    </xf>
    <xf numFmtId="4" fontId="172" fillId="10" borderId="33" applyNumberFormat="0" applyProtection="0">
      <alignment horizontal="left" vertical="center" indent="1"/>
    </xf>
    <xf numFmtId="41" fontId="58" fillId="0" borderId="0" applyFont="0" applyFill="0" applyBorder="0" applyAlignment="0" applyProtection="0"/>
    <xf numFmtId="173" fontId="58" fillId="0" borderId="0" applyFont="0" applyFill="0" applyBorder="0" applyAlignment="0" applyProtection="0"/>
    <xf numFmtId="4" fontId="173" fillId="21" borderId="17" applyNumberFormat="0" applyProtection="0">
      <alignment horizontal="right" vertical="center"/>
    </xf>
    <xf numFmtId="0" fontId="76" fillId="22" borderId="4" applyNumberFormat="0" applyFont="0" applyAlignment="0">
      <alignment horizontal="center"/>
    </xf>
    <xf numFmtId="0" fontId="76" fillId="22" borderId="4" applyNumberFormat="0" applyFont="0" applyAlignment="0">
      <alignment horizontal="center"/>
    </xf>
    <xf numFmtId="3" fontId="86" fillId="0" borderId="0"/>
    <xf numFmtId="193" fontId="69" fillId="0" borderId="3">
      <alignment horizontal="right" vertical="center"/>
    </xf>
    <xf numFmtId="0" fontId="174" fillId="0" borderId="0" applyNumberFormat="0" applyFill="0" applyBorder="0" applyAlignment="0">
      <alignment horizontal="center"/>
    </xf>
    <xf numFmtId="223" fontId="175" fillId="0" borderId="0" applyNumberFormat="0" applyBorder="0" applyAlignment="0">
      <alignment horizontal="centerContinuous"/>
    </xf>
    <xf numFmtId="0" fontId="67" fillId="0" borderId="0"/>
    <xf numFmtId="0" fontId="62" fillId="0" borderId="0" applyNumberFormat="0" applyFill="0" applyBorder="0" applyAlignment="0" applyProtection="0"/>
    <xf numFmtId="215" fontId="58" fillId="0" borderId="0" applyFont="0" applyFill="0" applyBorder="0" applyAlignment="0" applyProtection="0"/>
    <xf numFmtId="167" fontId="58" fillId="0" borderId="0" applyFont="0" applyFill="0" applyBorder="0" applyAlignment="0" applyProtection="0"/>
    <xf numFmtId="253" fontId="58" fillId="0" borderId="0" applyFont="0" applyFill="0" applyBorder="0" applyAlignment="0" applyProtection="0"/>
    <xf numFmtId="173" fontId="60" fillId="0" borderId="0" applyFont="0" applyFill="0" applyBorder="0" applyAlignment="0" applyProtection="0"/>
    <xf numFmtId="213" fontId="58" fillId="0" borderId="0" applyFont="0" applyFill="0" applyBorder="0" applyAlignment="0" applyProtection="0"/>
    <xf numFmtId="245" fontId="58" fillId="0" borderId="0" applyFont="0" applyFill="0" applyBorder="0" applyAlignment="0" applyProtection="0"/>
    <xf numFmtId="192" fontId="58" fillId="0" borderId="0" applyFont="0" applyFill="0" applyBorder="0" applyAlignment="0" applyProtection="0"/>
    <xf numFmtId="182" fontId="68" fillId="0" borderId="3">
      <alignment horizontal="right" vertical="center"/>
    </xf>
    <xf numFmtId="192" fontId="58" fillId="0" borderId="0" applyFont="0" applyFill="0" applyBorder="0" applyAlignment="0" applyProtection="0"/>
    <xf numFmtId="166" fontId="58" fillId="0" borderId="0" applyFont="0" applyFill="0" applyBorder="0" applyAlignment="0" applyProtection="0"/>
    <xf numFmtId="200" fontId="58" fillId="0" borderId="0" applyFont="0" applyFill="0" applyBorder="0" applyAlignment="0" applyProtection="0"/>
    <xf numFmtId="0" fontId="62" fillId="0" borderId="0"/>
    <xf numFmtId="241" fontId="58" fillId="0" borderId="0" applyFont="0" applyFill="0" applyBorder="0" applyAlignment="0" applyProtection="0"/>
    <xf numFmtId="203" fontId="69" fillId="0" borderId="0" applyFont="0" applyFill="0" applyBorder="0" applyAlignment="0" applyProtection="0"/>
    <xf numFmtId="245" fontId="58" fillId="0" borderId="0" applyFont="0" applyFill="0" applyBorder="0" applyAlignment="0" applyProtection="0"/>
    <xf numFmtId="231" fontId="58" fillId="0" borderId="0" applyFont="0" applyFill="0" applyBorder="0" applyAlignment="0" applyProtection="0"/>
    <xf numFmtId="182" fontId="68" fillId="0" borderId="3">
      <alignment horizontal="right" vertical="center"/>
    </xf>
    <xf numFmtId="245" fontId="58" fillId="0" borderId="0" applyFont="0" applyFill="0" applyBorder="0" applyAlignment="0" applyProtection="0"/>
    <xf numFmtId="231" fontId="58" fillId="0" borderId="0" applyFont="0" applyFill="0" applyBorder="0" applyAlignment="0" applyProtection="0"/>
    <xf numFmtId="173" fontId="60" fillId="0" borderId="0" applyFont="0" applyFill="0" applyBorder="0" applyAlignment="0" applyProtection="0"/>
    <xf numFmtId="171" fontId="60" fillId="0" borderId="3">
      <alignment horizontal="right" vertical="center"/>
    </xf>
    <xf numFmtId="166" fontId="58" fillId="0" borderId="0" applyFont="0" applyFill="0" applyBorder="0" applyAlignment="0" applyProtection="0"/>
    <xf numFmtId="245" fontId="58" fillId="0" borderId="0" applyFon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245" fontId="58" fillId="0" borderId="0" applyFont="0" applyFill="0" applyBorder="0" applyAlignment="0" applyProtection="0"/>
    <xf numFmtId="200" fontId="58" fillId="0" borderId="0" applyFont="0" applyFill="0" applyBorder="0" applyAlignment="0" applyProtection="0"/>
    <xf numFmtId="166" fontId="58" fillId="0" borderId="0" applyFont="0" applyFill="0" applyBorder="0" applyAlignment="0" applyProtection="0"/>
    <xf numFmtId="192" fontId="58" fillId="0" borderId="0" applyFont="0" applyFill="0" applyBorder="0" applyAlignment="0" applyProtection="0"/>
    <xf numFmtId="193" fontId="69" fillId="0" borderId="3">
      <alignment horizontal="right" vertical="center"/>
    </xf>
    <xf numFmtId="230" fontId="58" fillId="0" borderId="0" applyFont="0" applyFill="0" applyBorder="0" applyAlignment="0" applyProtection="0"/>
    <xf numFmtId="192" fontId="58" fillId="0" borderId="0" applyFont="0" applyFill="0" applyBorder="0" applyAlignment="0" applyProtection="0"/>
    <xf numFmtId="241" fontId="58" fillId="0" borderId="0" applyFont="0" applyFill="0" applyBorder="0" applyAlignment="0" applyProtection="0"/>
    <xf numFmtId="192" fontId="58" fillId="0" borderId="0" applyFont="0" applyFill="0" applyBorder="0" applyAlignment="0" applyProtection="0"/>
    <xf numFmtId="245" fontId="58" fillId="0" borderId="0" applyFont="0" applyFill="0" applyBorder="0" applyAlignment="0" applyProtection="0"/>
    <xf numFmtId="192" fontId="58" fillId="0" borderId="0" applyFont="0" applyFill="0" applyBorder="0" applyAlignment="0" applyProtection="0"/>
    <xf numFmtId="166" fontId="58" fillId="0" borderId="0" applyFont="0" applyFill="0" applyBorder="0" applyAlignment="0" applyProtection="0"/>
    <xf numFmtId="223" fontId="80" fillId="0" borderId="0" applyFont="0" applyFill="0" applyBorder="0" applyAlignment="0" applyProtection="0"/>
    <xf numFmtId="41" fontId="58" fillId="0" borderId="0" applyFont="0" applyFill="0" applyBorder="0" applyAlignment="0" applyProtection="0"/>
    <xf numFmtId="193" fontId="69" fillId="0" borderId="3">
      <alignment horizontal="right" vertical="center"/>
    </xf>
    <xf numFmtId="230" fontId="58" fillId="0" borderId="0" applyFont="0" applyFill="0" applyBorder="0" applyAlignment="0" applyProtection="0"/>
    <xf numFmtId="244" fontId="58" fillId="0" borderId="0" applyFont="0" applyFill="0" applyBorder="0" applyAlignment="0" applyProtection="0"/>
    <xf numFmtId="193" fontId="69" fillId="0" borderId="3">
      <alignment horizontal="right" vertical="center"/>
    </xf>
    <xf numFmtId="167" fontId="58" fillId="0" borderId="0" applyFont="0" applyFill="0" applyBorder="0" applyAlignment="0" applyProtection="0"/>
    <xf numFmtId="41" fontId="58" fillId="0" borderId="0" applyFont="0" applyFill="0" applyBorder="0" applyAlignment="0" applyProtection="0"/>
    <xf numFmtId="213" fontId="58" fillId="0" borderId="0" applyFont="0" applyFill="0" applyBorder="0" applyAlignment="0" applyProtection="0"/>
    <xf numFmtId="188" fontId="58" fillId="0" borderId="0" applyFont="0" applyFill="0" applyBorder="0" applyAlignment="0" applyProtection="0"/>
    <xf numFmtId="41" fontId="58" fillId="0" borderId="0" applyFont="0" applyFill="0" applyBorder="0" applyAlignment="0" applyProtection="0"/>
    <xf numFmtId="167" fontId="58" fillId="0" borderId="0" applyFont="0" applyFill="0" applyBorder="0" applyAlignment="0" applyProtection="0"/>
    <xf numFmtId="213" fontId="58" fillId="0" borderId="0" applyFont="0" applyFill="0" applyBorder="0" applyAlignment="0" applyProtection="0"/>
    <xf numFmtId="213" fontId="58" fillId="0" borderId="0" applyFont="0" applyFill="0" applyBorder="0" applyAlignment="0" applyProtection="0"/>
    <xf numFmtId="213" fontId="58" fillId="0" borderId="0" applyFont="0" applyFill="0" applyBorder="0" applyAlignment="0" applyProtection="0"/>
    <xf numFmtId="166" fontId="58" fillId="0" borderId="0" applyFont="0" applyFill="0" applyBorder="0" applyAlignment="0" applyProtection="0"/>
    <xf numFmtId="253" fontId="58" fillId="0" borderId="0" applyFont="0" applyFill="0" applyBorder="0" applyAlignment="0" applyProtection="0"/>
    <xf numFmtId="230" fontId="58" fillId="0" borderId="0" applyFont="0" applyFill="0" applyBorder="0" applyAlignment="0" applyProtection="0"/>
    <xf numFmtId="244" fontId="58" fillId="0" borderId="0" applyFont="0" applyFill="0" applyBorder="0" applyAlignment="0" applyProtection="0"/>
    <xf numFmtId="230" fontId="58" fillId="0" borderId="0" applyFont="0" applyFill="0" applyBorder="0" applyAlignment="0" applyProtection="0"/>
    <xf numFmtId="213" fontId="58" fillId="0" borderId="0" applyFont="0" applyFill="0" applyBorder="0" applyAlignment="0" applyProtection="0"/>
    <xf numFmtId="200" fontId="86" fillId="0" borderId="0" applyFont="0" applyFill="0" applyBorder="0" applyAlignment="0" applyProtection="0"/>
    <xf numFmtId="173" fontId="60" fillId="0" borderId="0" applyFont="0" applyFill="0" applyBorder="0" applyAlignment="0" applyProtection="0"/>
    <xf numFmtId="188" fontId="58" fillId="0" borderId="0" applyFont="0" applyFill="0" applyBorder="0" applyAlignment="0" applyProtection="0"/>
    <xf numFmtId="213" fontId="58" fillId="0" borderId="0" applyFont="0" applyFill="0" applyBorder="0" applyAlignment="0" applyProtection="0"/>
    <xf numFmtId="200" fontId="58" fillId="0" borderId="0" applyFont="0" applyFill="0" applyBorder="0" applyAlignment="0" applyProtection="0"/>
    <xf numFmtId="173" fontId="60" fillId="0" borderId="0" applyFont="0" applyFill="0" applyBorder="0" applyAlignment="0" applyProtection="0"/>
    <xf numFmtId="0" fontId="62" fillId="0" borderId="0"/>
    <xf numFmtId="173" fontId="60" fillId="0" borderId="0" applyFont="0" applyFill="0" applyBorder="0" applyAlignment="0" applyProtection="0"/>
    <xf numFmtId="206" fontId="58" fillId="0" borderId="0" applyFont="0" applyFill="0" applyBorder="0" applyAlignment="0" applyProtection="0"/>
    <xf numFmtId="230" fontId="58" fillId="0" borderId="0" applyFont="0" applyFill="0" applyBorder="0" applyAlignment="0" applyProtection="0"/>
    <xf numFmtId="213" fontId="58" fillId="0" borderId="0" applyFont="0" applyFill="0" applyBorder="0" applyAlignment="0" applyProtection="0"/>
    <xf numFmtId="213" fontId="58" fillId="0" borderId="0" applyFont="0" applyFill="0" applyBorder="0" applyAlignment="0" applyProtection="0"/>
    <xf numFmtId="223" fontId="80" fillId="0" borderId="0" applyFont="0" applyFill="0" applyBorder="0" applyAlignment="0" applyProtection="0"/>
    <xf numFmtId="167" fontId="58" fillId="0" borderId="0" applyFont="0" applyFill="0" applyBorder="0" applyAlignment="0" applyProtection="0"/>
    <xf numFmtId="230" fontId="58" fillId="0" borderId="0" applyFont="0" applyFill="0" applyBorder="0" applyAlignment="0" applyProtection="0"/>
    <xf numFmtId="224" fontId="58" fillId="0" borderId="0" applyFont="0" applyFill="0" applyBorder="0" applyAlignment="0" applyProtection="0"/>
    <xf numFmtId="213" fontId="58" fillId="0" borderId="0" applyFont="0" applyFill="0" applyBorder="0" applyAlignment="0" applyProtection="0"/>
    <xf numFmtId="173" fontId="58" fillId="0" borderId="0" applyFont="0" applyFill="0" applyBorder="0" applyAlignment="0" applyProtection="0"/>
    <xf numFmtId="173" fontId="58" fillId="0" borderId="0" applyFont="0" applyFill="0" applyBorder="0" applyAlignment="0" applyProtection="0"/>
    <xf numFmtId="173" fontId="58" fillId="0" borderId="0" applyFont="0" applyFill="0" applyBorder="0" applyAlignment="0" applyProtection="0"/>
    <xf numFmtId="253" fontId="58" fillId="0" borderId="0" applyFont="0" applyFill="0" applyBorder="0" applyAlignment="0" applyProtection="0"/>
    <xf numFmtId="200" fontId="58" fillId="0" borderId="0" applyFont="0" applyFill="0" applyBorder="0" applyAlignment="0" applyProtection="0"/>
    <xf numFmtId="193" fontId="69" fillId="0" borderId="3">
      <alignment horizontal="right" vertical="center"/>
    </xf>
    <xf numFmtId="41" fontId="58" fillId="0" borderId="0" applyFont="0" applyFill="0" applyBorder="0" applyAlignment="0" applyProtection="0"/>
    <xf numFmtId="173" fontId="58" fillId="0" borderId="0" applyFont="0" applyFill="0" applyBorder="0" applyAlignment="0" applyProtection="0"/>
    <xf numFmtId="41" fontId="58" fillId="0" borderId="0" applyFont="0" applyFill="0" applyBorder="0" applyAlignment="0" applyProtection="0"/>
    <xf numFmtId="167" fontId="58" fillId="0" borderId="0" applyFont="0" applyFill="0" applyBorder="0" applyAlignment="0" applyProtection="0"/>
    <xf numFmtId="173" fontId="58" fillId="0" borderId="0" applyFont="0" applyFill="0" applyBorder="0" applyAlignment="0" applyProtection="0"/>
    <xf numFmtId="241" fontId="58" fillId="0" borderId="0" applyFont="0" applyFill="0" applyBorder="0" applyAlignment="0" applyProtection="0"/>
    <xf numFmtId="200" fontId="58" fillId="0" borderId="0" applyFont="0" applyFill="0" applyBorder="0" applyAlignment="0" applyProtection="0"/>
    <xf numFmtId="41" fontId="58" fillId="0" borderId="0" applyFont="0" applyFill="0" applyBorder="0" applyAlignment="0" applyProtection="0"/>
    <xf numFmtId="213" fontId="58" fillId="0" borderId="0" applyFont="0" applyFill="0" applyBorder="0" applyAlignment="0" applyProtection="0"/>
    <xf numFmtId="193" fontId="69" fillId="0" borderId="3">
      <alignment horizontal="right" vertical="center"/>
    </xf>
    <xf numFmtId="200" fontId="86" fillId="0" borderId="0" applyFont="0" applyFill="0" applyBorder="0" applyAlignment="0" applyProtection="0"/>
    <xf numFmtId="228" fontId="58" fillId="0" borderId="0" applyFont="0" applyFill="0" applyBorder="0" applyAlignment="0" applyProtection="0"/>
    <xf numFmtId="173" fontId="58" fillId="0" borderId="0" applyFont="0" applyFill="0" applyBorder="0" applyAlignment="0" applyProtection="0"/>
    <xf numFmtId="167" fontId="58" fillId="0" borderId="0" applyFont="0" applyFill="0" applyBorder="0" applyAlignment="0" applyProtection="0"/>
    <xf numFmtId="212" fontId="71" fillId="0" borderId="3">
      <alignment horizontal="right" vertical="center"/>
    </xf>
    <xf numFmtId="224" fontId="58" fillId="0" borderId="0" applyFont="0" applyFill="0" applyBorder="0" applyAlignment="0" applyProtection="0"/>
    <xf numFmtId="200" fontId="58" fillId="0" borderId="0" applyFont="0" applyFill="0" applyBorder="0" applyAlignment="0" applyProtection="0"/>
    <xf numFmtId="213" fontId="58" fillId="0" borderId="0" applyFont="0" applyFill="0" applyBorder="0" applyAlignment="0" applyProtection="0"/>
    <xf numFmtId="212" fontId="71" fillId="0" borderId="3">
      <alignment horizontal="right" vertical="center"/>
    </xf>
    <xf numFmtId="173" fontId="58" fillId="0" borderId="0" applyFont="0" applyFill="0" applyBorder="0" applyAlignment="0" applyProtection="0"/>
    <xf numFmtId="173" fontId="58" fillId="0" borderId="0" applyFont="0" applyFill="0" applyBorder="0" applyAlignment="0" applyProtection="0"/>
    <xf numFmtId="213" fontId="58" fillId="0" borderId="0" applyFont="0" applyFill="0" applyBorder="0" applyAlignment="0" applyProtection="0"/>
    <xf numFmtId="167" fontId="58" fillId="0" borderId="0" applyFont="0" applyFill="0" applyBorder="0" applyAlignment="0" applyProtection="0"/>
    <xf numFmtId="213" fontId="58" fillId="0" borderId="0" applyFont="0" applyFill="0" applyBorder="0" applyAlignment="0" applyProtection="0"/>
    <xf numFmtId="181" fontId="58" fillId="0" borderId="0" applyFont="0" applyFill="0" applyBorder="0" applyAlignment="0" applyProtection="0"/>
    <xf numFmtId="166" fontId="58" fillId="0" borderId="0" applyFont="0" applyFill="0" applyBorder="0" applyAlignment="0" applyProtection="0"/>
    <xf numFmtId="192" fontId="58" fillId="0" borderId="0" applyFont="0" applyFill="0" applyBorder="0" applyAlignment="0" applyProtection="0"/>
    <xf numFmtId="200" fontId="58" fillId="0" borderId="0" applyFont="0" applyFill="0" applyBorder="0" applyAlignment="0" applyProtection="0"/>
    <xf numFmtId="241" fontId="58" fillId="0" borderId="0" applyFont="0" applyFill="0" applyBorder="0" applyAlignment="0" applyProtection="0"/>
    <xf numFmtId="192" fontId="58" fillId="0" borderId="0" applyFont="0" applyFill="0" applyBorder="0" applyAlignment="0" applyProtection="0"/>
    <xf numFmtId="0" fontId="62" fillId="0" borderId="0"/>
    <xf numFmtId="200" fontId="86" fillId="0" borderId="0" applyFont="0" applyFill="0" applyBorder="0" applyAlignment="0" applyProtection="0"/>
    <xf numFmtId="203" fontId="69" fillId="0" borderId="0" applyFont="0" applyFill="0" applyBorder="0" applyAlignment="0" applyProtection="0"/>
    <xf numFmtId="41" fontId="58" fillId="0" borderId="0" applyFont="0" applyFill="0" applyBorder="0" applyAlignment="0" applyProtection="0"/>
    <xf numFmtId="230" fontId="58" fillId="0" borderId="0" applyFont="0" applyFill="0" applyBorder="0" applyAlignment="0" applyProtection="0"/>
    <xf numFmtId="41" fontId="58" fillId="0" borderId="0" applyFont="0" applyFill="0" applyBorder="0" applyAlignment="0" applyProtection="0"/>
    <xf numFmtId="213" fontId="58" fillId="0" borderId="0" applyFont="0" applyFill="0" applyBorder="0" applyAlignment="0" applyProtection="0"/>
    <xf numFmtId="167" fontId="58" fillId="0" borderId="0" applyFont="0" applyFill="0" applyBorder="0" applyAlignment="0" applyProtection="0"/>
    <xf numFmtId="215" fontId="58" fillId="0" borderId="0" applyFont="0" applyFill="0" applyBorder="0" applyAlignment="0" applyProtection="0"/>
    <xf numFmtId="215" fontId="58" fillId="0" borderId="0" applyFont="0" applyFill="0" applyBorder="0" applyAlignment="0" applyProtection="0"/>
    <xf numFmtId="193" fontId="69" fillId="0" borderId="3">
      <alignment horizontal="right" vertical="center"/>
    </xf>
    <xf numFmtId="213" fontId="58" fillId="0" borderId="0" applyFont="0" applyFill="0" applyBorder="0" applyAlignment="0" applyProtection="0"/>
    <xf numFmtId="193" fontId="69" fillId="0" borderId="3">
      <alignment horizontal="right" vertical="center"/>
    </xf>
    <xf numFmtId="0" fontId="178" fillId="0" borderId="0"/>
    <xf numFmtId="0" fontId="160" fillId="0" borderId="0"/>
    <xf numFmtId="0" fontId="160" fillId="0" borderId="0"/>
    <xf numFmtId="0" fontId="179" fillId="0" borderId="0"/>
    <xf numFmtId="220" fontId="83" fillId="0" borderId="3">
      <alignment horizontal="right" vertical="center"/>
    </xf>
    <xf numFmtId="220" fontId="83" fillId="0" borderId="3">
      <alignment horizontal="right" vertical="center"/>
    </xf>
    <xf numFmtId="214" fontId="71" fillId="0" borderId="3">
      <alignment horizontal="right" vertical="center"/>
    </xf>
    <xf numFmtId="214" fontId="71" fillId="0" borderId="3">
      <alignment horizontal="right" vertical="center"/>
    </xf>
    <xf numFmtId="220" fontId="83" fillId="0" borderId="3">
      <alignment horizontal="right" vertical="center"/>
    </xf>
    <xf numFmtId="0" fontId="67" fillId="0" borderId="0"/>
    <xf numFmtId="220" fontId="83" fillId="0" borderId="3">
      <alignment horizontal="right" vertical="center"/>
    </xf>
    <xf numFmtId="195" fontId="58" fillId="0" borderId="3">
      <alignment horizontal="right" vertical="center"/>
    </xf>
    <xf numFmtId="220" fontId="83" fillId="0" borderId="3">
      <alignment horizontal="right" vertical="center"/>
    </xf>
    <xf numFmtId="195" fontId="58" fillId="0" borderId="3">
      <alignment horizontal="right" vertical="center"/>
    </xf>
    <xf numFmtId="220" fontId="83" fillId="0" borderId="3">
      <alignment horizontal="right" vertical="center"/>
    </xf>
    <xf numFmtId="220" fontId="83"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212" fontId="71"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71" fontId="60"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214" fontId="71" fillId="0" borderId="3">
      <alignment horizontal="right" vertical="center"/>
    </xf>
    <xf numFmtId="220" fontId="83"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212" fontId="71" fillId="0" borderId="3">
      <alignment horizontal="right" vertical="center"/>
    </xf>
    <xf numFmtId="193" fontId="69" fillId="0" borderId="3">
      <alignment horizontal="right" vertical="center"/>
    </xf>
    <xf numFmtId="233" fontId="80" fillId="0" borderId="3">
      <alignment horizontal="right" vertical="center"/>
    </xf>
    <xf numFmtId="233" fontId="80" fillId="0" borderId="3">
      <alignment horizontal="right" vertical="center"/>
    </xf>
    <xf numFmtId="212" fontId="71" fillId="0" borderId="3">
      <alignment horizontal="right" vertical="center"/>
    </xf>
    <xf numFmtId="207" fontId="68"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207" fontId="68" fillId="0" borderId="3">
      <alignment horizontal="right" vertical="center"/>
    </xf>
    <xf numFmtId="212" fontId="71" fillId="0" borderId="3">
      <alignment horizontal="right" vertical="center"/>
    </xf>
    <xf numFmtId="205" fontId="60" fillId="0" borderId="3">
      <alignment horizontal="right" vertical="center"/>
    </xf>
    <xf numFmtId="205" fontId="60" fillId="0" borderId="3">
      <alignment horizontal="right" vertical="center"/>
    </xf>
    <xf numFmtId="205" fontId="60" fillId="0" borderId="3">
      <alignment horizontal="right" vertical="center"/>
    </xf>
    <xf numFmtId="205" fontId="60" fillId="0" borderId="3">
      <alignment horizontal="right" vertical="center"/>
    </xf>
    <xf numFmtId="205" fontId="60" fillId="0" borderId="3">
      <alignment horizontal="right" vertical="center"/>
    </xf>
    <xf numFmtId="207" fontId="59" fillId="0" borderId="3">
      <alignment horizontal="right" vertical="center"/>
    </xf>
    <xf numFmtId="195" fontId="58" fillId="0" borderId="3">
      <alignment horizontal="right" vertical="center"/>
    </xf>
    <xf numFmtId="207" fontId="68" fillId="0" borderId="3">
      <alignment horizontal="right" vertical="center"/>
    </xf>
    <xf numFmtId="195" fontId="58" fillId="0" borderId="3">
      <alignment horizontal="right" vertical="center"/>
    </xf>
    <xf numFmtId="207" fontId="68" fillId="0" borderId="3">
      <alignment horizontal="right" vertical="center"/>
    </xf>
    <xf numFmtId="205" fontId="60" fillId="0" borderId="3">
      <alignment horizontal="right" vertical="center"/>
    </xf>
    <xf numFmtId="205" fontId="60" fillId="0" borderId="3">
      <alignment horizontal="right" vertical="center"/>
    </xf>
    <xf numFmtId="205" fontId="60" fillId="0" borderId="3">
      <alignment horizontal="right" vertical="center"/>
    </xf>
    <xf numFmtId="193" fontId="69" fillId="0" borderId="3">
      <alignment horizontal="right" vertical="center"/>
    </xf>
    <xf numFmtId="205" fontId="60" fillId="0" borderId="3">
      <alignment horizontal="right" vertical="center"/>
    </xf>
    <xf numFmtId="205" fontId="60" fillId="0" borderId="3">
      <alignment horizontal="right" vertical="center"/>
    </xf>
    <xf numFmtId="205" fontId="60"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195" fontId="58" fillId="0" borderId="3">
      <alignment horizontal="right" vertical="center"/>
    </xf>
    <xf numFmtId="182" fontId="59" fillId="0" borderId="3">
      <alignment horizontal="right" vertical="center"/>
    </xf>
    <xf numFmtId="182" fontId="59" fillId="0" borderId="3">
      <alignment horizontal="right" vertical="center"/>
    </xf>
    <xf numFmtId="182" fontId="68" fillId="0" borderId="3">
      <alignment horizontal="right" vertical="center"/>
    </xf>
    <xf numFmtId="182" fontId="68" fillId="0" borderId="3">
      <alignment horizontal="right" vertical="center"/>
    </xf>
    <xf numFmtId="182" fontId="68" fillId="0" borderId="3">
      <alignment horizontal="right" vertical="center"/>
    </xf>
    <xf numFmtId="193" fontId="69" fillId="0" borderId="3">
      <alignment horizontal="right" vertical="center"/>
    </xf>
    <xf numFmtId="214" fontId="71"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233" fontId="80" fillId="0" borderId="3">
      <alignment horizontal="right" vertical="center"/>
    </xf>
    <xf numFmtId="233" fontId="80" fillId="0" borderId="3">
      <alignment horizontal="right" vertical="center"/>
    </xf>
    <xf numFmtId="182" fontId="68" fillId="0" borderId="3">
      <alignment horizontal="right" vertical="center"/>
    </xf>
    <xf numFmtId="182" fontId="68" fillId="0" borderId="3">
      <alignment horizontal="right" vertical="center"/>
    </xf>
    <xf numFmtId="182" fontId="68" fillId="0" borderId="3">
      <alignment horizontal="right" vertical="center"/>
    </xf>
    <xf numFmtId="233" fontId="80" fillId="0" borderId="3">
      <alignment horizontal="right" vertical="center"/>
    </xf>
    <xf numFmtId="233" fontId="80" fillId="0" borderId="3">
      <alignment horizontal="right" vertical="center"/>
    </xf>
    <xf numFmtId="193" fontId="69" fillId="0" borderId="3">
      <alignment horizontal="right" vertical="center"/>
    </xf>
    <xf numFmtId="233" fontId="80" fillId="0" borderId="3">
      <alignment horizontal="right" vertical="center"/>
    </xf>
    <xf numFmtId="233" fontId="80" fillId="0" borderId="3">
      <alignment horizontal="right" vertical="center"/>
    </xf>
    <xf numFmtId="195" fontId="58" fillId="0" borderId="3">
      <alignment horizontal="right" vertical="center"/>
    </xf>
    <xf numFmtId="195" fontId="58" fillId="0" borderId="3">
      <alignment horizontal="right" vertical="center"/>
    </xf>
    <xf numFmtId="182" fontId="68" fillId="0" borderId="3">
      <alignment horizontal="right" vertical="center"/>
    </xf>
    <xf numFmtId="182" fontId="68" fillId="0" borderId="3">
      <alignment horizontal="right" vertical="center"/>
    </xf>
    <xf numFmtId="182" fontId="68" fillId="0" borderId="3">
      <alignment horizontal="right" vertical="center"/>
    </xf>
    <xf numFmtId="182" fontId="59" fillId="0" borderId="3">
      <alignment horizontal="right" vertical="center"/>
    </xf>
    <xf numFmtId="182" fontId="59" fillId="0" borderId="3">
      <alignment horizontal="right" vertical="center"/>
    </xf>
    <xf numFmtId="182" fontId="68" fillId="0" borderId="3">
      <alignment horizontal="right" vertical="center"/>
    </xf>
    <xf numFmtId="182" fontId="68" fillId="0" borderId="3">
      <alignment horizontal="right" vertical="center"/>
    </xf>
    <xf numFmtId="195" fontId="58" fillId="0" borderId="3">
      <alignment horizontal="right" vertical="center"/>
    </xf>
    <xf numFmtId="195" fontId="58" fillId="0" borderId="3">
      <alignment horizontal="right" vertical="center"/>
    </xf>
    <xf numFmtId="193" fontId="69"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193" fontId="69" fillId="0" borderId="3">
      <alignment horizontal="right" vertical="center"/>
    </xf>
    <xf numFmtId="195" fontId="58" fillId="0" borderId="3">
      <alignment horizontal="right" vertical="center"/>
    </xf>
    <xf numFmtId="210" fontId="136" fillId="0" borderId="28" applyFont="0" applyFill="0" applyBorder="0"/>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5" fontId="58" fillId="0" borderId="3">
      <alignment horizontal="right" vertical="center"/>
    </xf>
    <xf numFmtId="214" fontId="71" fillId="0" borderId="3">
      <alignment horizontal="right" vertical="center"/>
    </xf>
    <xf numFmtId="193" fontId="69" fillId="0" borderId="3">
      <alignment horizontal="right" vertical="center"/>
    </xf>
    <xf numFmtId="210" fontId="136" fillId="0" borderId="28" applyFont="0" applyFill="0" applyBorder="0"/>
    <xf numFmtId="210" fontId="136" fillId="0" borderId="28" applyFont="0" applyFill="0" applyBorder="0"/>
    <xf numFmtId="182" fontId="68" fillId="0" borderId="3">
      <alignment horizontal="right" vertical="center"/>
    </xf>
    <xf numFmtId="182" fontId="68" fillId="0" borderId="3">
      <alignment horizontal="right" vertical="center"/>
    </xf>
    <xf numFmtId="182" fontId="68" fillId="0" borderId="3">
      <alignment horizontal="right" vertical="center"/>
    </xf>
    <xf numFmtId="205" fontId="60" fillId="0" borderId="3">
      <alignment horizontal="right" vertical="center"/>
    </xf>
    <xf numFmtId="205" fontId="60" fillId="0" borderId="3">
      <alignment horizontal="right" vertical="center"/>
    </xf>
    <xf numFmtId="182" fontId="68" fillId="0" borderId="3">
      <alignment horizontal="right" vertical="center"/>
    </xf>
    <xf numFmtId="182" fontId="68" fillId="0" borderId="3">
      <alignment horizontal="right" vertical="center"/>
    </xf>
    <xf numFmtId="182" fontId="68" fillId="0" borderId="3">
      <alignment horizontal="right" vertical="center"/>
    </xf>
    <xf numFmtId="182" fontId="68" fillId="0" borderId="3">
      <alignment horizontal="right" vertical="center"/>
    </xf>
    <xf numFmtId="182" fontId="68" fillId="0" borderId="3">
      <alignment horizontal="right" vertical="center"/>
    </xf>
    <xf numFmtId="182" fontId="59" fillId="0" borderId="3">
      <alignment horizontal="right" vertical="center"/>
    </xf>
    <xf numFmtId="182" fontId="68" fillId="0" borderId="3">
      <alignment horizontal="right" vertical="center"/>
    </xf>
    <xf numFmtId="182" fontId="68" fillId="0" borderId="3">
      <alignment horizontal="right" vertical="center"/>
    </xf>
    <xf numFmtId="182" fontId="68" fillId="0" borderId="3">
      <alignment horizontal="right" vertical="center"/>
    </xf>
    <xf numFmtId="182" fontId="68" fillId="0" borderId="3">
      <alignment horizontal="right" vertical="center"/>
    </xf>
    <xf numFmtId="193" fontId="69" fillId="0" borderId="3">
      <alignment horizontal="right" vertical="center"/>
    </xf>
    <xf numFmtId="182" fontId="59" fillId="0" borderId="3">
      <alignment horizontal="right" vertical="center"/>
    </xf>
    <xf numFmtId="182" fontId="68" fillId="0" borderId="3">
      <alignment horizontal="right" vertical="center"/>
    </xf>
    <xf numFmtId="195" fontId="58" fillId="0" borderId="3">
      <alignment horizontal="right" vertical="center"/>
    </xf>
    <xf numFmtId="182" fontId="68" fillId="0" borderId="3">
      <alignment horizontal="right" vertical="center"/>
    </xf>
    <xf numFmtId="182" fontId="59" fillId="0" borderId="3">
      <alignment horizontal="right" vertical="center"/>
    </xf>
    <xf numFmtId="182" fontId="68" fillId="0" borderId="3">
      <alignment horizontal="right" vertical="center"/>
    </xf>
    <xf numFmtId="205" fontId="60" fillId="0" borderId="3">
      <alignment horizontal="right" vertical="center"/>
    </xf>
    <xf numFmtId="205" fontId="60" fillId="0" borderId="3">
      <alignment horizontal="right" vertical="center"/>
    </xf>
    <xf numFmtId="205" fontId="60" fillId="0" borderId="3">
      <alignment horizontal="right" vertical="center"/>
    </xf>
    <xf numFmtId="205" fontId="60" fillId="0" borderId="3">
      <alignment horizontal="right" vertical="center"/>
    </xf>
    <xf numFmtId="205" fontId="60"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171" fontId="60" fillId="0" borderId="3">
      <alignment horizontal="right" vertical="center"/>
    </xf>
    <xf numFmtId="171" fontId="60" fillId="0" borderId="3">
      <alignment horizontal="right" vertical="center"/>
    </xf>
    <xf numFmtId="171" fontId="60" fillId="0" borderId="3">
      <alignment horizontal="right" vertical="center"/>
    </xf>
    <xf numFmtId="214" fontId="71" fillId="0" borderId="3">
      <alignment horizontal="right" vertical="center"/>
    </xf>
    <xf numFmtId="171" fontId="60" fillId="0" borderId="3">
      <alignment horizontal="right" vertical="center"/>
    </xf>
    <xf numFmtId="214" fontId="71" fillId="0" borderId="3">
      <alignment horizontal="right" vertical="center"/>
    </xf>
    <xf numFmtId="214" fontId="71" fillId="0" borderId="3">
      <alignment horizontal="right" vertical="center"/>
    </xf>
    <xf numFmtId="193" fontId="69"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193" fontId="69"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214" fontId="71"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7" fontId="60" fillId="0" borderId="3">
      <alignment horizontal="right" vertical="center"/>
    </xf>
    <xf numFmtId="197" fontId="60"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212" fontId="71" fillId="0" borderId="3">
      <alignment horizontal="right" vertical="center"/>
    </xf>
    <xf numFmtId="193" fontId="69" fillId="0" borderId="3">
      <alignment horizontal="right" vertical="center"/>
    </xf>
    <xf numFmtId="214" fontId="71" fillId="0" borderId="3">
      <alignment horizontal="right" vertical="center"/>
    </xf>
    <xf numFmtId="214" fontId="71" fillId="0" borderId="3">
      <alignment horizontal="right" vertical="center"/>
    </xf>
    <xf numFmtId="242" fontId="60" fillId="0" borderId="3">
      <alignment horizontal="right" vertical="center"/>
    </xf>
    <xf numFmtId="242" fontId="60" fillId="0" borderId="3">
      <alignment horizontal="right" vertical="center"/>
    </xf>
    <xf numFmtId="212" fontId="71" fillId="0" borderId="3">
      <alignment horizontal="right" vertical="center"/>
    </xf>
    <xf numFmtId="242" fontId="60" fillId="0" borderId="3">
      <alignment horizontal="right" vertical="center"/>
    </xf>
    <xf numFmtId="242" fontId="60" fillId="0" borderId="3">
      <alignment horizontal="right" vertical="center"/>
    </xf>
    <xf numFmtId="220" fontId="83" fillId="0" borderId="3">
      <alignment horizontal="right" vertical="center"/>
    </xf>
    <xf numFmtId="220" fontId="83" fillId="0" borderId="3">
      <alignment horizontal="right" vertical="center"/>
    </xf>
    <xf numFmtId="220" fontId="83" fillId="0" borderId="3">
      <alignment horizontal="right" vertical="center"/>
    </xf>
    <xf numFmtId="193" fontId="69" fillId="0" borderId="3">
      <alignment horizontal="right" vertical="center"/>
    </xf>
    <xf numFmtId="171" fontId="60" fillId="0" borderId="3">
      <alignment horizontal="right" vertical="center"/>
    </xf>
    <xf numFmtId="171" fontId="60" fillId="0" borderId="3">
      <alignment horizontal="right" vertical="center"/>
    </xf>
    <xf numFmtId="171" fontId="60" fillId="0" borderId="3">
      <alignment horizontal="right" vertical="center"/>
    </xf>
    <xf numFmtId="171" fontId="60" fillId="0" borderId="3">
      <alignment horizontal="right" vertical="center"/>
    </xf>
    <xf numFmtId="171" fontId="60" fillId="0" borderId="3">
      <alignment horizontal="right" vertical="center"/>
    </xf>
    <xf numFmtId="210" fontId="136" fillId="0" borderId="28" applyFont="0" applyFill="0" applyBorder="0"/>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313" fontId="162" fillId="0" borderId="3">
      <alignment horizontal="right" vertical="center"/>
    </xf>
    <xf numFmtId="313" fontId="162" fillId="0" borderId="3">
      <alignment horizontal="right" vertical="center"/>
    </xf>
    <xf numFmtId="193" fontId="69"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195" fontId="58" fillId="0" borderId="3">
      <alignment horizontal="right" vertical="center"/>
    </xf>
    <xf numFmtId="195" fontId="58" fillId="0" borderId="3">
      <alignment horizontal="right" vertical="center"/>
    </xf>
    <xf numFmtId="193" fontId="69" fillId="0" borderId="3">
      <alignment horizontal="right" vertical="center"/>
    </xf>
    <xf numFmtId="193" fontId="69" fillId="0" borderId="3">
      <alignment horizontal="right" vertical="center"/>
    </xf>
    <xf numFmtId="0" fontId="68" fillId="0" borderId="0" applyFill="0" applyBorder="0" applyAlignment="0"/>
    <xf numFmtId="289" fontId="59" fillId="0" borderId="0" applyFill="0" applyBorder="0" applyAlignment="0"/>
    <xf numFmtId="289" fontId="59" fillId="0" borderId="0" applyFill="0" applyBorder="0" applyAlignment="0"/>
    <xf numFmtId="333" fontId="78" fillId="0" borderId="0" applyFont="0" applyFill="0" applyBorder="0" applyAlignment="0" applyProtection="0"/>
    <xf numFmtId="289" fontId="59" fillId="0" borderId="0" applyFill="0" applyBorder="0" applyAlignment="0"/>
    <xf numFmtId="289" fontId="59" fillId="0" borderId="0" applyFill="0" applyBorder="0" applyAlignment="0"/>
    <xf numFmtId="289" fontId="59" fillId="0" borderId="0" applyFill="0" applyBorder="0" applyAlignment="0"/>
    <xf numFmtId="289" fontId="59" fillId="0" borderId="0" applyFill="0" applyBorder="0" applyAlignment="0"/>
    <xf numFmtId="289" fontId="59" fillId="0" borderId="0" applyFill="0" applyBorder="0" applyAlignment="0"/>
    <xf numFmtId="289" fontId="59" fillId="0" borderId="0" applyFill="0" applyBorder="0" applyAlignment="0"/>
    <xf numFmtId="289" fontId="59" fillId="0" borderId="0" applyFill="0" applyBorder="0" applyAlignment="0"/>
    <xf numFmtId="289" fontId="59" fillId="0" borderId="0" applyFill="0" applyBorder="0" applyAlignment="0"/>
    <xf numFmtId="197" fontId="68" fillId="0" borderId="0" applyFill="0" applyBorder="0" applyAlignment="0"/>
    <xf numFmtId="294" fontId="59" fillId="0" borderId="0" applyFill="0" applyBorder="0" applyAlignment="0"/>
    <xf numFmtId="294" fontId="59" fillId="0" borderId="0" applyFill="0" applyBorder="0" applyAlignment="0"/>
    <xf numFmtId="294" fontId="59" fillId="0" borderId="0" applyFill="0" applyBorder="0" applyAlignment="0"/>
    <xf numFmtId="294" fontId="59" fillId="0" borderId="0" applyFill="0" applyBorder="0" applyAlignment="0"/>
    <xf numFmtId="294" fontId="59" fillId="0" borderId="0" applyFill="0" applyBorder="0" applyAlignment="0"/>
    <xf numFmtId="294" fontId="59" fillId="0" borderId="0" applyFill="0" applyBorder="0" applyAlignment="0"/>
    <xf numFmtId="294" fontId="59" fillId="0" borderId="0" applyFill="0" applyBorder="0" applyAlignment="0"/>
    <xf numFmtId="294" fontId="59" fillId="0" borderId="0" applyFill="0" applyBorder="0" applyAlignment="0"/>
    <xf numFmtId="294" fontId="59" fillId="0" borderId="0" applyFill="0" applyBorder="0" applyAlignment="0"/>
    <xf numFmtId="294" fontId="59" fillId="0" borderId="0" applyFill="0" applyBorder="0" applyAlignment="0"/>
    <xf numFmtId="294" fontId="59" fillId="0" borderId="0" applyFill="0" applyBorder="0" applyAlignment="0"/>
    <xf numFmtId="294" fontId="59" fillId="0" borderId="0" applyFill="0" applyBorder="0" applyAlignment="0"/>
    <xf numFmtId="294" fontId="59" fillId="0" borderId="0" applyFill="0" applyBorder="0" applyAlignment="0"/>
    <xf numFmtId="294" fontId="59" fillId="0" borderId="0" applyFill="0" applyBorder="0" applyAlignment="0"/>
    <xf numFmtId="200" fontId="69" fillId="0" borderId="3">
      <alignment horizontal="center"/>
    </xf>
    <xf numFmtId="200" fontId="69" fillId="0" borderId="3">
      <alignment horizontal="center"/>
    </xf>
    <xf numFmtId="0" fontId="69" fillId="0" borderId="0" applyProtection="0"/>
    <xf numFmtId="0" fontId="59" fillId="0" borderId="0" applyProtection="0"/>
    <xf numFmtId="0" fontId="90" fillId="0" borderId="0" applyProtection="0"/>
    <xf numFmtId="0" fontId="222" fillId="0" borderId="41" applyProtection="0"/>
    <xf numFmtId="0" fontId="69" fillId="0" borderId="0" applyProtection="0"/>
    <xf numFmtId="0" fontId="59" fillId="0" borderId="0" applyProtection="0"/>
    <xf numFmtId="0" fontId="90" fillId="0" borderId="0" applyProtection="0"/>
    <xf numFmtId="334" fontId="224" fillId="0" borderId="0" applyNumberFormat="0" applyFont="0" applyFill="0" applyBorder="0" applyAlignment="0">
      <alignment horizontal="centerContinuous"/>
    </xf>
    <xf numFmtId="0" fontId="222" fillId="0" borderId="43"/>
    <xf numFmtId="0" fontId="222" fillId="0" borderId="43"/>
    <xf numFmtId="0" fontId="69"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90" fillId="0" borderId="0" applyNumberFormat="0" applyFill="0" applyBorder="0" applyAlignment="0" applyProtection="0"/>
    <xf numFmtId="0" fontId="80" fillId="0" borderId="16" applyNumberFormat="0" applyBorder="0" applyAlignment="0"/>
    <xf numFmtId="0" fontId="225" fillId="0" borderId="15" applyNumberFormat="0" applyBorder="0" applyAlignment="0">
      <alignment horizontal="center"/>
    </xf>
    <xf numFmtId="0" fontId="225" fillId="0" borderId="15" applyNumberFormat="0" applyBorder="0" applyAlignment="0">
      <alignment horizontal="center"/>
    </xf>
    <xf numFmtId="3" fontId="226" fillId="0" borderId="31" applyNumberFormat="0" applyBorder="0" applyAlignment="0"/>
    <xf numFmtId="0" fontId="227" fillId="0" borderId="0" applyFill="0" applyBorder="0" applyProtection="0">
      <alignment horizontal="left" vertical="top"/>
    </xf>
    <xf numFmtId="0" fontId="228" fillId="0" borderId="0">
      <alignment horizontal="center"/>
    </xf>
    <xf numFmtId="40" fontId="56" fillId="0" borderId="0"/>
    <xf numFmtId="3" fontId="229" fillId="0" borderId="0" applyNumberFormat="0" applyFill="0" applyBorder="0" applyAlignment="0" applyProtection="0">
      <alignment horizontal="center" wrapText="1"/>
    </xf>
    <xf numFmtId="0" fontId="230" fillId="0" borderId="6" applyBorder="0" applyAlignment="0">
      <alignment horizontal="center" vertical="center"/>
    </xf>
    <xf numFmtId="164" fontId="137" fillId="15" borderId="6">
      <alignment vertical="top"/>
    </xf>
    <xf numFmtId="0" fontId="230" fillId="0" borderId="6" applyBorder="0" applyAlignment="0">
      <alignment horizontal="center" vertical="center"/>
    </xf>
    <xf numFmtId="0" fontId="231" fillId="0" borderId="0" applyNumberFormat="0" applyFill="0" applyBorder="0" applyAlignment="0" applyProtection="0">
      <alignment horizontal="centerContinuous"/>
    </xf>
    <xf numFmtId="0" fontId="150" fillId="0" borderId="44" applyNumberFormat="0" applyFill="0" applyBorder="0" applyAlignment="0" applyProtection="0">
      <alignment horizontal="center" vertical="center" wrapText="1"/>
    </xf>
    <xf numFmtId="0" fontId="232" fillId="0" borderId="0" applyNumberFormat="0" applyFill="0" applyBorder="0" applyAlignment="0" applyProtection="0"/>
    <xf numFmtId="3" fontId="233" fillId="0" borderId="8" applyNumberFormat="0" applyAlignment="0">
      <alignment horizontal="center" vertical="center"/>
    </xf>
    <xf numFmtId="3" fontId="234" fillId="0" borderId="16" applyNumberFormat="0" applyAlignment="0">
      <alignment horizontal="left" wrapText="1"/>
    </xf>
    <xf numFmtId="3" fontId="233" fillId="0" borderId="8" applyNumberFormat="0" applyAlignment="0">
      <alignment horizontal="center" vertical="center"/>
    </xf>
    <xf numFmtId="0" fontId="235" fillId="0" borderId="45" applyNumberFormat="0" applyBorder="0" applyAlignment="0">
      <alignment vertical="center"/>
    </xf>
    <xf numFmtId="0" fontId="236" fillId="0" borderId="46" applyNumberFormat="0" applyFill="0" applyAlignment="0" applyProtection="0"/>
    <xf numFmtId="0" fontId="143" fillId="0" borderId="47" applyNumberFormat="0" applyAlignment="0">
      <alignment horizontal="center"/>
    </xf>
    <xf numFmtId="0" fontId="237" fillId="0" borderId="48">
      <alignment horizontal="center"/>
    </xf>
    <xf numFmtId="173" fontId="68" fillId="0" borderId="0" applyFont="0" applyFill="0" applyBorder="0" applyAlignment="0" applyProtection="0"/>
    <xf numFmtId="170" fontId="195" fillId="0" borderId="0" applyFont="0" applyFill="0" applyBorder="0" applyAlignment="0" applyProtection="0"/>
    <xf numFmtId="172" fontId="68" fillId="0" borderId="0" applyFont="0" applyFill="0" applyBorder="0" applyAlignment="0" applyProtection="0"/>
    <xf numFmtId="297" fontId="68" fillId="0" borderId="0" applyFont="0" applyFill="0" applyBorder="0" applyAlignment="0" applyProtection="0"/>
    <xf numFmtId="0" fontId="118" fillId="0" borderId="49">
      <alignment horizontal="center"/>
    </xf>
    <xf numFmtId="0" fontId="118" fillId="0" borderId="49">
      <alignment horizontal="center"/>
    </xf>
    <xf numFmtId="197" fontId="69" fillId="0" borderId="0"/>
    <xf numFmtId="261" fontId="69" fillId="0" borderId="2"/>
    <xf numFmtId="261" fontId="69" fillId="0" borderId="2"/>
    <xf numFmtId="0" fontId="85" fillId="0" borderId="0"/>
    <xf numFmtId="0" fontId="85" fillId="0" borderId="0"/>
    <xf numFmtId="0" fontId="238" fillId="0" borderId="50" applyFill="0" applyBorder="0" applyAlignment="0">
      <alignment horizontal="center"/>
    </xf>
    <xf numFmtId="0" fontId="85" fillId="0" borderId="0"/>
    <xf numFmtId="166" fontId="239" fillId="0" borderId="0" applyFont="0" applyFill="0" applyBorder="0" applyAlignment="0" applyProtection="0"/>
    <xf numFmtId="3" fontId="69" fillId="0" borderId="0" applyNumberFormat="0" applyBorder="0" applyAlignment="0" applyProtection="0">
      <alignment horizontal="centerContinuous"/>
      <protection locked="0"/>
    </xf>
    <xf numFmtId="3" fontId="170" fillId="0" borderId="0">
      <protection locked="0"/>
    </xf>
    <xf numFmtId="3" fontId="170" fillId="0" borderId="0">
      <protection locked="0"/>
    </xf>
    <xf numFmtId="3" fontId="170" fillId="0" borderId="0">
      <protection locked="0"/>
    </xf>
    <xf numFmtId="164" fontId="137" fillId="15" borderId="6">
      <alignment vertical="top"/>
    </xf>
    <xf numFmtId="0" fontId="240" fillId="35" borderId="2">
      <alignment horizontal="left" vertical="center"/>
    </xf>
    <xf numFmtId="0" fontId="240" fillId="35" borderId="2">
      <alignment horizontal="left" vertical="center"/>
    </xf>
    <xf numFmtId="165" fontId="241" fillId="36" borderId="6"/>
    <xf numFmtId="165" fontId="241" fillId="36" borderId="6"/>
    <xf numFmtId="279" fontId="241" fillId="36" borderId="6"/>
    <xf numFmtId="164" fontId="104" fillId="0" borderId="6">
      <alignment horizontal="left" vertical="top"/>
    </xf>
    <xf numFmtId="164" fontId="104" fillId="0" borderId="6">
      <alignment horizontal="left" vertical="top"/>
    </xf>
    <xf numFmtId="278" fontId="242" fillId="0" borderId="6">
      <alignment horizontal="left" vertical="top"/>
    </xf>
    <xf numFmtId="0" fontId="243" fillId="37" borderId="0">
      <alignment horizontal="left" vertical="center"/>
    </xf>
    <xf numFmtId="164" fontId="62" fillId="0" borderId="8">
      <alignment horizontal="left" vertical="top"/>
    </xf>
    <xf numFmtId="170" fontId="62" fillId="0" borderId="8">
      <alignment horizontal="left" vertical="top"/>
    </xf>
    <xf numFmtId="170" fontId="62" fillId="0" borderId="8">
      <alignment horizontal="left" vertical="top"/>
    </xf>
    <xf numFmtId="170" fontId="62" fillId="0" borderId="8">
      <alignment horizontal="left" vertical="top"/>
    </xf>
    <xf numFmtId="170" fontId="62" fillId="0" borderId="8">
      <alignment horizontal="left" vertical="top"/>
    </xf>
    <xf numFmtId="170" fontId="62" fillId="0" borderId="8">
      <alignment horizontal="left" vertical="top"/>
    </xf>
    <xf numFmtId="170" fontId="62" fillId="0" borderId="8">
      <alignment horizontal="left" vertical="top"/>
    </xf>
    <xf numFmtId="278" fontId="244" fillId="0" borderId="8">
      <alignment horizontal="left" vertical="top"/>
    </xf>
    <xf numFmtId="170" fontId="62" fillId="0" borderId="8">
      <alignment horizontal="left" vertical="top"/>
    </xf>
    <xf numFmtId="170" fontId="62" fillId="0" borderId="8">
      <alignment horizontal="left" vertical="top"/>
    </xf>
    <xf numFmtId="170" fontId="62" fillId="0" borderId="8">
      <alignment horizontal="left" vertical="top"/>
    </xf>
    <xf numFmtId="170" fontId="62" fillId="0" borderId="8">
      <alignment horizontal="left" vertical="top"/>
    </xf>
    <xf numFmtId="170" fontId="62" fillId="0" borderId="8">
      <alignment horizontal="left" vertical="top"/>
    </xf>
    <xf numFmtId="170" fontId="62" fillId="0" borderId="8">
      <alignment horizontal="left" vertical="top"/>
    </xf>
    <xf numFmtId="170" fontId="62" fillId="0" borderId="8">
      <alignment horizontal="left" vertical="top"/>
    </xf>
    <xf numFmtId="170" fontId="62" fillId="0" borderId="8">
      <alignment horizontal="left" vertical="top"/>
    </xf>
    <xf numFmtId="0" fontId="245" fillId="0" borderId="8">
      <alignment horizontal="left" vertical="center"/>
    </xf>
    <xf numFmtId="0" fontId="59" fillId="0" borderId="0" applyFont="0" applyFill="0" applyBorder="0" applyAlignment="0" applyProtection="0"/>
    <xf numFmtId="317" fontId="59" fillId="0" borderId="0" applyFont="0" applyFill="0" applyBorder="0" applyAlignment="0" applyProtection="0"/>
    <xf numFmtId="166" fontId="79" fillId="0" borderId="0" applyFont="0" applyFill="0" applyBorder="0" applyAlignment="0" applyProtection="0"/>
    <xf numFmtId="168" fontId="79" fillId="0" borderId="0" applyFont="0" applyFill="0" applyBorder="0" applyAlignment="0" applyProtection="0"/>
    <xf numFmtId="0" fontId="246" fillId="0" borderId="0" applyNumberFormat="0" applyFill="0" applyBorder="0" applyAlignment="0" applyProtection="0"/>
    <xf numFmtId="0" fontId="247" fillId="0" borderId="0" applyNumberFormat="0" applyFont="0" applyFill="0" applyBorder="0" applyProtection="0">
      <alignment horizontal="center" vertical="center" wrapText="1"/>
    </xf>
    <xf numFmtId="0" fontId="59" fillId="0" borderId="0" applyFont="0" applyFill="0" applyBorder="0" applyAlignment="0" applyProtection="0"/>
    <xf numFmtId="0" fontId="248" fillId="0" borderId="51" applyNumberFormat="0" applyFont="0" applyAlignment="0">
      <alignment horizontal="center"/>
    </xf>
    <xf numFmtId="0" fontId="249" fillId="0" borderId="0" applyNumberFormat="0" applyFill="0" applyBorder="0" applyAlignment="0" applyProtection="0"/>
    <xf numFmtId="0" fontId="71" fillId="0" borderId="27" applyFont="0" applyBorder="0" applyAlignment="0">
      <alignment horizontal="center"/>
    </xf>
    <xf numFmtId="173" fontId="60" fillId="0" borderId="0" applyFont="0" applyFill="0" applyBorder="0" applyAlignment="0" applyProtection="0"/>
    <xf numFmtId="168" fontId="239" fillId="0" borderId="0" applyFont="0" applyFill="0" applyBorder="0" applyAlignment="0" applyProtection="0"/>
    <xf numFmtId="0" fontId="239" fillId="0" borderId="0"/>
    <xf numFmtId="0" fontId="250" fillId="0" borderId="0" applyFont="0" applyFill="0" applyBorder="0" applyAlignment="0" applyProtection="0"/>
    <xf numFmtId="0" fontId="250" fillId="0" borderId="0" applyFont="0" applyFill="0" applyBorder="0" applyAlignment="0" applyProtection="0"/>
    <xf numFmtId="0" fontId="39" fillId="0" borderId="0">
      <alignment vertical="center"/>
    </xf>
    <xf numFmtId="38" fontId="167" fillId="0" borderId="0" applyFont="0" applyFill="0" applyBorder="0" applyAlignment="0" applyProtection="0"/>
    <xf numFmtId="0" fontId="167" fillId="0" borderId="0" applyFont="0" applyFill="0" applyBorder="0" applyAlignment="0" applyProtection="0"/>
    <xf numFmtId="0" fontId="167" fillId="0" borderId="0" applyFont="0" applyFill="0" applyBorder="0" applyAlignment="0" applyProtection="0"/>
    <xf numFmtId="9" fontId="251" fillId="0" borderId="0" applyBorder="0" applyAlignment="0" applyProtection="0"/>
    <xf numFmtId="0" fontId="252" fillId="0" borderId="0"/>
    <xf numFmtId="0" fontId="253" fillId="0" borderId="22"/>
    <xf numFmtId="187" fontId="72" fillId="0" borderId="0" applyFont="0" applyFill="0" applyBorder="0" applyAlignment="0" applyProtection="0"/>
    <xf numFmtId="0" fontId="67" fillId="0" borderId="0"/>
    <xf numFmtId="0" fontId="67" fillId="0" borderId="0"/>
    <xf numFmtId="0" fontId="67" fillId="0" borderId="0"/>
    <xf numFmtId="0" fontId="67" fillId="0" borderId="0"/>
    <xf numFmtId="0" fontId="67" fillId="0" borderId="0"/>
    <xf numFmtId="0" fontId="144" fillId="0" borderId="0" applyFont="0" applyFill="0" applyBorder="0" applyAlignment="0" applyProtection="0"/>
    <xf numFmtId="0" fontId="144" fillId="0" borderId="0" applyFont="0" applyFill="0" applyBorder="0" applyAlignment="0" applyProtection="0"/>
    <xf numFmtId="172" fontId="59" fillId="0" borderId="0" applyFont="0" applyFill="0" applyBorder="0" applyAlignment="0" applyProtection="0"/>
    <xf numFmtId="0" fontId="144" fillId="0" borderId="0"/>
    <xf numFmtId="0" fontId="144" fillId="0" borderId="0"/>
    <xf numFmtId="0" fontId="254" fillId="0" borderId="0"/>
    <xf numFmtId="0" fontId="82" fillId="0" borderId="0"/>
    <xf numFmtId="173" fontId="101" fillId="0" borderId="0" applyFont="0" applyFill="0" applyBorder="0" applyAlignment="0" applyProtection="0"/>
    <xf numFmtId="175" fontId="101" fillId="0" borderId="0" applyFont="0" applyFill="0" applyBorder="0" applyAlignment="0" applyProtection="0"/>
    <xf numFmtId="169" fontId="59" fillId="0" borderId="0" applyFont="0" applyFill="0" applyBorder="0" applyAlignment="0" applyProtection="0"/>
    <xf numFmtId="167" fontId="59" fillId="0" borderId="0" applyFont="0" applyFill="0" applyBorder="0" applyAlignment="0" applyProtection="0"/>
    <xf numFmtId="0" fontId="59" fillId="0" borderId="0"/>
    <xf numFmtId="243" fontId="101" fillId="0" borderId="0" applyFont="0" applyFill="0" applyBorder="0" applyAlignment="0" applyProtection="0"/>
    <xf numFmtId="335" fontId="101" fillId="0" borderId="0" applyFont="0" applyFill="0" applyBorder="0" applyAlignment="0" applyProtection="0"/>
    <xf numFmtId="168" fontId="59" fillId="0" borderId="0" applyFont="0" applyFill="0" applyBorder="0" applyAlignment="0" applyProtection="0"/>
    <xf numFmtId="166" fontId="59" fillId="0" borderId="0" applyFont="0" applyFill="0" applyBorder="0" applyAlignment="0" applyProtection="0"/>
  </cellStyleXfs>
  <cellXfs count="540">
    <xf numFmtId="0" fontId="0" fillId="0" borderId="0" xfId="0"/>
    <xf numFmtId="1" fontId="1" fillId="0" borderId="0" xfId="3465" applyNumberFormat="1" applyFont="1" applyFill="1" applyAlignment="1">
      <alignment vertical="center"/>
    </xf>
    <xf numFmtId="1" fontId="2" fillId="0" borderId="0" xfId="3465" applyNumberFormat="1" applyFont="1" applyFill="1" applyAlignment="1">
      <alignment vertical="center"/>
    </xf>
    <xf numFmtId="3" fontId="3" fillId="0" borderId="0" xfId="3465" applyNumberFormat="1" applyFont="1" applyBorder="1" applyAlignment="1">
      <alignment horizontal="center" vertical="center" wrapText="1"/>
    </xf>
    <xf numFmtId="3" fontId="3" fillId="0" borderId="0" xfId="3465" applyNumberFormat="1" applyFont="1" applyFill="1" applyBorder="1" applyAlignment="1">
      <alignment vertical="center" wrapText="1"/>
    </xf>
    <xf numFmtId="1" fontId="4" fillId="0" borderId="0" xfId="3465" applyNumberFormat="1" applyFont="1" applyFill="1" applyAlignment="1">
      <alignment vertical="center"/>
    </xf>
    <xf numFmtId="49" fontId="3" fillId="0" borderId="0" xfId="3465" applyNumberFormat="1" applyFont="1" applyFill="1" applyAlignment="1">
      <alignment vertical="center"/>
    </xf>
    <xf numFmtId="49" fontId="3" fillId="0" borderId="0" xfId="3465" applyNumberFormat="1" applyFont="1" applyFill="1" applyAlignment="1">
      <alignment horizontal="center" vertical="center"/>
    </xf>
    <xf numFmtId="1" fontId="3" fillId="0" borderId="0" xfId="3465" applyNumberFormat="1" applyFont="1" applyFill="1" applyAlignment="1">
      <alignment vertical="center" wrapText="1"/>
    </xf>
    <xf numFmtId="1" fontId="3" fillId="0" borderId="0" xfId="3465" applyNumberFormat="1" applyFont="1" applyFill="1" applyAlignment="1">
      <alignment horizontal="center" vertical="center" wrapText="1"/>
    </xf>
    <xf numFmtId="1" fontId="3" fillId="0" borderId="0" xfId="3465" applyNumberFormat="1" applyFont="1" applyFill="1" applyAlignment="1">
      <alignment horizontal="right" vertical="center"/>
    </xf>
    <xf numFmtId="1" fontId="3" fillId="0" borderId="0" xfId="3465" applyNumberFormat="1" applyFont="1" applyFill="1" applyAlignment="1">
      <alignment vertical="center"/>
    </xf>
    <xf numFmtId="1" fontId="5" fillId="0" borderId="0" xfId="3465" applyNumberFormat="1" applyFont="1" applyFill="1" applyAlignment="1">
      <alignment horizontal="center" vertical="center" wrapText="1"/>
    </xf>
    <xf numFmtId="0" fontId="6" fillId="0" borderId="0" xfId="542" applyFont="1" applyAlignment="1">
      <alignment horizontal="center" vertical="center" wrapText="1" readingOrder="1"/>
    </xf>
    <xf numFmtId="1" fontId="9" fillId="0" borderId="1" xfId="3465" applyNumberFormat="1" applyFont="1" applyFill="1" applyBorder="1" applyAlignment="1">
      <alignment horizontal="right" vertical="center"/>
    </xf>
    <xf numFmtId="3" fontId="3" fillId="0" borderId="2" xfId="3465" applyNumberFormat="1" applyFont="1" applyFill="1" applyBorder="1" applyAlignment="1">
      <alignment horizontal="center" vertical="center" wrapText="1"/>
    </xf>
    <xf numFmtId="0" fontId="3" fillId="0" borderId="2" xfId="3465" applyNumberFormat="1" applyFont="1" applyFill="1" applyBorder="1" applyAlignment="1">
      <alignment horizontal="center" vertical="center" wrapText="1"/>
    </xf>
    <xf numFmtId="3" fontId="4" fillId="0" borderId="2" xfId="3465" applyNumberFormat="1" applyFont="1" applyFill="1" applyBorder="1" applyAlignment="1">
      <alignment horizontal="center" vertical="center" wrapText="1"/>
    </xf>
    <xf numFmtId="49" fontId="4" fillId="0" borderId="2" xfId="3465" applyNumberFormat="1" applyFont="1" applyFill="1" applyBorder="1" applyAlignment="1">
      <alignment horizontal="center" vertical="center"/>
    </xf>
    <xf numFmtId="1" fontId="4" fillId="0" borderId="2" xfId="3465" applyNumberFormat="1" applyFont="1" applyFill="1" applyBorder="1" applyAlignment="1">
      <alignment horizontal="left" vertical="center" wrapText="1"/>
    </xf>
    <xf numFmtId="49" fontId="3" fillId="0" borderId="2" xfId="3465" applyNumberFormat="1" applyFont="1" applyFill="1" applyBorder="1" applyAlignment="1">
      <alignment horizontal="center" vertical="center"/>
    </xf>
    <xf numFmtId="1" fontId="3" fillId="0" borderId="2" xfId="3465" applyNumberFormat="1" applyFont="1" applyFill="1" applyBorder="1" applyAlignment="1">
      <alignment vertical="center" wrapText="1"/>
    </xf>
    <xf numFmtId="1" fontId="4" fillId="0" borderId="2" xfId="3465" applyNumberFormat="1" applyFont="1" applyFill="1" applyBorder="1" applyAlignment="1">
      <alignment vertical="center" wrapText="1"/>
    </xf>
    <xf numFmtId="1" fontId="3" fillId="0" borderId="2" xfId="3465" applyNumberFormat="1" applyFont="1" applyFill="1" applyBorder="1" applyAlignment="1">
      <alignment horizontal="center" vertical="center" wrapText="1"/>
    </xf>
    <xf numFmtId="1" fontId="3" fillId="0" borderId="2" xfId="3465" applyNumberFormat="1" applyFont="1" applyFill="1" applyBorder="1" applyAlignment="1">
      <alignment horizontal="right" vertical="center"/>
    </xf>
    <xf numFmtId="1" fontId="4" fillId="0" borderId="2" xfId="3465" applyNumberFormat="1" applyFont="1" applyFill="1" applyBorder="1" applyAlignment="1">
      <alignment horizontal="center" vertical="center" wrapText="1"/>
    </xf>
    <xf numFmtId="1" fontId="4" fillId="0" borderId="2" xfId="3465" applyNumberFormat="1" applyFont="1" applyFill="1" applyBorder="1" applyAlignment="1">
      <alignment horizontal="right" vertical="center"/>
    </xf>
    <xf numFmtId="49" fontId="3" fillId="0" borderId="0" xfId="3465" applyNumberFormat="1" applyFont="1" applyFill="1" applyBorder="1" applyAlignment="1">
      <alignment horizontal="center" vertical="center"/>
    </xf>
    <xf numFmtId="0" fontId="11" fillId="0" borderId="0" xfId="542" applyFont="1" applyAlignment="1">
      <alignment vertical="center" wrapText="1" readingOrder="1"/>
    </xf>
    <xf numFmtId="1" fontId="3" fillId="0" borderId="0" xfId="3465" applyNumberFormat="1" applyFont="1" applyFill="1" applyBorder="1" applyAlignment="1">
      <alignment horizontal="center" vertical="center" wrapText="1"/>
    </xf>
    <xf numFmtId="1" fontId="3" fillId="0" borderId="0" xfId="3465" applyNumberFormat="1" applyFont="1" applyFill="1" applyBorder="1" applyAlignment="1">
      <alignment horizontal="right" vertical="center"/>
    </xf>
    <xf numFmtId="0" fontId="11" fillId="0" borderId="0" xfId="542" applyFont="1" applyAlignment="1">
      <alignment vertical="center"/>
    </xf>
    <xf numFmtId="1" fontId="3" fillId="0" borderId="0" xfId="3465" applyNumberFormat="1" applyFont="1" applyFill="1" applyBorder="1" applyAlignment="1">
      <alignment vertical="center" wrapText="1"/>
    </xf>
    <xf numFmtId="1" fontId="3" fillId="0" borderId="0" xfId="3465" applyNumberFormat="1" applyFont="1" applyFill="1" applyAlignment="1">
      <alignment horizontal="left" vertical="center" wrapText="1"/>
    </xf>
    <xf numFmtId="1" fontId="4" fillId="0" borderId="0" xfId="3465" applyNumberFormat="1" applyFont="1" applyFill="1" applyBorder="1" applyAlignment="1">
      <alignment horizontal="center" vertical="center"/>
    </xf>
    <xf numFmtId="1" fontId="4" fillId="0" borderId="0" xfId="3465" applyNumberFormat="1" applyFont="1" applyFill="1" applyBorder="1" applyAlignment="1">
      <alignment vertical="center"/>
    </xf>
    <xf numFmtId="1" fontId="4" fillId="0" borderId="0" xfId="3465" applyNumberFormat="1" applyFont="1" applyFill="1" applyBorder="1" applyAlignment="1">
      <alignment horizontal="right" vertical="center"/>
    </xf>
    <xf numFmtId="49" fontId="3" fillId="0" borderId="0" xfId="3465" applyNumberFormat="1" applyFont="1" applyFill="1" applyBorder="1" applyAlignment="1">
      <alignment horizontal="left" vertical="center"/>
    </xf>
    <xf numFmtId="49" fontId="3" fillId="0" borderId="0" xfId="3465" applyNumberFormat="1" applyFont="1" applyFill="1" applyBorder="1" applyAlignment="1">
      <alignment horizontal="right" vertical="center"/>
    </xf>
    <xf numFmtId="49" fontId="3" fillId="0" borderId="0" xfId="3465" applyNumberFormat="1" applyFont="1" applyFill="1" applyBorder="1" applyAlignment="1">
      <alignment vertical="center"/>
    </xf>
    <xf numFmtId="49" fontId="3" fillId="0" borderId="0" xfId="3465" applyNumberFormat="1" applyFont="1" applyFill="1" applyAlignment="1">
      <alignment horizontal="right" vertical="center"/>
    </xf>
    <xf numFmtId="1" fontId="5" fillId="0" borderId="0" xfId="3465" applyNumberFormat="1" applyFont="1" applyFill="1" applyAlignment="1">
      <alignment vertical="center" wrapText="1"/>
    </xf>
    <xf numFmtId="0" fontId="12" fillId="0" borderId="0" xfId="542" applyFont="1" applyAlignment="1">
      <alignment vertical="center" wrapText="1" readingOrder="1"/>
    </xf>
    <xf numFmtId="1" fontId="9" fillId="0" borderId="0" xfId="3465" applyNumberFormat="1" applyFont="1" applyFill="1" applyAlignment="1">
      <alignment vertical="center" wrapText="1"/>
    </xf>
    <xf numFmtId="0" fontId="6" fillId="0" borderId="0" xfId="542" applyFont="1" applyAlignment="1">
      <alignment vertical="center" wrapText="1" readingOrder="1"/>
    </xf>
    <xf numFmtId="3" fontId="3" fillId="0" borderId="2" xfId="3465" applyNumberFormat="1" applyFont="1" applyFill="1" applyBorder="1" applyAlignment="1">
      <alignment vertical="center" wrapText="1"/>
    </xf>
    <xf numFmtId="1" fontId="3" fillId="0" borderId="2" xfId="3465" applyNumberFormat="1" applyFont="1" applyFill="1" applyBorder="1" applyAlignment="1">
      <alignment vertical="center"/>
    </xf>
    <xf numFmtId="1" fontId="4" fillId="0" borderId="2" xfId="3465" applyNumberFormat="1" applyFont="1" applyFill="1" applyBorder="1" applyAlignment="1">
      <alignment vertical="center"/>
    </xf>
    <xf numFmtId="1" fontId="9" fillId="0" borderId="0" xfId="3465" applyNumberFormat="1" applyFont="1" applyFill="1" applyAlignment="1">
      <alignment horizontal="center" vertical="center" wrapText="1"/>
    </xf>
    <xf numFmtId="0" fontId="13" fillId="0" borderId="2" xfId="2777" applyFont="1" applyBorder="1" applyAlignment="1">
      <alignment horizontal="center" vertical="center" wrapText="1"/>
    </xf>
    <xf numFmtId="0" fontId="12" fillId="0" borderId="0" xfId="542" applyFont="1" applyAlignment="1">
      <alignment horizontal="center" vertical="center"/>
    </xf>
    <xf numFmtId="0" fontId="14" fillId="0" borderId="0" xfId="542" applyFont="1" applyAlignment="1">
      <alignment vertical="center"/>
    </xf>
    <xf numFmtId="49" fontId="14" fillId="0" borderId="0" xfId="542" applyNumberFormat="1" applyAlignment="1">
      <alignment vertical="center"/>
    </xf>
    <xf numFmtId="0" fontId="14" fillId="0" borderId="0" xfId="542" applyAlignment="1">
      <alignment vertical="center"/>
    </xf>
    <xf numFmtId="49" fontId="17" fillId="0" borderId="0" xfId="542" applyNumberFormat="1" applyFont="1" applyAlignment="1">
      <alignment vertical="center" wrapText="1" readingOrder="1"/>
    </xf>
    <xf numFmtId="0" fontId="17" fillId="0" borderId="0" xfId="542" applyFont="1" applyAlignment="1">
      <alignment vertical="center" wrapText="1" readingOrder="1"/>
    </xf>
    <xf numFmtId="49" fontId="18" fillId="0" borderId="0" xfId="542" applyNumberFormat="1" applyFont="1" applyAlignment="1">
      <alignment vertical="center" wrapText="1" readingOrder="1"/>
    </xf>
    <xf numFmtId="0" fontId="18" fillId="0" borderId="0" xfId="542" applyFont="1" applyAlignment="1">
      <alignment vertical="center" wrapText="1" readingOrder="1"/>
    </xf>
    <xf numFmtId="49" fontId="12" fillId="0" borderId="2" xfId="542" applyNumberFormat="1" applyFont="1" applyBorder="1" applyAlignment="1">
      <alignment horizontal="center" vertical="center" wrapText="1"/>
    </xf>
    <xf numFmtId="0" fontId="12" fillId="0" borderId="2" xfId="542" applyFont="1" applyBorder="1" applyAlignment="1">
      <alignment horizontal="center" vertical="center" wrapText="1"/>
    </xf>
    <xf numFmtId="0" fontId="17" fillId="0" borderId="2" xfId="542" applyFont="1" applyBorder="1" applyAlignment="1">
      <alignment horizontal="center" vertical="center" wrapText="1" readingOrder="1"/>
    </xf>
    <xf numFmtId="0" fontId="19" fillId="0" borderId="2" xfId="542" applyFont="1" applyBorder="1" applyAlignment="1">
      <alignment horizontal="center" vertical="center" wrapText="1"/>
    </xf>
    <xf numFmtId="0" fontId="20" fillId="0" borderId="2" xfId="542" applyFont="1" applyBorder="1" applyAlignment="1">
      <alignment horizontal="right" vertical="center" wrapText="1"/>
    </xf>
    <xf numFmtId="0" fontId="14" fillId="0" borderId="2" xfId="542" applyBorder="1" applyAlignment="1">
      <alignment vertical="center"/>
    </xf>
    <xf numFmtId="0" fontId="19" fillId="0" borderId="2" xfId="542" applyFont="1" applyBorder="1" applyAlignment="1">
      <alignment horizontal="center" vertical="center" wrapText="1" readingOrder="1"/>
    </xf>
    <xf numFmtId="0" fontId="19" fillId="0" borderId="2" xfId="542" applyFont="1" applyBorder="1" applyAlignment="1">
      <alignment horizontal="left" vertical="center" wrapText="1" readingOrder="1"/>
    </xf>
    <xf numFmtId="0" fontId="21" fillId="0" borderId="2" xfId="542" applyFont="1" applyBorder="1" applyAlignment="1">
      <alignment horizontal="right" vertical="center" wrapText="1"/>
    </xf>
    <xf numFmtId="0" fontId="14" fillId="0" borderId="2" xfId="542" applyFont="1" applyBorder="1" applyAlignment="1">
      <alignment vertical="center"/>
    </xf>
    <xf numFmtId="0" fontId="19" fillId="0" borderId="6" xfId="542" applyFont="1" applyBorder="1" applyAlignment="1">
      <alignment vertical="center" wrapText="1" readingOrder="1"/>
    </xf>
    <xf numFmtId="0" fontId="16" fillId="0" borderId="2" xfId="542" applyFont="1" applyBorder="1" applyAlignment="1">
      <alignment horizontal="center" vertical="center" wrapText="1" readingOrder="1"/>
    </xf>
    <xf numFmtId="0" fontId="16" fillId="0" borderId="2" xfId="542" applyFont="1" applyBorder="1" applyAlignment="1">
      <alignment vertical="center" wrapText="1" readingOrder="1"/>
    </xf>
    <xf numFmtId="0" fontId="18" fillId="0" borderId="2" xfId="542" applyFont="1" applyBorder="1" applyAlignment="1">
      <alignment horizontal="center" vertical="center" wrapText="1" readingOrder="1"/>
    </xf>
    <xf numFmtId="0" fontId="18" fillId="0" borderId="2" xfId="542" applyFont="1" applyBorder="1" applyAlignment="1">
      <alignment vertical="center" wrapText="1" readingOrder="1"/>
    </xf>
    <xf numFmtId="0" fontId="17" fillId="0" borderId="2" xfId="542" applyFont="1" applyBorder="1" applyAlignment="1">
      <alignment vertical="center" wrapText="1"/>
    </xf>
    <xf numFmtId="49" fontId="22" fillId="0" borderId="2" xfId="542" applyNumberFormat="1" applyFont="1" applyBorder="1" applyAlignment="1">
      <alignment vertical="center" wrapText="1"/>
    </xf>
    <xf numFmtId="49" fontId="16" fillId="0" borderId="2" xfId="3274" applyNumberFormat="1" applyFont="1" applyFill="1" applyBorder="1" applyAlignment="1">
      <alignment horizontal="left" vertical="center" wrapText="1"/>
    </xf>
    <xf numFmtId="336" fontId="17" fillId="0" borderId="2" xfId="542" applyNumberFormat="1" applyFont="1" applyBorder="1" applyAlignment="1">
      <alignment horizontal="center" vertical="center" wrapText="1" readingOrder="1"/>
    </xf>
    <xf numFmtId="0" fontId="17" fillId="0" borderId="2" xfId="542" applyFont="1" applyBorder="1" applyAlignment="1">
      <alignment vertical="center" wrapText="1" readingOrder="1"/>
    </xf>
    <xf numFmtId="0" fontId="19" fillId="0" borderId="2" xfId="542" applyFont="1" applyBorder="1" applyAlignment="1">
      <alignment vertical="center" wrapText="1" readingOrder="1"/>
    </xf>
    <xf numFmtId="49" fontId="17" fillId="0" borderId="2" xfId="3274" applyNumberFormat="1" applyFont="1" applyFill="1" applyBorder="1" applyAlignment="1">
      <alignment horizontal="left" vertical="center" wrapText="1"/>
    </xf>
    <xf numFmtId="49" fontId="19" fillId="0" borderId="2" xfId="542" applyNumberFormat="1" applyFont="1" applyBorder="1" applyAlignment="1">
      <alignment horizontal="center" vertical="center" wrapText="1" readingOrder="1"/>
    </xf>
    <xf numFmtId="0" fontId="23" fillId="0" borderId="2" xfId="542" applyFont="1" applyBorder="1" applyAlignment="1">
      <alignment vertical="center"/>
    </xf>
    <xf numFmtId="0" fontId="19" fillId="0" borderId="0" xfId="542" applyFont="1" applyAlignment="1">
      <alignment vertical="center" wrapText="1" readingOrder="1"/>
    </xf>
    <xf numFmtId="0" fontId="17" fillId="0" borderId="0" xfId="542" applyFont="1" applyAlignment="1">
      <alignment horizontal="left" vertical="center" wrapText="1" readingOrder="1"/>
    </xf>
    <xf numFmtId="0" fontId="17" fillId="0" borderId="0" xfId="542" applyFont="1" applyAlignment="1">
      <alignment horizontal="center" vertical="center" wrapText="1" readingOrder="1"/>
    </xf>
    <xf numFmtId="0" fontId="16" fillId="0" borderId="0" xfId="542" applyFont="1" applyAlignment="1">
      <alignment vertical="center" wrapText="1" readingOrder="1"/>
    </xf>
    <xf numFmtId="0" fontId="12" fillId="0" borderId="0" xfId="542" applyFont="1" applyAlignment="1">
      <alignment vertical="center" readingOrder="1"/>
    </xf>
    <xf numFmtId="0" fontId="6" fillId="0" borderId="0" xfId="542" applyFont="1" applyAlignment="1">
      <alignment vertical="center" readingOrder="1"/>
    </xf>
    <xf numFmtId="0" fontId="25" fillId="0" borderId="2" xfId="542" applyFont="1" applyBorder="1" applyAlignment="1">
      <alignment horizontal="right" vertical="center" wrapText="1" readingOrder="1"/>
    </xf>
    <xf numFmtId="0" fontId="26" fillId="0" borderId="2" xfId="542" applyFont="1" applyBorder="1" applyAlignment="1">
      <alignment horizontal="right" vertical="center" wrapText="1" readingOrder="1"/>
    </xf>
    <xf numFmtId="0" fontId="27" fillId="0" borderId="2" xfId="542" applyFont="1" applyBorder="1" applyAlignment="1">
      <alignment horizontal="right" vertical="center" wrapText="1" readingOrder="1"/>
    </xf>
    <xf numFmtId="0" fontId="17" fillId="0" borderId="5" xfId="542" applyFont="1" applyBorder="1" applyAlignment="1">
      <alignment vertical="center" wrapText="1" readingOrder="1"/>
    </xf>
    <xf numFmtId="0" fontId="28" fillId="0" borderId="2" xfId="542" applyFont="1" applyBorder="1" applyAlignment="1">
      <alignment horizontal="right" vertical="center" wrapText="1" readingOrder="1"/>
    </xf>
    <xf numFmtId="1" fontId="2" fillId="0" borderId="0" xfId="3465" applyNumberFormat="1" applyFont="1" applyFill="1" applyAlignment="1">
      <alignment horizontal="center" vertical="center"/>
    </xf>
    <xf numFmtId="1" fontId="3" fillId="0" borderId="0" xfId="3465" applyNumberFormat="1" applyFont="1" applyFill="1" applyAlignment="1">
      <alignment horizontal="center" vertical="center"/>
    </xf>
    <xf numFmtId="1" fontId="3" fillId="0" borderId="2" xfId="3465" applyNumberFormat="1" applyFont="1" applyFill="1" applyBorder="1" applyAlignment="1">
      <alignment horizontal="center" vertical="center"/>
    </xf>
    <xf numFmtId="1" fontId="4" fillId="0" borderId="0" xfId="3465" applyNumberFormat="1" applyFont="1" applyFill="1" applyBorder="1" applyAlignment="1">
      <alignment horizontal="center" vertical="center" wrapText="1"/>
    </xf>
    <xf numFmtId="1" fontId="1" fillId="0" borderId="0" xfId="3465" applyNumberFormat="1" applyFont="1" applyFill="1" applyBorder="1" applyAlignment="1">
      <alignment horizontal="center" vertical="center"/>
    </xf>
    <xf numFmtId="1" fontId="3" fillId="0" borderId="0" xfId="3465" applyNumberFormat="1" applyFont="1" applyFill="1" applyBorder="1" applyAlignment="1">
      <alignment horizontal="center" vertical="center"/>
    </xf>
    <xf numFmtId="49" fontId="1" fillId="0" borderId="0" xfId="3465" applyNumberFormat="1" applyFont="1" applyFill="1" applyBorder="1" applyAlignment="1">
      <alignment vertical="center"/>
    </xf>
    <xf numFmtId="0" fontId="12" fillId="0" borderId="0" xfId="0" applyFont="1" applyAlignment="1">
      <alignment vertical="center" wrapText="1" readingOrder="1"/>
    </xf>
    <xf numFmtId="3" fontId="3" fillId="0" borderId="4" xfId="3465" applyNumberFormat="1" applyFont="1" applyFill="1" applyBorder="1" applyAlignment="1">
      <alignment vertical="center" wrapText="1"/>
    </xf>
    <xf numFmtId="3" fontId="3" fillId="0" borderId="5" xfId="3465" applyNumberFormat="1" applyFont="1" applyFill="1" applyBorder="1" applyAlignment="1">
      <alignment vertical="center" wrapText="1"/>
    </xf>
    <xf numFmtId="1" fontId="1" fillId="0" borderId="0" xfId="3465" applyNumberFormat="1" applyFont="1" applyFill="1" applyAlignment="1"/>
    <xf numFmtId="1" fontId="5" fillId="0" borderId="0" xfId="3465" applyNumberFormat="1" applyFont="1" applyFill="1" applyAlignment="1">
      <alignment vertical="center"/>
    </xf>
    <xf numFmtId="1" fontId="31" fillId="0" borderId="0" xfId="3465" applyNumberFormat="1" applyFont="1" applyFill="1" applyAlignment="1">
      <alignment vertical="center"/>
    </xf>
    <xf numFmtId="1" fontId="32" fillId="0" borderId="0" xfId="3465" applyNumberFormat="1" applyFont="1" applyFill="1" applyAlignment="1">
      <alignment vertical="center"/>
    </xf>
    <xf numFmtId="1" fontId="33" fillId="0" borderId="0" xfId="3465" applyNumberFormat="1" applyFont="1" applyFill="1" applyAlignment="1">
      <alignment horizontal="center" vertical="center"/>
    </xf>
    <xf numFmtId="3" fontId="34" fillId="0" borderId="0" xfId="3465" applyNumberFormat="1" applyFont="1" applyBorder="1" applyAlignment="1">
      <alignment horizontal="center" vertical="center" wrapText="1"/>
    </xf>
    <xf numFmtId="3" fontId="34" fillId="0" borderId="0" xfId="3465" applyNumberFormat="1" applyFont="1" applyFill="1" applyBorder="1" applyAlignment="1">
      <alignment horizontal="center" vertical="center" wrapText="1"/>
    </xf>
    <xf numFmtId="1" fontId="35" fillId="0" borderId="0" xfId="3465" applyNumberFormat="1" applyFont="1" applyFill="1" applyAlignment="1">
      <alignment vertical="center"/>
    </xf>
    <xf numFmtId="1" fontId="36" fillId="2" borderId="0" xfId="3465" applyNumberFormat="1" applyFont="1" applyFill="1" applyAlignment="1">
      <alignment vertical="center"/>
    </xf>
    <xf numFmtId="1" fontId="37" fillId="2" borderId="0" xfId="3465" applyNumberFormat="1" applyFont="1" applyFill="1" applyAlignment="1">
      <alignment vertical="center"/>
    </xf>
    <xf numFmtId="1" fontId="38" fillId="0" borderId="0" xfId="3465" applyNumberFormat="1" applyFont="1" applyFill="1" applyAlignment="1">
      <alignment horizontal="right" vertical="center"/>
    </xf>
    <xf numFmtId="1" fontId="38" fillId="0" borderId="0" xfId="3465" applyNumberFormat="1" applyFont="1" applyFill="1" applyAlignment="1">
      <alignment horizontal="center" vertical="center"/>
    </xf>
    <xf numFmtId="1" fontId="38" fillId="0" borderId="0" xfId="3465" applyNumberFormat="1" applyFont="1" applyFill="1" applyAlignment="1">
      <alignment vertical="center" wrapText="1"/>
    </xf>
    <xf numFmtId="1" fontId="38" fillId="0" borderId="0" xfId="3465" applyNumberFormat="1" applyFont="1" applyFill="1" applyAlignment="1">
      <alignment horizontal="center" vertical="center" wrapText="1"/>
    </xf>
    <xf numFmtId="1" fontId="38" fillId="0" borderId="0" xfId="3465" applyNumberFormat="1" applyFont="1" applyFill="1" applyAlignment="1">
      <alignment vertical="center"/>
    </xf>
    <xf numFmtId="3" fontId="39" fillId="0" borderId="6" xfId="3465" applyNumberFormat="1" applyFont="1" applyFill="1" applyBorder="1" applyAlignment="1">
      <alignment horizontal="center" vertical="center" wrapText="1"/>
    </xf>
    <xf numFmtId="3" fontId="39" fillId="0" borderId="2" xfId="3465" applyNumberFormat="1" applyFont="1" applyFill="1" applyBorder="1" applyAlignment="1">
      <alignment horizontal="center" vertical="center" wrapText="1"/>
    </xf>
    <xf numFmtId="1" fontId="39" fillId="0" borderId="2" xfId="3465" applyNumberFormat="1" applyFont="1" applyFill="1" applyBorder="1" applyAlignment="1">
      <alignment horizontal="center" vertical="center"/>
    </xf>
    <xf numFmtId="1" fontId="41" fillId="0" borderId="2" xfId="3465" applyNumberFormat="1" applyFont="1" applyFill="1" applyBorder="1" applyAlignment="1">
      <alignment horizontal="center" vertical="center" wrapText="1"/>
    </xf>
    <xf numFmtId="1" fontId="39" fillId="0" borderId="2" xfId="3465" applyNumberFormat="1" applyFont="1" applyFill="1" applyBorder="1" applyAlignment="1">
      <alignment horizontal="center" vertical="center" wrapText="1"/>
    </xf>
    <xf numFmtId="1" fontId="39" fillId="0" borderId="2" xfId="3465" applyNumberFormat="1" applyFont="1" applyFill="1" applyBorder="1" applyAlignment="1">
      <alignment horizontal="right" vertical="center"/>
    </xf>
    <xf numFmtId="1" fontId="41" fillId="0" borderId="2" xfId="3465" applyNumberFormat="1" applyFont="1" applyFill="1" applyBorder="1" applyAlignment="1">
      <alignment horizontal="center" vertical="center"/>
    </xf>
    <xf numFmtId="1" fontId="41" fillId="0" borderId="2" xfId="3465" applyNumberFormat="1" applyFont="1" applyFill="1" applyBorder="1" applyAlignment="1">
      <alignment vertical="center" wrapText="1"/>
    </xf>
    <xf numFmtId="1" fontId="41" fillId="0" borderId="2" xfId="3465" applyNumberFormat="1" applyFont="1" applyFill="1" applyBorder="1" applyAlignment="1">
      <alignment horizontal="right" vertical="center"/>
    </xf>
    <xf numFmtId="49" fontId="41" fillId="0" borderId="2" xfId="3465" applyNumberFormat="1" applyFont="1" applyFill="1" applyBorder="1" applyAlignment="1">
      <alignment horizontal="center" vertical="center"/>
    </xf>
    <xf numFmtId="49" fontId="39" fillId="0" borderId="2" xfId="3465" applyNumberFormat="1" applyFont="1" applyFill="1" applyBorder="1" applyAlignment="1">
      <alignment horizontal="center" vertical="center"/>
    </xf>
    <xf numFmtId="1" fontId="39" fillId="0" borderId="2" xfId="3465" applyNumberFormat="1" applyFont="1" applyFill="1" applyBorder="1" applyAlignment="1">
      <alignment vertical="center" wrapText="1"/>
    </xf>
    <xf numFmtId="1" fontId="42" fillId="2" borderId="2" xfId="3465" applyNumberFormat="1" applyFont="1" applyFill="1" applyBorder="1" applyAlignment="1">
      <alignment horizontal="center" vertical="center"/>
    </xf>
    <xf numFmtId="1" fontId="42" fillId="2" borderId="2" xfId="3465" applyNumberFormat="1" applyFont="1" applyFill="1" applyBorder="1" applyAlignment="1">
      <alignment vertical="center" wrapText="1"/>
    </xf>
    <xf numFmtId="1" fontId="42" fillId="2" borderId="2" xfId="3465" applyNumberFormat="1" applyFont="1" applyFill="1" applyBorder="1" applyAlignment="1">
      <alignment horizontal="center" vertical="center" wrapText="1"/>
    </xf>
    <xf numFmtId="1" fontId="42" fillId="2" borderId="2" xfId="3465" applyNumberFormat="1" applyFont="1" applyFill="1" applyBorder="1" applyAlignment="1">
      <alignment horizontal="right" vertical="center"/>
    </xf>
    <xf numFmtId="1" fontId="43" fillId="2" borderId="2" xfId="3465" applyNumberFormat="1" applyFont="1" applyFill="1" applyBorder="1" applyAlignment="1">
      <alignment horizontal="center" vertical="center"/>
    </xf>
    <xf numFmtId="1" fontId="43" fillId="2" borderId="2" xfId="3465" applyNumberFormat="1" applyFont="1" applyFill="1" applyBorder="1" applyAlignment="1">
      <alignment horizontal="center" vertical="center" wrapText="1"/>
    </xf>
    <xf numFmtId="1" fontId="43" fillId="2" borderId="2" xfId="3465" applyNumberFormat="1" applyFont="1" applyFill="1" applyBorder="1" applyAlignment="1">
      <alignment horizontal="right" vertical="center"/>
    </xf>
    <xf numFmtId="1" fontId="39" fillId="0" borderId="0" xfId="3465" applyNumberFormat="1" applyFont="1" applyFill="1" applyAlignment="1">
      <alignment horizontal="center" vertical="center"/>
    </xf>
    <xf numFmtId="1" fontId="39" fillId="0" borderId="0" xfId="3465" applyNumberFormat="1" applyFont="1" applyFill="1" applyAlignment="1">
      <alignment vertical="center" wrapText="1"/>
    </xf>
    <xf numFmtId="1" fontId="39" fillId="0" borderId="0" xfId="3465" applyNumberFormat="1" applyFont="1" applyFill="1" applyAlignment="1">
      <alignment horizontal="center" vertical="center" wrapText="1"/>
    </xf>
    <xf numFmtId="1" fontId="39" fillId="0" borderId="0" xfId="3465" applyNumberFormat="1" applyFont="1" applyFill="1" applyAlignment="1">
      <alignment horizontal="right" vertical="center"/>
    </xf>
    <xf numFmtId="0" fontId="30" fillId="0" borderId="0" xfId="0" applyFont="1" applyFill="1" applyAlignment="1">
      <alignment vertical="center" wrapText="1"/>
    </xf>
    <xf numFmtId="3" fontId="40" fillId="0" borderId="2" xfId="3465" applyNumberFormat="1" applyFont="1" applyFill="1" applyBorder="1" applyAlignment="1">
      <alignment horizontal="center" vertical="center" wrapText="1"/>
    </xf>
    <xf numFmtId="3" fontId="40" fillId="0" borderId="2" xfId="3465" applyNumberFormat="1" applyFont="1" applyFill="1" applyBorder="1" applyAlignment="1">
      <alignment vertical="center" wrapText="1"/>
    </xf>
    <xf numFmtId="3" fontId="39" fillId="0" borderId="2" xfId="3465" applyNumberFormat="1" applyFont="1" applyBorder="1" applyAlignment="1">
      <alignment horizontal="center" vertical="center" wrapText="1"/>
    </xf>
    <xf numFmtId="1" fontId="7" fillId="0" borderId="0" xfId="3465" applyNumberFormat="1" applyFont="1" applyFill="1" applyAlignment="1">
      <alignment vertical="center"/>
    </xf>
    <xf numFmtId="1" fontId="9" fillId="0" borderId="1" xfId="3465" applyNumberFormat="1" applyFont="1" applyFill="1" applyBorder="1" applyAlignment="1">
      <alignment vertical="center"/>
    </xf>
    <xf numFmtId="3" fontId="40" fillId="0" borderId="2" xfId="3465" applyNumberFormat="1" applyFont="1" applyBorder="1" applyAlignment="1">
      <alignment horizontal="center" vertical="center" wrapText="1"/>
    </xf>
    <xf numFmtId="3" fontId="3" fillId="0" borderId="2" xfId="3466" applyNumberFormat="1" applyFont="1" applyFill="1" applyBorder="1" applyAlignment="1">
      <alignment horizontal="center" vertical="center" wrapText="1"/>
    </xf>
    <xf numFmtId="1" fontId="38" fillId="0" borderId="2" xfId="3465" applyNumberFormat="1" applyFont="1" applyFill="1" applyBorder="1" applyAlignment="1">
      <alignment horizontal="right" vertical="center"/>
    </xf>
    <xf numFmtId="0" fontId="44" fillId="0" borderId="0" xfId="0" applyFont="1" applyAlignment="1">
      <alignment vertical="center" wrapText="1"/>
    </xf>
    <xf numFmtId="0" fontId="45" fillId="0" borderId="0" xfId="0" applyFont="1" applyAlignment="1">
      <alignment vertical="center" wrapText="1"/>
    </xf>
    <xf numFmtId="0" fontId="13" fillId="0" borderId="0" xfId="0" applyFont="1" applyAlignment="1">
      <alignment horizontal="center" vertical="center" wrapText="1"/>
    </xf>
    <xf numFmtId="0" fontId="22" fillId="0" borderId="0" xfId="0" applyFont="1" applyAlignment="1">
      <alignment vertical="center" wrapText="1"/>
    </xf>
    <xf numFmtId="0" fontId="13" fillId="0" borderId="0" xfId="0" applyFont="1" applyAlignment="1">
      <alignment horizontal="left" vertical="center" wrapText="1"/>
    </xf>
    <xf numFmtId="0" fontId="13" fillId="0" borderId="0" xfId="0" applyFont="1" applyAlignment="1">
      <alignment vertical="center" wrapText="1"/>
    </xf>
    <xf numFmtId="0" fontId="13" fillId="0" borderId="2" xfId="0" applyFont="1" applyBorder="1" applyAlignment="1">
      <alignment horizontal="center" vertical="center" wrapText="1"/>
    </xf>
    <xf numFmtId="0" fontId="22" fillId="0" borderId="2" xfId="0" applyFont="1" applyBorder="1" applyAlignment="1">
      <alignment horizontal="left" vertical="center" wrapText="1"/>
    </xf>
    <xf numFmtId="0" fontId="22" fillId="0" borderId="2" xfId="0" applyFont="1" applyBorder="1" applyAlignment="1">
      <alignment horizontal="center" vertical="center" wrapText="1"/>
    </xf>
    <xf numFmtId="49" fontId="22" fillId="0" borderId="2" xfId="0" applyNumberFormat="1" applyFont="1" applyBorder="1" applyAlignment="1">
      <alignment horizontal="left" vertical="center" wrapText="1"/>
    </xf>
    <xf numFmtId="0" fontId="13" fillId="0" borderId="2" xfId="0" applyFont="1" applyBorder="1" applyAlignment="1">
      <alignment horizontal="left" vertical="center" wrapText="1"/>
    </xf>
    <xf numFmtId="0" fontId="13" fillId="0" borderId="2" xfId="0" applyFont="1" applyBorder="1" applyAlignment="1">
      <alignment vertical="center" wrapText="1"/>
    </xf>
    <xf numFmtId="0" fontId="6" fillId="0" borderId="0" xfId="0" applyFont="1" applyAlignment="1">
      <alignment vertical="center" wrapText="1" readingOrder="1"/>
    </xf>
    <xf numFmtId="0" fontId="13" fillId="0" borderId="0" xfId="0" applyFont="1" applyBorder="1" applyAlignment="1">
      <alignment horizontal="center" vertical="center" wrapText="1"/>
    </xf>
    <xf numFmtId="0" fontId="13" fillId="0" borderId="0" xfId="0" applyFont="1" applyBorder="1" applyAlignment="1">
      <alignment vertical="center" wrapText="1"/>
    </xf>
    <xf numFmtId="0" fontId="22" fillId="0" borderId="2" xfId="0" applyFont="1" applyBorder="1" applyAlignment="1">
      <alignment vertical="center" wrapText="1"/>
    </xf>
    <xf numFmtId="0" fontId="22" fillId="0" borderId="0" xfId="0" applyFont="1" applyBorder="1" applyAlignment="1">
      <alignment vertical="center" wrapText="1"/>
    </xf>
    <xf numFmtId="0" fontId="30" fillId="0" borderId="0" xfId="0" applyFont="1" applyBorder="1" applyAlignment="1">
      <alignment vertical="center" wrapText="1"/>
    </xf>
    <xf numFmtId="3" fontId="4" fillId="0" borderId="0" xfId="3465" applyNumberFormat="1" applyFont="1" applyFill="1" applyBorder="1" applyAlignment="1">
      <alignment vertical="center" wrapText="1"/>
    </xf>
    <xf numFmtId="1" fontId="29" fillId="0" borderId="0" xfId="3465" applyNumberFormat="1" applyFont="1" applyFill="1" applyAlignment="1">
      <alignment vertical="center"/>
    </xf>
    <xf numFmtId="49" fontId="29" fillId="0" borderId="2" xfId="3465" applyNumberFormat="1" applyFont="1" applyFill="1" applyBorder="1" applyAlignment="1">
      <alignment horizontal="center" vertical="center"/>
    </xf>
    <xf numFmtId="1" fontId="29" fillId="0" borderId="2" xfId="3465" applyNumberFormat="1" applyFont="1" applyFill="1" applyBorder="1" applyAlignment="1">
      <alignment vertical="center" wrapText="1"/>
    </xf>
    <xf numFmtId="1" fontId="29" fillId="0" borderId="2" xfId="3465" applyNumberFormat="1" applyFont="1" applyFill="1" applyBorder="1" applyAlignment="1">
      <alignment horizontal="center" vertical="center" wrapText="1"/>
    </xf>
    <xf numFmtId="1" fontId="1" fillId="0" borderId="2" xfId="3465" applyNumberFormat="1" applyFont="1" applyFill="1" applyBorder="1" applyAlignment="1">
      <alignment horizontal="center" vertical="center" wrapText="1"/>
    </xf>
    <xf numFmtId="1" fontId="29" fillId="0" borderId="2" xfId="3465" applyNumberFormat="1" applyFont="1" applyFill="1" applyBorder="1" applyAlignment="1">
      <alignment horizontal="right" vertical="center"/>
    </xf>
    <xf numFmtId="1" fontId="1" fillId="0" borderId="2" xfId="3465" applyNumberFormat="1" applyFont="1" applyFill="1" applyBorder="1" applyAlignment="1">
      <alignment horizontal="right" vertical="center"/>
    </xf>
    <xf numFmtId="1" fontId="48" fillId="0" borderId="0" xfId="3465" applyNumberFormat="1" applyFont="1" applyFill="1" applyAlignment="1">
      <alignment vertical="center"/>
    </xf>
    <xf numFmtId="1" fontId="50" fillId="0" borderId="0" xfId="3465" applyNumberFormat="1" applyFont="1" applyFill="1" applyAlignment="1">
      <alignment horizontal="right" vertical="center"/>
    </xf>
    <xf numFmtId="0" fontId="12" fillId="0" borderId="0" xfId="0" applyFont="1" applyAlignment="1">
      <alignment vertical="center" readingOrder="1"/>
    </xf>
    <xf numFmtId="0" fontId="6" fillId="0" borderId="0" xfId="0" applyFont="1" applyAlignment="1">
      <alignment vertical="center" readingOrder="1"/>
    </xf>
    <xf numFmtId="1" fontId="3" fillId="0" borderId="0" xfId="3465" applyNumberFormat="1" applyFont="1" applyFill="1" applyBorder="1" applyAlignment="1">
      <alignment vertical="center"/>
    </xf>
    <xf numFmtId="1" fontId="29" fillId="0" borderId="0" xfId="3465" applyNumberFormat="1" applyFont="1" applyFill="1" applyBorder="1" applyAlignment="1">
      <alignment horizontal="right" vertical="center"/>
    </xf>
    <xf numFmtId="1" fontId="1" fillId="0" borderId="0" xfId="3465" applyNumberFormat="1" applyFont="1" applyFill="1" applyBorder="1" applyAlignment="1">
      <alignment horizontal="right" vertical="center"/>
    </xf>
    <xf numFmtId="1" fontId="29" fillId="0" borderId="0" xfId="3465" applyNumberFormat="1" applyFont="1" applyFill="1" applyBorder="1" applyAlignment="1">
      <alignment vertical="center"/>
    </xf>
    <xf numFmtId="1" fontId="1" fillId="0" borderId="0" xfId="3465" applyNumberFormat="1" applyFont="1" applyFill="1" applyBorder="1" applyAlignment="1">
      <alignment vertical="center"/>
    </xf>
    <xf numFmtId="0" fontId="1" fillId="0" borderId="0" xfId="3465" applyNumberFormat="1" applyFont="1" applyFill="1" applyAlignment="1">
      <alignment vertical="center"/>
    </xf>
    <xf numFmtId="1" fontId="1" fillId="0" borderId="0" xfId="3465" applyNumberFormat="1" applyFont="1" applyFill="1" applyBorder="1" applyAlignment="1">
      <alignment horizontal="center" vertical="center" wrapText="1"/>
    </xf>
    <xf numFmtId="1" fontId="1" fillId="0" borderId="0" xfId="3465" applyNumberFormat="1" applyFont="1" applyFill="1" applyAlignment="1">
      <alignment horizontal="center" vertical="center"/>
    </xf>
    <xf numFmtId="0" fontId="11" fillId="0" borderId="0" xfId="0" applyFont="1" applyAlignment="1">
      <alignment vertical="center"/>
    </xf>
    <xf numFmtId="1" fontId="40" fillId="0" borderId="0" xfId="3465" applyNumberFormat="1" applyFont="1" applyFill="1" applyAlignment="1">
      <alignment vertical="center"/>
    </xf>
    <xf numFmtId="3" fontId="51" fillId="0" borderId="2" xfId="3465" applyNumberFormat="1" applyFont="1" applyFill="1" applyBorder="1" applyAlignment="1">
      <alignment horizontal="center" vertical="center" wrapText="1"/>
    </xf>
    <xf numFmtId="3" fontId="52" fillId="0" borderId="2" xfId="3465" applyNumberFormat="1" applyFont="1" applyFill="1" applyBorder="1" applyAlignment="1">
      <alignment horizontal="center" vertical="center" wrapText="1"/>
    </xf>
    <xf numFmtId="49" fontId="52" fillId="0" borderId="2" xfId="3465" applyNumberFormat="1" applyFont="1" applyFill="1" applyBorder="1" applyAlignment="1">
      <alignment horizontal="center" vertical="center"/>
    </xf>
    <xf numFmtId="1" fontId="52" fillId="0" borderId="2" xfId="3465" applyNumberFormat="1" applyFont="1" applyFill="1" applyBorder="1" applyAlignment="1">
      <alignment horizontal="left" vertical="center" wrapText="1"/>
    </xf>
    <xf numFmtId="1" fontId="52" fillId="0" borderId="2" xfId="3465" applyNumberFormat="1" applyFont="1" applyFill="1" applyBorder="1" applyAlignment="1">
      <alignment horizontal="center" vertical="center" wrapText="1"/>
    </xf>
    <xf numFmtId="1" fontId="52" fillId="0" borderId="2" xfId="3465" applyNumberFormat="1" applyFont="1" applyFill="1" applyBorder="1" applyAlignment="1">
      <alignment horizontal="right" vertical="center"/>
    </xf>
    <xf numFmtId="1" fontId="52" fillId="0" borderId="2" xfId="3465" applyNumberFormat="1" applyFont="1" applyFill="1" applyBorder="1" applyAlignment="1">
      <alignment vertical="center" wrapText="1"/>
    </xf>
    <xf numFmtId="49" fontId="53" fillId="0" borderId="2" xfId="3465" applyNumberFormat="1" applyFont="1" applyFill="1" applyBorder="1" applyAlignment="1">
      <alignment horizontal="center" vertical="center"/>
    </xf>
    <xf numFmtId="1" fontId="53" fillId="0" borderId="2" xfId="3465" applyNumberFormat="1" applyFont="1" applyFill="1" applyBorder="1" applyAlignment="1">
      <alignment vertical="center" wrapText="1"/>
    </xf>
    <xf numFmtId="49" fontId="51" fillId="0" borderId="2" xfId="3465" applyNumberFormat="1" applyFont="1" applyFill="1" applyBorder="1" applyAlignment="1">
      <alignment horizontal="center" vertical="center"/>
    </xf>
    <xf numFmtId="1" fontId="51" fillId="0" borderId="2" xfId="3465" applyNumberFormat="1" applyFont="1" applyFill="1" applyBorder="1" applyAlignment="1">
      <alignment vertical="center" wrapText="1"/>
    </xf>
    <xf numFmtId="1" fontId="51" fillId="0" borderId="2" xfId="3465" applyNumberFormat="1" applyFont="1" applyFill="1" applyBorder="1" applyAlignment="1">
      <alignment horizontal="center" vertical="center"/>
    </xf>
    <xf numFmtId="1" fontId="51" fillId="0" borderId="2" xfId="3465" applyNumberFormat="1" applyFont="1" applyFill="1" applyBorder="1" applyAlignment="1">
      <alignment horizontal="center" vertical="center" wrapText="1"/>
    </xf>
    <xf numFmtId="1" fontId="51" fillId="0" borderId="2" xfId="3465" applyNumberFormat="1" applyFont="1" applyFill="1" applyBorder="1" applyAlignment="1">
      <alignment horizontal="right" vertical="center"/>
    </xf>
    <xf numFmtId="3" fontId="54" fillId="0" borderId="2" xfId="3465" applyNumberFormat="1" applyFont="1" applyBorder="1" applyAlignment="1">
      <alignment horizontal="center" vertical="center" wrapText="1"/>
    </xf>
    <xf numFmtId="3" fontId="51" fillId="0" borderId="2" xfId="3465" applyNumberFormat="1" applyFont="1" applyFill="1" applyBorder="1" applyAlignment="1">
      <alignment vertical="center" wrapText="1"/>
    </xf>
    <xf numFmtId="3" fontId="54" fillId="0" borderId="2" xfId="3465" applyNumberFormat="1" applyFont="1" applyFill="1" applyBorder="1" applyAlignment="1">
      <alignment horizontal="center" vertical="center" wrapText="1"/>
    </xf>
    <xf numFmtId="1" fontId="3" fillId="0" borderId="2" xfId="3465" quotePrefix="1" applyNumberFormat="1" applyFont="1" applyFill="1" applyBorder="1" applyAlignment="1">
      <alignment vertical="center" wrapText="1"/>
    </xf>
    <xf numFmtId="1" fontId="51" fillId="0" borderId="2" xfId="3465" quotePrefix="1" applyNumberFormat="1" applyFont="1" applyFill="1" applyBorder="1" applyAlignment="1">
      <alignment vertical="center" wrapText="1"/>
    </xf>
    <xf numFmtId="3" fontId="4" fillId="0" borderId="2" xfId="3465" quotePrefix="1" applyNumberFormat="1" applyFont="1" applyFill="1" applyBorder="1" applyAlignment="1">
      <alignment horizontal="center" vertical="center" wrapText="1"/>
    </xf>
    <xf numFmtId="1" fontId="39" fillId="0" borderId="2" xfId="3465" quotePrefix="1" applyNumberFormat="1" applyFont="1" applyFill="1" applyBorder="1" applyAlignment="1">
      <alignment vertical="center" wrapText="1"/>
    </xf>
    <xf numFmtId="0" fontId="18" fillId="0" borderId="2" xfId="542" quotePrefix="1" applyFont="1" applyBorder="1" applyAlignment="1">
      <alignment horizontal="center" vertical="center" wrapText="1" readingOrder="1"/>
    </xf>
    <xf numFmtId="0" fontId="17" fillId="0" borderId="3" xfId="542" quotePrefix="1" applyFont="1" applyBorder="1" applyAlignment="1">
      <alignment horizontal="center" vertical="center" wrapText="1" readingOrder="1"/>
    </xf>
    <xf numFmtId="0" fontId="16" fillId="0" borderId="2" xfId="542" quotePrefix="1" applyFont="1" applyBorder="1" applyAlignment="1">
      <alignment horizontal="center" vertical="center" wrapText="1" readingOrder="1"/>
    </xf>
    <xf numFmtId="0" fontId="17" fillId="0" borderId="2" xfId="542" quotePrefix="1" applyFont="1" applyBorder="1" applyAlignment="1">
      <alignment horizontal="center" vertical="center" wrapText="1" readingOrder="1"/>
    </xf>
    <xf numFmtId="1" fontId="41" fillId="0" borderId="0" xfId="3465" applyNumberFormat="1" applyFont="1" applyFill="1" applyAlignment="1">
      <alignment vertical="center"/>
    </xf>
    <xf numFmtId="1" fontId="39" fillId="0" borderId="0" xfId="3465" applyNumberFormat="1" applyFont="1" applyFill="1" applyAlignment="1">
      <alignment vertical="center"/>
    </xf>
    <xf numFmtId="3" fontId="41" fillId="0" borderId="52" xfId="3465" applyNumberFormat="1" applyFont="1" applyFill="1" applyBorder="1" applyAlignment="1">
      <alignment horizontal="center" vertical="center" wrapText="1"/>
    </xf>
    <xf numFmtId="3" fontId="41" fillId="0" borderId="0" xfId="3465" applyNumberFormat="1" applyFont="1" applyFill="1" applyBorder="1" applyAlignment="1">
      <alignment vertical="center" wrapText="1"/>
    </xf>
    <xf numFmtId="1" fontId="39" fillId="0" borderId="52" xfId="3465" applyNumberFormat="1" applyFont="1" applyFill="1" applyBorder="1" applyAlignment="1">
      <alignment horizontal="center" vertical="center" wrapText="1"/>
    </xf>
    <xf numFmtId="0" fontId="39" fillId="0" borderId="52" xfId="3439" applyFont="1" applyFill="1" applyBorder="1" applyAlignment="1">
      <alignment horizontal="left" vertical="center" wrapText="1"/>
    </xf>
    <xf numFmtId="49" fontId="263" fillId="0" borderId="52" xfId="3465" applyNumberFormat="1" applyFont="1" applyFill="1" applyBorder="1" applyAlignment="1">
      <alignment horizontal="center" vertical="center"/>
    </xf>
    <xf numFmtId="1" fontId="263" fillId="0" borderId="52" xfId="3465" applyNumberFormat="1" applyFont="1" applyFill="1" applyBorder="1" applyAlignment="1">
      <alignment horizontal="center" vertical="center" wrapText="1"/>
    </xf>
    <xf numFmtId="1" fontId="263" fillId="0" borderId="0" xfId="3465" applyNumberFormat="1" applyFont="1" applyFill="1" applyAlignment="1">
      <alignment vertical="center"/>
    </xf>
    <xf numFmtId="49" fontId="39" fillId="0" borderId="52" xfId="3465" applyNumberFormat="1" applyFont="1" applyFill="1" applyBorder="1" applyAlignment="1">
      <alignment horizontal="center" vertical="center"/>
    </xf>
    <xf numFmtId="3" fontId="39" fillId="0" borderId="52" xfId="3465" applyNumberFormat="1" applyFont="1" applyFill="1" applyBorder="1" applyAlignment="1">
      <alignment vertical="center" wrapText="1"/>
    </xf>
    <xf numFmtId="3" fontId="263" fillId="0" borderId="52" xfId="3465" applyNumberFormat="1" applyFont="1" applyFill="1" applyBorder="1" applyAlignment="1">
      <alignment horizontal="center" vertical="center" wrapText="1"/>
    </xf>
    <xf numFmtId="3" fontId="263" fillId="0" borderId="52" xfId="3465" applyNumberFormat="1" applyFont="1" applyFill="1" applyBorder="1" applyAlignment="1">
      <alignment vertical="center" wrapText="1"/>
    </xf>
    <xf numFmtId="0" fontId="39" fillId="0" borderId="52" xfId="3439" applyFont="1" applyFill="1" applyBorder="1" applyAlignment="1">
      <alignment horizontal="center" vertical="center" wrapText="1"/>
    </xf>
    <xf numFmtId="1" fontId="39" fillId="0" borderId="52" xfId="3439" applyNumberFormat="1" applyFont="1" applyFill="1" applyBorder="1" applyAlignment="1">
      <alignment horizontal="center" vertical="center" wrapText="1"/>
    </xf>
    <xf numFmtId="0" fontId="263" fillId="0" borderId="52" xfId="3439" applyFont="1" applyFill="1" applyBorder="1" applyAlignment="1">
      <alignment horizontal="left" vertical="center" wrapText="1"/>
    </xf>
    <xf numFmtId="0" fontId="263" fillId="0" borderId="52" xfId="3439" applyFont="1" applyFill="1" applyBorder="1" applyAlignment="1">
      <alignment horizontal="center" vertical="center" wrapText="1"/>
    </xf>
    <xf numFmtId="0" fontId="41" fillId="0" borderId="0" xfId="0" applyFont="1" applyFill="1" applyAlignment="1">
      <alignment horizontal="center" vertical="center" readingOrder="1"/>
    </xf>
    <xf numFmtId="1" fontId="39" fillId="0" borderId="0" xfId="3465" applyNumberFormat="1" applyFont="1" applyFill="1" applyBorder="1" applyAlignment="1">
      <alignment vertical="center"/>
    </xf>
    <xf numFmtId="3" fontId="39" fillId="0" borderId="0" xfId="3465" applyNumberFormat="1" applyFont="1" applyFill="1" applyBorder="1" applyAlignment="1">
      <alignment vertical="center" wrapText="1"/>
    </xf>
    <xf numFmtId="3" fontId="263" fillId="0" borderId="0" xfId="3465" applyNumberFormat="1" applyFont="1" applyFill="1" applyBorder="1" applyAlignment="1">
      <alignment vertical="center" wrapText="1"/>
    </xf>
    <xf numFmtId="1" fontId="266" fillId="0" borderId="0" xfId="3465" applyNumberFormat="1" applyFont="1" applyFill="1" applyAlignment="1">
      <alignment vertical="center"/>
    </xf>
    <xf numFmtId="49" fontId="39" fillId="0" borderId="52" xfId="3465" applyNumberFormat="1" applyFont="1" applyFill="1" applyBorder="1" applyAlignment="1">
      <alignment vertical="center" wrapText="1"/>
    </xf>
    <xf numFmtId="49" fontId="39" fillId="0" borderId="54" xfId="3465" applyNumberFormat="1" applyFont="1" applyFill="1" applyBorder="1" applyAlignment="1">
      <alignment horizontal="center" vertical="center"/>
    </xf>
    <xf numFmtId="3" fontId="41" fillId="0" borderId="52" xfId="3465" applyNumberFormat="1" applyFont="1" applyFill="1" applyBorder="1" applyAlignment="1">
      <alignment vertical="center" wrapText="1"/>
    </xf>
    <xf numFmtId="49" fontId="41" fillId="0" borderId="52" xfId="3465" applyNumberFormat="1" applyFont="1" applyFill="1" applyBorder="1" applyAlignment="1">
      <alignment horizontal="center" vertical="center"/>
    </xf>
    <xf numFmtId="1" fontId="41" fillId="0" borderId="52" xfId="3465" applyNumberFormat="1" applyFont="1" applyFill="1" applyBorder="1" applyAlignment="1">
      <alignment horizontal="center" vertical="center" wrapText="1"/>
    </xf>
    <xf numFmtId="3" fontId="266" fillId="0" borderId="0" xfId="3465" applyNumberFormat="1" applyFont="1" applyFill="1" applyBorder="1" applyAlignment="1">
      <alignment vertical="center" wrapText="1"/>
    </xf>
    <xf numFmtId="0" fontId="130" fillId="0" borderId="0" xfId="0" applyFont="1"/>
    <xf numFmtId="0" fontId="130" fillId="0" borderId="0" xfId="0" applyFont="1" applyAlignment="1">
      <alignment horizontal="center" vertical="center"/>
    </xf>
    <xf numFmtId="0" fontId="130" fillId="0" borderId="0" xfId="0" applyFont="1" applyAlignment="1">
      <alignment vertical="center"/>
    </xf>
    <xf numFmtId="0" fontId="130" fillId="0" borderId="0" xfId="0" applyFont="1" applyFill="1"/>
    <xf numFmtId="0" fontId="267" fillId="0" borderId="0" xfId="0" applyFont="1"/>
    <xf numFmtId="0" fontId="130" fillId="0" borderId="0" xfId="0" applyFont="1" applyAlignment="1">
      <alignment horizontal="center"/>
    </xf>
    <xf numFmtId="4" fontId="41" fillId="0" borderId="0" xfId="3465" applyNumberFormat="1" applyFont="1" applyFill="1" applyBorder="1" applyAlignment="1">
      <alignment vertical="center" wrapText="1"/>
    </xf>
    <xf numFmtId="3" fontId="39" fillId="0" borderId="54" xfId="3465" applyNumberFormat="1" applyFont="1" applyFill="1" applyBorder="1" applyAlignment="1">
      <alignment vertical="center" wrapText="1"/>
    </xf>
    <xf numFmtId="3" fontId="39" fillId="0" borderId="54" xfId="3465" applyNumberFormat="1" applyFont="1" applyFill="1" applyBorder="1" applyAlignment="1">
      <alignment vertical="center"/>
    </xf>
    <xf numFmtId="3" fontId="39" fillId="0" borderId="54" xfId="3465" applyNumberFormat="1" applyFont="1" applyFill="1" applyBorder="1" applyAlignment="1">
      <alignment horizontal="center" vertical="center"/>
    </xf>
    <xf numFmtId="3" fontId="39" fillId="0" borderId="0" xfId="3465" applyNumberFormat="1" applyFont="1" applyFill="1" applyBorder="1" applyAlignment="1">
      <alignment horizontal="center" vertical="center" wrapText="1"/>
    </xf>
    <xf numFmtId="49" fontId="39" fillId="0" borderId="52" xfId="3465" applyNumberFormat="1" applyFont="1" applyFill="1" applyBorder="1" applyAlignment="1">
      <alignment horizontal="center" vertical="center" wrapText="1"/>
    </xf>
    <xf numFmtId="3" fontId="40" fillId="0" borderId="0" xfId="3465" applyNumberFormat="1" applyFont="1" applyFill="1" applyBorder="1" applyAlignment="1">
      <alignment horizontal="center" vertical="center" wrapText="1"/>
    </xf>
    <xf numFmtId="3" fontId="55" fillId="0" borderId="52" xfId="3465" applyNumberFormat="1" applyFont="1" applyFill="1" applyBorder="1" applyAlignment="1">
      <alignment horizontal="center" vertical="center"/>
    </xf>
    <xf numFmtId="3" fontId="55" fillId="0" borderId="0" xfId="3465" applyNumberFormat="1" applyFont="1" applyFill="1" applyBorder="1" applyAlignment="1">
      <alignment vertical="center"/>
    </xf>
    <xf numFmtId="3" fontId="41" fillId="0" borderId="52" xfId="3465" applyNumberFormat="1" applyFont="1" applyFill="1" applyBorder="1" applyAlignment="1">
      <alignment horizontal="right" vertical="center" wrapText="1"/>
    </xf>
    <xf numFmtId="0" fontId="39" fillId="0" borderId="54" xfId="3439" applyFont="1" applyFill="1" applyBorder="1" applyAlignment="1">
      <alignment horizontal="left" vertical="center" wrapText="1"/>
    </xf>
    <xf numFmtId="1" fontId="39" fillId="0" borderId="54" xfId="3439" applyNumberFormat="1" applyFont="1" applyFill="1" applyBorder="1" applyAlignment="1">
      <alignment horizontal="center" vertical="center" wrapText="1"/>
    </xf>
    <xf numFmtId="1" fontId="39" fillId="0" borderId="54" xfId="3465" applyNumberFormat="1" applyFont="1" applyFill="1" applyBorder="1" applyAlignment="1">
      <alignment horizontal="center" vertical="center" wrapText="1"/>
    </xf>
    <xf numFmtId="0" fontId="17" fillId="0" borderId="0" xfId="0" applyFont="1"/>
    <xf numFmtId="3" fontId="130" fillId="0" borderId="0" xfId="0" applyNumberFormat="1" applyFont="1" applyFill="1"/>
    <xf numFmtId="3" fontId="130" fillId="0" borderId="0" xfId="0" applyNumberFormat="1" applyFont="1"/>
    <xf numFmtId="3" fontId="267" fillId="0" borderId="0" xfId="0" applyNumberFormat="1" applyFont="1"/>
    <xf numFmtId="0" fontId="41" fillId="0" borderId="52" xfId="3439" applyFont="1" applyFill="1" applyBorder="1" applyAlignment="1">
      <alignment horizontal="left" vertical="center" wrapText="1"/>
    </xf>
    <xf numFmtId="0" fontId="39" fillId="0" borderId="54" xfId="0" applyFont="1" applyFill="1" applyBorder="1" applyAlignment="1">
      <alignment horizontal="center" vertical="center" wrapText="1"/>
    </xf>
    <xf numFmtId="3" fontId="39" fillId="0" borderId="0" xfId="3465" applyNumberFormat="1" applyFont="1" applyFill="1" applyBorder="1" applyAlignment="1">
      <alignment horizontal="center" vertical="center" wrapText="1"/>
    </xf>
    <xf numFmtId="3" fontId="40" fillId="0" borderId="0" xfId="3465" applyNumberFormat="1" applyFont="1" applyFill="1" applyBorder="1" applyAlignment="1">
      <alignment horizontal="center" vertical="center" wrapText="1"/>
    </xf>
    <xf numFmtId="4" fontId="3" fillId="0" borderId="0" xfId="0" applyNumberFormat="1" applyFont="1"/>
    <xf numFmtId="3" fontId="39" fillId="0" borderId="0" xfId="3465" applyNumberFormat="1" applyFont="1" applyFill="1" applyBorder="1" applyAlignment="1">
      <alignment horizontal="center" vertical="center" wrapText="1"/>
    </xf>
    <xf numFmtId="3" fontId="40" fillId="0" borderId="0" xfId="3465" applyNumberFormat="1" applyFont="1" applyFill="1" applyBorder="1" applyAlignment="1">
      <alignment horizontal="center" vertical="center" wrapText="1"/>
    </xf>
    <xf numFmtId="0" fontId="41" fillId="0" borderId="52" xfId="3439" applyFont="1" applyFill="1" applyBorder="1" applyAlignment="1">
      <alignment horizontal="center" vertical="center" wrapText="1"/>
    </xf>
    <xf numFmtId="3" fontId="39" fillId="0" borderId="0" xfId="3465" applyNumberFormat="1" applyFont="1" applyFill="1" applyBorder="1" applyAlignment="1">
      <alignment horizontal="center" vertical="center" wrapText="1"/>
    </xf>
    <xf numFmtId="1" fontId="40" fillId="0" borderId="0" xfId="3465" applyNumberFormat="1" applyFont="1" applyFill="1" applyBorder="1" applyAlignment="1">
      <alignment horizontal="right" vertical="center"/>
    </xf>
    <xf numFmtId="49" fontId="39" fillId="0" borderId="0" xfId="3465" applyNumberFormat="1" applyFont="1" applyFill="1" applyBorder="1" applyAlignment="1">
      <alignment horizontal="center" vertical="center"/>
    </xf>
    <xf numFmtId="1" fontId="39" fillId="0" borderId="0" xfId="3465" applyNumberFormat="1" applyFont="1" applyFill="1" applyBorder="1" applyAlignment="1">
      <alignment horizontal="center" vertical="center" wrapText="1"/>
    </xf>
    <xf numFmtId="1" fontId="39" fillId="0" borderId="0" xfId="0" applyNumberFormat="1" applyFont="1" applyFill="1" applyBorder="1" applyAlignment="1">
      <alignment horizontal="center" vertical="center" wrapText="1"/>
    </xf>
    <xf numFmtId="4" fontId="39" fillId="0" borderId="0" xfId="3465" applyNumberFormat="1" applyFont="1" applyFill="1" applyBorder="1" applyAlignment="1">
      <alignment vertical="center"/>
    </xf>
    <xf numFmtId="4" fontId="4" fillId="0" borderId="0" xfId="0" applyNumberFormat="1" applyFont="1"/>
    <xf numFmtId="49" fontId="39" fillId="0" borderId="52" xfId="3465" applyNumberFormat="1" applyFont="1" applyFill="1" applyBorder="1" applyAlignment="1">
      <alignment horizontal="center" vertical="center" wrapText="1"/>
    </xf>
    <xf numFmtId="3" fontId="39" fillId="0" borderId="52" xfId="3465" applyNumberFormat="1" applyFont="1" applyFill="1" applyBorder="1" applyAlignment="1">
      <alignment horizontal="center" vertical="center" wrapText="1"/>
    </xf>
    <xf numFmtId="3" fontId="39" fillId="0" borderId="0" xfId="3465" applyNumberFormat="1" applyFont="1" applyFill="1" applyBorder="1" applyAlignment="1">
      <alignment horizontal="center" vertical="center" wrapText="1"/>
    </xf>
    <xf numFmtId="3" fontId="40" fillId="0" borderId="0" xfId="3465" applyNumberFormat="1" applyFont="1" applyFill="1" applyBorder="1" applyAlignment="1">
      <alignment horizontal="center" vertical="center" wrapText="1"/>
    </xf>
    <xf numFmtId="0" fontId="268" fillId="0" borderId="56" xfId="0" applyFont="1" applyBorder="1" applyAlignment="1">
      <alignment horizontal="center" vertical="center" wrapText="1"/>
    </xf>
    <xf numFmtId="0" fontId="267" fillId="0" borderId="56" xfId="0" applyFont="1" applyBorder="1" applyAlignment="1">
      <alignment horizontal="center" vertical="center"/>
    </xf>
    <xf numFmtId="0" fontId="268" fillId="0" borderId="56" xfId="0" applyFont="1" applyFill="1" applyBorder="1" applyAlignment="1">
      <alignment horizontal="center" vertical="center" wrapText="1"/>
    </xf>
    <xf numFmtId="3" fontId="268" fillId="0" borderId="56" xfId="0" applyNumberFormat="1" applyFont="1" applyFill="1" applyBorder="1" applyAlignment="1">
      <alignment horizontal="right" vertical="center" wrapText="1"/>
    </xf>
    <xf numFmtId="0" fontId="130" fillId="0" borderId="56" xfId="0" applyFont="1" applyFill="1" applyBorder="1"/>
    <xf numFmtId="0" fontId="267" fillId="0" borderId="56" xfId="0" applyFont="1" applyFill="1" applyBorder="1" applyAlignment="1">
      <alignment horizontal="center" vertical="center" wrapText="1"/>
    </xf>
    <xf numFmtId="0" fontId="268" fillId="0" borderId="56" xfId="0" applyFont="1" applyFill="1" applyBorder="1" applyAlignment="1">
      <alignment vertical="center" wrapText="1"/>
    </xf>
    <xf numFmtId="0" fontId="269" fillId="0" borderId="56" xfId="0" applyFont="1" applyBorder="1" applyAlignment="1">
      <alignment horizontal="center" vertical="center" wrapText="1"/>
    </xf>
    <xf numFmtId="0" fontId="269" fillId="0" borderId="56" xfId="0" applyFont="1" applyBorder="1" applyAlignment="1">
      <alignment vertical="center" wrapText="1"/>
    </xf>
    <xf numFmtId="3" fontId="265" fillId="0" borderId="56" xfId="0" applyNumberFormat="1" applyFont="1" applyBorder="1" applyAlignment="1">
      <alignment horizontal="right" vertical="center" wrapText="1"/>
    </xf>
    <xf numFmtId="0" fontId="130" fillId="0" borderId="56" xfId="0" applyFont="1" applyBorder="1"/>
    <xf numFmtId="3" fontId="269" fillId="0" borderId="56" xfId="0" applyNumberFormat="1" applyFont="1" applyBorder="1" applyAlignment="1">
      <alignment horizontal="right" vertical="center" wrapText="1"/>
    </xf>
    <xf numFmtId="0" fontId="269" fillId="0" borderId="56" xfId="0" quotePrefix="1" applyFont="1" applyBorder="1" applyAlignment="1">
      <alignment horizontal="center" vertical="center" wrapText="1"/>
    </xf>
    <xf numFmtId="0" fontId="268" fillId="0" borderId="56" xfId="0" quotePrefix="1" applyFont="1" applyBorder="1" applyAlignment="1">
      <alignment horizontal="center" vertical="center" wrapText="1"/>
    </xf>
    <xf numFmtId="0" fontId="41" fillId="0" borderId="56" xfId="0" applyFont="1" applyFill="1" applyBorder="1" applyAlignment="1">
      <alignment vertical="center" wrapText="1"/>
    </xf>
    <xf numFmtId="3" fontId="41" fillId="0" borderId="56" xfId="0" applyNumberFormat="1" applyFont="1" applyBorder="1" applyAlignment="1">
      <alignment horizontal="right" vertical="center" wrapText="1"/>
    </xf>
    <xf numFmtId="0" fontId="41" fillId="0" borderId="56" xfId="0" applyFont="1" applyFill="1" applyBorder="1" applyAlignment="1">
      <alignment horizontal="left" vertical="center" wrapText="1"/>
    </xf>
    <xf numFmtId="3" fontId="268" fillId="0" borderId="56" xfId="0" applyNumberFormat="1" applyFont="1" applyBorder="1" applyAlignment="1">
      <alignment horizontal="right" vertical="center" wrapText="1"/>
    </xf>
    <xf numFmtId="0" fontId="267" fillId="0" borderId="56" xfId="0" applyFont="1" applyBorder="1" applyAlignment="1">
      <alignment vertical="center"/>
    </xf>
    <xf numFmtId="0" fontId="55" fillId="0" borderId="56" xfId="0" applyFont="1" applyFill="1" applyBorder="1" applyAlignment="1">
      <alignment horizontal="left" vertical="center" wrapText="1"/>
    </xf>
    <xf numFmtId="3" fontId="269" fillId="0" borderId="56" xfId="0" applyNumberFormat="1" applyFont="1" applyFill="1" applyBorder="1" applyAlignment="1">
      <alignment horizontal="right" vertical="center" wrapText="1"/>
    </xf>
    <xf numFmtId="0" fontId="130" fillId="0" borderId="56" xfId="0" applyFont="1" applyBorder="1" applyAlignment="1">
      <alignment horizontal="center" vertical="center" wrapText="1"/>
    </xf>
    <xf numFmtId="1" fontId="39" fillId="0" borderId="56" xfId="3465" applyNumberFormat="1" applyFont="1" applyFill="1" applyBorder="1" applyAlignment="1">
      <alignment vertical="center" wrapText="1"/>
    </xf>
    <xf numFmtId="1" fontId="41" fillId="0" borderId="56" xfId="3465" applyNumberFormat="1" applyFont="1" applyFill="1" applyBorder="1" applyAlignment="1">
      <alignment vertical="center" wrapText="1"/>
    </xf>
    <xf numFmtId="0" fontId="267" fillId="0" borderId="56" xfId="0" applyFont="1" applyBorder="1" applyAlignment="1">
      <alignment horizontal="center" vertical="center" wrapText="1"/>
    </xf>
    <xf numFmtId="0" fontId="41" fillId="0" borderId="56" xfId="3439" applyFont="1" applyFill="1" applyBorder="1" applyAlignment="1">
      <alignment horizontal="left" vertical="center" wrapText="1"/>
    </xf>
    <xf numFmtId="3" fontId="267" fillId="0" borderId="56" xfId="0" applyNumberFormat="1" applyFont="1" applyBorder="1" applyAlignment="1">
      <alignment vertical="center"/>
    </xf>
    <xf numFmtId="0" fontId="271" fillId="0" borderId="56" xfId="0" applyFont="1" applyBorder="1" applyAlignment="1">
      <alignment horizontal="center" vertical="center" wrapText="1"/>
    </xf>
    <xf numFmtId="3" fontId="41" fillId="0" borderId="56" xfId="3465" applyNumberFormat="1" applyFont="1" applyFill="1" applyBorder="1" applyAlignment="1">
      <alignment horizontal="center" vertical="center" wrapText="1"/>
    </xf>
    <xf numFmtId="4" fontId="41" fillId="0" borderId="56" xfId="3465" applyNumberFormat="1" applyFont="1" applyFill="1" applyBorder="1" applyAlignment="1">
      <alignment horizontal="right" vertical="center" wrapText="1"/>
    </xf>
    <xf numFmtId="3" fontId="41" fillId="0" borderId="56" xfId="3465" applyNumberFormat="1" applyFont="1" applyFill="1" applyBorder="1" applyAlignment="1">
      <alignment vertical="center" wrapText="1"/>
    </xf>
    <xf numFmtId="49" fontId="41" fillId="0" borderId="56" xfId="3465" applyNumberFormat="1" applyFont="1" applyFill="1" applyBorder="1" applyAlignment="1">
      <alignment horizontal="center" vertical="center"/>
    </xf>
    <xf numFmtId="1" fontId="41" fillId="0" borderId="56" xfId="3465" applyNumberFormat="1" applyFont="1" applyFill="1" applyBorder="1" applyAlignment="1">
      <alignment horizontal="left" vertical="center" wrapText="1"/>
    </xf>
    <xf numFmtId="1" fontId="41" fillId="0" borderId="56" xfId="3465" applyNumberFormat="1" applyFont="1" applyFill="1" applyBorder="1" applyAlignment="1">
      <alignment horizontal="center" vertical="center" wrapText="1"/>
    </xf>
    <xf numFmtId="4" fontId="41" fillId="0" borderId="56" xfId="3465" applyNumberFormat="1" applyFont="1" applyFill="1" applyBorder="1" applyAlignment="1">
      <alignment vertical="center"/>
    </xf>
    <xf numFmtId="49" fontId="266" fillId="0" borderId="56" xfId="3465" applyNumberFormat="1" applyFont="1" applyFill="1" applyBorder="1" applyAlignment="1">
      <alignment horizontal="center" vertical="center"/>
    </xf>
    <xf numFmtId="1" fontId="266" fillId="0" borderId="56" xfId="3465" applyNumberFormat="1" applyFont="1" applyFill="1" applyBorder="1" applyAlignment="1">
      <alignment horizontal="left" vertical="center" wrapText="1"/>
    </xf>
    <xf numFmtId="1" fontId="266" fillId="0" borderId="56" xfId="3465" applyNumberFormat="1" applyFont="1" applyFill="1" applyBorder="1" applyAlignment="1">
      <alignment horizontal="center" vertical="center" wrapText="1"/>
    </xf>
    <xf numFmtId="4" fontId="266" fillId="0" borderId="56" xfId="3465" applyNumberFormat="1" applyFont="1" applyFill="1" applyBorder="1" applyAlignment="1">
      <alignment vertical="center"/>
    </xf>
    <xf numFmtId="49" fontId="39" fillId="0" borderId="56" xfId="3465" applyNumberFormat="1" applyFont="1" applyFill="1" applyBorder="1" applyAlignment="1">
      <alignment horizontal="center" vertical="center"/>
    </xf>
    <xf numFmtId="0" fontId="39" fillId="0" borderId="56" xfId="3439" applyFont="1" applyFill="1" applyBorder="1" applyAlignment="1">
      <alignment horizontal="left" vertical="center" wrapText="1"/>
    </xf>
    <xf numFmtId="0" fontId="39" fillId="0" borderId="56" xfId="3439" applyFont="1" applyFill="1" applyBorder="1" applyAlignment="1">
      <alignment horizontal="center" vertical="center" wrapText="1"/>
    </xf>
    <xf numFmtId="1" fontId="39" fillId="0" borderId="56" xfId="3465" applyNumberFormat="1" applyFont="1" applyFill="1" applyBorder="1" applyAlignment="1">
      <alignment horizontal="center" vertical="center" wrapText="1"/>
    </xf>
    <xf numFmtId="4" fontId="39" fillId="0" borderId="56" xfId="3465" applyNumberFormat="1" applyFont="1" applyFill="1" applyBorder="1" applyAlignment="1">
      <alignment vertical="center"/>
    </xf>
    <xf numFmtId="0" fontId="266" fillId="0" borderId="56" xfId="3439" applyFont="1" applyFill="1" applyBorder="1" applyAlignment="1">
      <alignment horizontal="left" vertical="center" wrapText="1"/>
    </xf>
    <xf numFmtId="0" fontId="266" fillId="0" borderId="56" xfId="3439" applyFont="1" applyFill="1" applyBorder="1" applyAlignment="1">
      <alignment horizontal="center" vertical="center" wrapText="1"/>
    </xf>
    <xf numFmtId="3" fontId="39" fillId="0" borderId="56" xfId="3465" applyNumberFormat="1" applyFont="1" applyFill="1" applyBorder="1" applyAlignment="1">
      <alignment horizontal="center" vertical="center" wrapText="1"/>
    </xf>
    <xf numFmtId="4" fontId="39" fillId="0" borderId="56" xfId="3465" applyNumberFormat="1" applyFont="1" applyFill="1" applyBorder="1" applyAlignment="1">
      <alignment vertical="center" wrapText="1"/>
    </xf>
    <xf numFmtId="4" fontId="41" fillId="0" borderId="56" xfId="3465" applyNumberFormat="1" applyFont="1" applyFill="1" applyBorder="1" applyAlignment="1">
      <alignment vertical="center" wrapText="1"/>
    </xf>
    <xf numFmtId="1" fontId="266" fillId="0" borderId="56" xfId="3465" applyNumberFormat="1" applyFont="1" applyFill="1" applyBorder="1" applyAlignment="1">
      <alignment vertical="center" wrapText="1"/>
    </xf>
    <xf numFmtId="3" fontId="266" fillId="0" borderId="56" xfId="3465" applyNumberFormat="1" applyFont="1" applyFill="1" applyBorder="1" applyAlignment="1">
      <alignment horizontal="center" vertical="center" wrapText="1"/>
    </xf>
    <xf numFmtId="4" fontId="266" fillId="0" borderId="56" xfId="3465" applyNumberFormat="1" applyFont="1" applyFill="1" applyBorder="1" applyAlignment="1">
      <alignment vertical="center" wrapText="1"/>
    </xf>
    <xf numFmtId="0" fontId="39" fillId="0" borderId="56" xfId="3439" applyFont="1" applyFill="1" applyBorder="1" applyAlignment="1">
      <alignment horizontal="justify" vertical="center" wrapText="1"/>
    </xf>
    <xf numFmtId="4" fontId="39" fillId="0" borderId="56" xfId="0" applyNumberFormat="1" applyFont="1" applyFill="1" applyBorder="1" applyAlignment="1">
      <alignment vertical="center"/>
    </xf>
    <xf numFmtId="1" fontId="39" fillId="0" borderId="56" xfId="3439" applyNumberFormat="1" applyFont="1" applyFill="1" applyBorder="1" applyAlignment="1">
      <alignment horizontal="center" vertical="center" wrapText="1"/>
    </xf>
    <xf numFmtId="0" fontId="39" fillId="0" borderId="56" xfId="0" applyFont="1" applyFill="1" applyBorder="1" applyAlignment="1">
      <alignment horizontal="left" vertical="center" wrapText="1"/>
    </xf>
    <xf numFmtId="1" fontId="39" fillId="0" borderId="56" xfId="0" applyNumberFormat="1" applyFont="1" applyFill="1" applyBorder="1" applyAlignment="1">
      <alignment horizontal="center" vertical="center" wrapText="1"/>
    </xf>
    <xf numFmtId="3" fontId="39" fillId="0" borderId="56" xfId="3465" applyNumberFormat="1" applyFont="1" applyFill="1" applyBorder="1" applyAlignment="1">
      <alignment vertical="center" wrapText="1"/>
    </xf>
    <xf numFmtId="0" fontId="39" fillId="0" borderId="56" xfId="0" applyFont="1" applyFill="1" applyBorder="1" applyAlignment="1">
      <alignment vertical="center" wrapText="1"/>
    </xf>
    <xf numFmtId="49" fontId="266" fillId="0" borderId="56" xfId="3465" applyNumberFormat="1" applyFont="1" applyFill="1" applyBorder="1" applyAlignment="1">
      <alignment vertical="center"/>
    </xf>
    <xf numFmtId="0" fontId="266" fillId="0" borderId="56" xfId="0" applyFont="1" applyFill="1" applyBorder="1" applyAlignment="1">
      <alignment vertical="center" wrapText="1"/>
    </xf>
    <xf numFmtId="0" fontId="266" fillId="0" borderId="56" xfId="0" applyFont="1" applyFill="1" applyBorder="1" applyAlignment="1">
      <alignment horizontal="center" vertical="center" wrapText="1"/>
    </xf>
    <xf numFmtId="3" fontId="266" fillId="0" borderId="56" xfId="3465" applyNumberFormat="1" applyFont="1" applyFill="1" applyBorder="1" applyAlignment="1">
      <alignment vertical="center" wrapText="1"/>
    </xf>
    <xf numFmtId="0" fontId="41" fillId="0" borderId="56" xfId="0" applyFont="1" applyFill="1" applyBorder="1" applyAlignment="1">
      <alignment horizontal="center" vertical="center" wrapText="1"/>
    </xf>
    <xf numFmtId="0" fontId="39" fillId="0" borderId="56" xfId="0" applyFont="1" applyBorder="1" applyAlignment="1">
      <alignment vertical="center" wrapText="1"/>
    </xf>
    <xf numFmtId="0" fontId="39" fillId="0" borderId="56" xfId="0" applyFont="1" applyBorder="1" applyAlignment="1">
      <alignment wrapText="1"/>
    </xf>
    <xf numFmtId="1" fontId="266" fillId="0" borderId="56" xfId="3439" applyNumberFormat="1" applyFont="1" applyFill="1" applyBorder="1" applyAlignment="1">
      <alignment horizontal="center" vertical="center" wrapText="1"/>
    </xf>
    <xf numFmtId="0" fontId="41" fillId="0" borderId="56" xfId="0" applyFont="1" applyFill="1" applyBorder="1" applyAlignment="1">
      <alignment horizontal="center" vertical="center"/>
    </xf>
    <xf numFmtId="0" fontId="266" fillId="0" borderId="56" xfId="0" applyFont="1" applyFill="1" applyBorder="1" applyAlignment="1">
      <alignment vertical="center"/>
    </xf>
    <xf numFmtId="0" fontId="266" fillId="0" borderId="56" xfId="0" applyFont="1" applyFill="1" applyBorder="1" applyAlignment="1">
      <alignment horizontal="center" vertical="center"/>
    </xf>
    <xf numFmtId="4" fontId="266" fillId="0" borderId="56" xfId="0" applyNumberFormat="1" applyFont="1" applyFill="1" applyBorder="1" applyAlignment="1">
      <alignment vertical="center"/>
    </xf>
    <xf numFmtId="3" fontId="34" fillId="0" borderId="56" xfId="3465" applyNumberFormat="1" applyFont="1" applyFill="1" applyBorder="1" applyAlignment="1">
      <alignment horizontal="center" vertical="center" wrapText="1"/>
    </xf>
    <xf numFmtId="1" fontId="41" fillId="0" borderId="56" xfId="0" applyNumberFormat="1" applyFont="1" applyFill="1" applyBorder="1" applyAlignment="1">
      <alignment horizontal="center" vertical="center" wrapText="1"/>
    </xf>
    <xf numFmtId="1" fontId="41" fillId="0" borderId="56" xfId="3465" applyNumberFormat="1" applyFont="1" applyFill="1" applyBorder="1" applyAlignment="1">
      <alignment vertical="center"/>
    </xf>
    <xf numFmtId="1" fontId="266" fillId="0" borderId="56" xfId="0" applyNumberFormat="1" applyFont="1" applyFill="1" applyBorder="1" applyAlignment="1">
      <alignment horizontal="center" vertical="center" wrapText="1"/>
    </xf>
    <xf numFmtId="1" fontId="266" fillId="0" borderId="56" xfId="3465" applyNumberFormat="1" applyFont="1" applyFill="1" applyBorder="1" applyAlignment="1">
      <alignment vertical="center"/>
    </xf>
    <xf numFmtId="3" fontId="41" fillId="0" borderId="56" xfId="3465" applyNumberFormat="1" applyFont="1" applyFill="1" applyBorder="1" applyAlignment="1">
      <alignment horizontal="left" vertical="center" wrapText="1"/>
    </xf>
    <xf numFmtId="3" fontId="41" fillId="0" borderId="56" xfId="0" applyNumberFormat="1" applyFont="1" applyFill="1" applyBorder="1" applyAlignment="1">
      <alignment horizontal="center" vertical="center" wrapText="1"/>
    </xf>
    <xf numFmtId="3" fontId="39" fillId="0" borderId="56" xfId="3465" applyNumberFormat="1" applyFont="1" applyFill="1" applyBorder="1" applyAlignment="1">
      <alignment horizontal="left" vertical="center" wrapText="1"/>
    </xf>
    <xf numFmtId="3" fontId="39" fillId="0" borderId="56" xfId="3465" quotePrefix="1" applyNumberFormat="1" applyFont="1" applyFill="1" applyBorder="1" applyAlignment="1">
      <alignment horizontal="center" vertical="center" wrapText="1"/>
    </xf>
    <xf numFmtId="3" fontId="39" fillId="0" borderId="56" xfId="0" applyNumberFormat="1" applyFont="1" applyFill="1" applyBorder="1" applyAlignment="1">
      <alignment horizontal="center" vertical="center" wrapText="1"/>
    </xf>
    <xf numFmtId="0" fontId="39" fillId="38" borderId="56" xfId="0" applyFont="1" applyFill="1" applyBorder="1" applyAlignment="1">
      <alignment horizontal="left" vertical="center" wrapText="1"/>
    </xf>
    <xf numFmtId="337" fontId="39" fillId="0" borderId="56" xfId="0" applyNumberFormat="1" applyFont="1" applyFill="1" applyBorder="1" applyAlignment="1">
      <alignment horizontal="center" vertical="center" wrapText="1"/>
    </xf>
    <xf numFmtId="0" fontId="39" fillId="0" borderId="56" xfId="3465" applyFont="1" applyFill="1" applyBorder="1" applyAlignment="1">
      <alignment horizontal="center" vertical="center" wrapText="1"/>
    </xf>
    <xf numFmtId="0" fontId="39" fillId="0" borderId="56" xfId="0" applyFont="1" applyFill="1" applyBorder="1" applyAlignment="1">
      <alignment horizontal="center" vertical="center" wrapText="1"/>
    </xf>
    <xf numFmtId="0" fontId="39" fillId="0" borderId="56" xfId="0" applyFont="1" applyBorder="1" applyAlignment="1">
      <alignment horizontal="center" vertical="center" wrapText="1"/>
    </xf>
    <xf numFmtId="1" fontId="39" fillId="0" borderId="56" xfId="0" applyNumberFormat="1" applyFont="1" applyBorder="1" applyAlignment="1">
      <alignment horizontal="center" vertical="center" wrapText="1"/>
    </xf>
    <xf numFmtId="1" fontId="39" fillId="0" borderId="56" xfId="3465" applyNumberFormat="1" applyFont="1" applyFill="1" applyBorder="1" applyAlignment="1">
      <alignment horizontal="left" vertical="center" wrapText="1"/>
    </xf>
    <xf numFmtId="3" fontId="39" fillId="38" borderId="56" xfId="3465" quotePrefix="1" applyNumberFormat="1" applyFont="1" applyFill="1" applyBorder="1" applyAlignment="1">
      <alignment horizontal="left" vertical="center" wrapText="1"/>
    </xf>
    <xf numFmtId="337" fontId="39" fillId="0" borderId="56" xfId="3465" applyNumberFormat="1" applyFont="1" applyFill="1" applyBorder="1" applyAlignment="1">
      <alignment horizontal="center" vertical="center" wrapText="1"/>
    </xf>
    <xf numFmtId="0" fontId="217" fillId="0" borderId="56" xfId="0" applyFont="1" applyBorder="1" applyAlignment="1">
      <alignment horizontal="left" vertical="center" wrapText="1"/>
    </xf>
    <xf numFmtId="1" fontId="39" fillId="38" borderId="56" xfId="3465" applyNumberFormat="1" applyFont="1" applyFill="1" applyBorder="1" applyAlignment="1">
      <alignment horizontal="center" vertical="center" wrapText="1"/>
    </xf>
    <xf numFmtId="0" fontId="39" fillId="38" borderId="56" xfId="0" quotePrefix="1" applyFont="1" applyFill="1" applyBorder="1" applyAlignment="1">
      <alignment horizontal="center" vertical="center" wrapText="1"/>
    </xf>
    <xf numFmtId="0" fontId="217" fillId="0" borderId="56" xfId="0" applyFont="1" applyBorder="1" applyAlignment="1">
      <alignment vertical="center" wrapText="1"/>
    </xf>
    <xf numFmtId="0" fontId="217" fillId="0" borderId="56" xfId="0" applyFont="1" applyBorder="1" applyAlignment="1">
      <alignment wrapText="1"/>
    </xf>
    <xf numFmtId="0" fontId="270" fillId="0" borderId="56" xfId="0" applyFont="1" applyFill="1" applyBorder="1" applyAlignment="1">
      <alignment horizontal="left" vertical="center" wrapText="1"/>
    </xf>
    <xf numFmtId="0" fontId="4" fillId="0" borderId="56" xfId="0" applyFont="1" applyFill="1" applyBorder="1" applyAlignment="1">
      <alignment wrapText="1"/>
    </xf>
    <xf numFmtId="0" fontId="39" fillId="38" borderId="56" xfId="3439" applyFont="1" applyFill="1" applyBorder="1" applyAlignment="1">
      <alignment horizontal="left" vertical="center" wrapText="1"/>
    </xf>
    <xf numFmtId="1" fontId="39" fillId="0" borderId="56" xfId="3465" applyNumberFormat="1" applyFont="1" applyFill="1" applyBorder="1" applyAlignment="1">
      <alignment horizontal="center" vertical="center"/>
    </xf>
    <xf numFmtId="0" fontId="130" fillId="0" borderId="56" xfId="0" applyFont="1" applyBorder="1" applyAlignment="1">
      <alignment vertical="center" wrapText="1"/>
    </xf>
    <xf numFmtId="0" fontId="267" fillId="0" borderId="56" xfId="0" applyFont="1" applyBorder="1" applyAlignment="1">
      <alignment vertical="center" wrapText="1"/>
    </xf>
    <xf numFmtId="1" fontId="41" fillId="0" borderId="56" xfId="3465" applyNumberFormat="1" applyFont="1" applyFill="1" applyBorder="1" applyAlignment="1">
      <alignment horizontal="center" vertical="center"/>
    </xf>
    <xf numFmtId="49" fontId="35" fillId="0" borderId="56" xfId="3465" applyNumberFormat="1" applyFont="1" applyFill="1" applyBorder="1" applyAlignment="1">
      <alignment horizontal="center" vertical="center" wrapText="1"/>
    </xf>
    <xf numFmtId="49" fontId="41" fillId="0" borderId="56" xfId="3465" applyNumberFormat="1" applyFont="1" applyFill="1" applyBorder="1" applyAlignment="1">
      <alignment vertical="center" wrapText="1"/>
    </xf>
    <xf numFmtId="0" fontId="41" fillId="0" borderId="56" xfId="3439" applyFont="1" applyFill="1" applyBorder="1" applyAlignment="1">
      <alignment horizontal="center" vertical="center" wrapText="1"/>
    </xf>
    <xf numFmtId="3" fontId="39" fillId="0" borderId="56" xfId="3465" applyNumberFormat="1" applyFont="1" applyFill="1" applyBorder="1" applyAlignment="1">
      <alignment vertical="center"/>
    </xf>
    <xf numFmtId="3" fontId="39" fillId="0" borderId="56" xfId="3465" applyNumberFormat="1" applyFont="1" applyFill="1" applyBorder="1" applyAlignment="1">
      <alignment horizontal="center" vertical="center"/>
    </xf>
    <xf numFmtId="0" fontId="39" fillId="0" borderId="56" xfId="0" applyFont="1" applyBorder="1" applyAlignment="1">
      <alignment horizontal="left" vertical="center" wrapText="1"/>
    </xf>
    <xf numFmtId="4" fontId="266" fillId="0" borderId="56" xfId="3465" applyNumberFormat="1" applyFont="1" applyFill="1" applyBorder="1" applyAlignment="1">
      <alignment horizontal="right" vertical="center" wrapText="1"/>
    </xf>
    <xf numFmtId="3" fontId="51" fillId="0" borderId="2" xfId="3465" applyNumberFormat="1" applyFont="1" applyBorder="1" applyAlignment="1">
      <alignment horizontal="center" vertical="center" wrapText="1"/>
    </xf>
    <xf numFmtId="3" fontId="51" fillId="0" borderId="2" xfId="3465" applyNumberFormat="1" applyFont="1" applyFill="1" applyBorder="1" applyAlignment="1">
      <alignment horizontal="center" vertical="center" wrapText="1"/>
    </xf>
    <xf numFmtId="3" fontId="54" fillId="0" borderId="2" xfId="3465" applyNumberFormat="1" applyFont="1" applyBorder="1" applyAlignment="1">
      <alignment horizontal="center" vertical="center" wrapText="1"/>
    </xf>
    <xf numFmtId="0" fontId="12" fillId="0" borderId="0" xfId="0" applyFont="1" applyAlignment="1">
      <alignment horizontal="center" vertical="center" wrapText="1" readingOrder="1"/>
    </xf>
    <xf numFmtId="1" fontId="4" fillId="0" borderId="0" xfId="3465" applyNumberFormat="1" applyFont="1" applyFill="1" applyAlignment="1">
      <alignment horizontal="center" vertical="center"/>
    </xf>
    <xf numFmtId="1" fontId="4" fillId="0" borderId="0" xfId="3465" applyNumberFormat="1" applyFont="1" applyFill="1" applyAlignment="1">
      <alignment horizontal="center" vertical="center" wrapText="1"/>
    </xf>
    <xf numFmtId="1" fontId="49" fillId="0" borderId="1" xfId="3465" applyNumberFormat="1" applyFont="1" applyFill="1" applyBorder="1" applyAlignment="1">
      <alignment horizontal="right" vertical="center"/>
    </xf>
    <xf numFmtId="1" fontId="5" fillId="0" borderId="0" xfId="3465" applyNumberFormat="1" applyFont="1" applyFill="1" applyAlignment="1">
      <alignment horizontal="center" vertical="center" wrapText="1"/>
    </xf>
    <xf numFmtId="0" fontId="51" fillId="0" borderId="2" xfId="0" applyFont="1" applyBorder="1"/>
    <xf numFmtId="3" fontId="3" fillId="0" borderId="2" xfId="3465" applyNumberFormat="1" applyFont="1" applyFill="1" applyBorder="1" applyAlignment="1">
      <alignment horizontal="center" vertical="center" wrapText="1"/>
    </xf>
    <xf numFmtId="3" fontId="40" fillId="0" borderId="6" xfId="3465" applyNumberFormat="1" applyFont="1" applyFill="1" applyBorder="1" applyAlignment="1">
      <alignment horizontal="center" vertical="center" wrapText="1"/>
    </xf>
    <xf numFmtId="3" fontId="40" fillId="0" borderId="7" xfId="3465" applyNumberFormat="1" applyFont="1" applyFill="1" applyBorder="1" applyAlignment="1">
      <alignment horizontal="center" vertical="center" wrapText="1"/>
    </xf>
    <xf numFmtId="3" fontId="3" fillId="0" borderId="6" xfId="3465" applyNumberFormat="1" applyFont="1" applyFill="1" applyBorder="1" applyAlignment="1">
      <alignment horizontal="center" vertical="center" wrapText="1"/>
    </xf>
    <xf numFmtId="3" fontId="3" fillId="0" borderId="7" xfId="3465" applyNumberFormat="1" applyFont="1" applyFill="1" applyBorder="1" applyAlignment="1">
      <alignment horizontal="center" vertical="center" wrapText="1"/>
    </xf>
    <xf numFmtId="3" fontId="3" fillId="0" borderId="6" xfId="3465" applyNumberFormat="1" applyFont="1" applyBorder="1" applyAlignment="1">
      <alignment horizontal="center" vertical="center" wrapText="1"/>
    </xf>
    <xf numFmtId="3" fontId="3" fillId="0" borderId="8" xfId="3465" applyNumberFormat="1" applyFont="1" applyBorder="1" applyAlignment="1">
      <alignment horizontal="center" vertical="center" wrapText="1"/>
    </xf>
    <xf numFmtId="3" fontId="3" fillId="0" borderId="7" xfId="3465" applyNumberFormat="1" applyFont="1" applyBorder="1" applyAlignment="1">
      <alignment horizontal="center" vertical="center" wrapText="1"/>
    </xf>
    <xf numFmtId="3" fontId="3" fillId="0" borderId="8" xfId="3465" applyNumberFormat="1" applyFont="1" applyFill="1" applyBorder="1" applyAlignment="1">
      <alignment horizontal="center" vertical="center" wrapText="1"/>
    </xf>
    <xf numFmtId="3" fontId="3" fillId="0" borderId="2" xfId="3465" applyNumberFormat="1" applyFont="1" applyBorder="1" applyAlignment="1">
      <alignment horizontal="center" vertical="center" wrapText="1"/>
    </xf>
    <xf numFmtId="0" fontId="10" fillId="0" borderId="2" xfId="0" applyFont="1" applyBorder="1"/>
    <xf numFmtId="3" fontId="3" fillId="0" borderId="11" xfId="3465" applyNumberFormat="1" applyFont="1" applyBorder="1" applyAlignment="1">
      <alignment horizontal="center" vertical="center" wrapText="1"/>
    </xf>
    <xf numFmtId="3" fontId="3" fillId="0" borderId="9" xfId="3465" applyNumberFormat="1" applyFont="1" applyBorder="1" applyAlignment="1">
      <alignment horizontal="center" vertical="center" wrapText="1"/>
    </xf>
    <xf numFmtId="3" fontId="3" fillId="0" borderId="10" xfId="3465" applyNumberFormat="1" applyFont="1" applyBorder="1" applyAlignment="1">
      <alignment horizontal="center" vertical="center" wrapText="1"/>
    </xf>
    <xf numFmtId="3" fontId="3" fillId="0" borderId="12" xfId="3465" applyNumberFormat="1" applyFont="1" applyBorder="1" applyAlignment="1">
      <alignment horizontal="center" vertical="center" wrapText="1"/>
    </xf>
    <xf numFmtId="3" fontId="3" fillId="0" borderId="1" xfId="3465" applyNumberFormat="1" applyFont="1" applyBorder="1" applyAlignment="1">
      <alignment horizontal="center" vertical="center" wrapText="1"/>
    </xf>
    <xf numFmtId="3" fontId="3" fillId="0" borderId="14" xfId="3465" applyNumberFormat="1" applyFont="1" applyBorder="1" applyAlignment="1">
      <alignment horizontal="center" vertical="center" wrapText="1"/>
    </xf>
    <xf numFmtId="3" fontId="3" fillId="0" borderId="3" xfId="3465" applyNumberFormat="1" applyFont="1" applyFill="1" applyBorder="1" applyAlignment="1">
      <alignment horizontal="center" vertical="center" wrapText="1"/>
    </xf>
    <xf numFmtId="3" fontId="3" fillId="0" borderId="5" xfId="3465" applyNumberFormat="1" applyFont="1" applyFill="1" applyBorder="1" applyAlignment="1">
      <alignment horizontal="center" vertical="center" wrapText="1"/>
    </xf>
    <xf numFmtId="49" fontId="1" fillId="0" borderId="0" xfId="3465" applyNumberFormat="1" applyFont="1" applyFill="1" applyBorder="1" applyAlignment="1">
      <alignment horizontal="left" vertical="center"/>
    </xf>
    <xf numFmtId="1" fontId="1" fillId="0" borderId="0" xfId="3465" quotePrefix="1" applyNumberFormat="1" applyFont="1" applyFill="1" applyAlignment="1">
      <alignment horizontal="left" vertical="center" wrapText="1"/>
    </xf>
    <xf numFmtId="1" fontId="1" fillId="0" borderId="0" xfId="3465" applyNumberFormat="1" applyFont="1" applyFill="1" applyAlignment="1">
      <alignment horizontal="left" vertical="center" wrapText="1"/>
    </xf>
    <xf numFmtId="0" fontId="30" fillId="0" borderId="0" xfId="0" applyFont="1" applyAlignment="1">
      <alignment horizontal="left" vertical="center" wrapText="1"/>
    </xf>
    <xf numFmtId="3" fontId="3" fillId="0" borderId="3" xfId="3465" applyNumberFormat="1" applyFont="1" applyBorder="1" applyAlignment="1">
      <alignment horizontal="center" vertical="center" wrapText="1"/>
    </xf>
    <xf numFmtId="3" fontId="3" fillId="0" borderId="5" xfId="3465" applyNumberFormat="1" applyFont="1" applyBorder="1" applyAlignment="1">
      <alignment horizontal="center" vertical="center" wrapText="1"/>
    </xf>
    <xf numFmtId="3" fontId="3" fillId="0" borderId="4" xfId="3465" applyNumberFormat="1" applyFont="1" applyFill="1" applyBorder="1" applyAlignment="1">
      <alignment horizontal="center" vertical="center" wrapText="1"/>
    </xf>
    <xf numFmtId="3" fontId="1" fillId="0" borderId="2" xfId="3465" applyNumberFormat="1" applyFont="1" applyFill="1" applyBorder="1" applyAlignment="1">
      <alignment horizontal="left" vertical="center" wrapText="1"/>
    </xf>
    <xf numFmtId="3" fontId="3" fillId="0" borderId="4" xfId="3465" applyNumberFormat="1" applyFont="1" applyBorder="1" applyAlignment="1">
      <alignment horizontal="center" vertical="center" wrapText="1"/>
    </xf>
    <xf numFmtId="0" fontId="6" fillId="0" borderId="0" xfId="0" applyFont="1" applyAlignment="1">
      <alignment horizontal="center" vertical="center" wrapText="1" readingOrder="1"/>
    </xf>
    <xf numFmtId="1" fontId="48" fillId="0" borderId="0" xfId="3465" applyNumberFormat="1" applyFont="1" applyFill="1" applyAlignment="1">
      <alignment horizontal="right" vertical="center"/>
    </xf>
    <xf numFmtId="1" fontId="49" fillId="0" borderId="0" xfId="3465" applyNumberFormat="1" applyFont="1" applyFill="1" applyAlignment="1">
      <alignment horizontal="center" vertical="center"/>
    </xf>
    <xf numFmtId="1" fontId="50" fillId="0" borderId="0" xfId="3465" applyNumberFormat="1" applyFont="1" applyFill="1" applyAlignment="1">
      <alignment horizontal="center" vertical="center" wrapText="1"/>
    </xf>
    <xf numFmtId="1" fontId="49" fillId="0" borderId="0" xfId="3465" applyNumberFormat="1" applyFont="1" applyFill="1" applyAlignment="1">
      <alignment horizontal="center" vertical="center" wrapText="1"/>
    </xf>
    <xf numFmtId="0" fontId="30" fillId="0" borderId="0" xfId="0" applyFont="1" applyFill="1" applyAlignment="1">
      <alignment horizontal="left" vertical="center" wrapText="1"/>
    </xf>
    <xf numFmtId="0" fontId="13" fillId="0" borderId="6"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4"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5" xfId="0" applyFont="1" applyBorder="1" applyAlignment="1">
      <alignment horizontal="center" vertical="center" wrapText="1"/>
    </xf>
    <xf numFmtId="0" fontId="45" fillId="0" borderId="0" xfId="0" applyFont="1" applyAlignment="1">
      <alignment horizontal="center" vertical="center" wrapText="1"/>
    </xf>
    <xf numFmtId="0" fontId="47" fillId="0" borderId="1" xfId="0" applyFont="1" applyBorder="1" applyAlignment="1">
      <alignment horizontal="right"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2" fillId="0" borderId="0" xfId="0" applyFont="1" applyAlignment="1">
      <alignment horizontal="left" vertical="center" wrapText="1" readingOrder="1"/>
    </xf>
    <xf numFmtId="0" fontId="6" fillId="0" borderId="0" xfId="0" applyFont="1" applyAlignment="1">
      <alignment horizontal="left" vertical="center" wrapText="1" readingOrder="1"/>
    </xf>
    <xf numFmtId="0" fontId="46" fillId="0" borderId="0" xfId="0" applyFont="1" applyAlignment="1">
      <alignment horizontal="right" vertical="center" wrapText="1"/>
    </xf>
    <xf numFmtId="3" fontId="39" fillId="0" borderId="6" xfId="3465" applyNumberFormat="1" applyFont="1" applyBorder="1" applyAlignment="1">
      <alignment horizontal="center" vertical="center" wrapText="1"/>
    </xf>
    <xf numFmtId="3" fontId="39" fillId="0" borderId="7" xfId="3465" applyNumberFormat="1" applyFont="1" applyBorder="1" applyAlignment="1">
      <alignment horizontal="center" vertical="center" wrapText="1"/>
    </xf>
    <xf numFmtId="3" fontId="39" fillId="0" borderId="8" xfId="3465" applyNumberFormat="1" applyFont="1" applyBorder="1" applyAlignment="1">
      <alignment horizontal="center" vertical="center" wrapText="1"/>
    </xf>
    <xf numFmtId="3" fontId="3" fillId="0" borderId="2" xfId="3466" applyNumberFormat="1" applyFont="1" applyFill="1" applyBorder="1" applyAlignment="1">
      <alignment horizontal="center" vertical="center" wrapText="1"/>
    </xf>
    <xf numFmtId="0" fontId="13" fillId="0" borderId="2" xfId="3340" applyFont="1" applyBorder="1" applyAlignment="1">
      <alignment horizontal="center" vertical="center" wrapText="1"/>
    </xf>
    <xf numFmtId="3" fontId="39" fillId="0" borderId="11" xfId="3465" applyNumberFormat="1" applyFont="1" applyFill="1" applyBorder="1" applyAlignment="1">
      <alignment horizontal="center" vertical="center" wrapText="1"/>
    </xf>
    <xf numFmtId="3" fontId="39" fillId="0" borderId="9" xfId="3465" applyNumberFormat="1" applyFont="1" applyFill="1" applyBorder="1" applyAlignment="1">
      <alignment horizontal="center" vertical="center" wrapText="1"/>
    </xf>
    <xf numFmtId="3" fontId="39" fillId="0" borderId="10" xfId="3465" applyNumberFormat="1" applyFont="1" applyFill="1" applyBorder="1" applyAlignment="1">
      <alignment horizontal="center" vertical="center" wrapText="1"/>
    </xf>
    <xf numFmtId="3" fontId="39" fillId="0" borderId="12" xfId="3465" applyNumberFormat="1" applyFont="1" applyFill="1" applyBorder="1" applyAlignment="1">
      <alignment horizontal="center" vertical="center" wrapText="1"/>
    </xf>
    <xf numFmtId="3" fontId="39" fillId="0" borderId="1" xfId="3465" applyNumberFormat="1" applyFont="1" applyFill="1" applyBorder="1" applyAlignment="1">
      <alignment horizontal="center" vertical="center" wrapText="1"/>
    </xf>
    <xf numFmtId="3" fontId="39" fillId="0" borderId="14" xfId="3465" applyNumberFormat="1" applyFont="1" applyFill="1" applyBorder="1" applyAlignment="1">
      <alignment horizontal="center" vertical="center" wrapText="1"/>
    </xf>
    <xf numFmtId="3" fontId="39" fillId="0" borderId="11" xfId="3465" applyNumberFormat="1" applyFont="1" applyBorder="1" applyAlignment="1">
      <alignment horizontal="center" vertical="center" wrapText="1"/>
    </xf>
    <xf numFmtId="3" fontId="39" fillId="0" borderId="10" xfId="3465" applyNumberFormat="1" applyFont="1" applyBorder="1" applyAlignment="1">
      <alignment horizontal="center" vertical="center" wrapText="1"/>
    </xf>
    <xf numFmtId="3" fontId="39" fillId="0" borderId="12" xfId="3465" applyNumberFormat="1" applyFont="1" applyBorder="1" applyAlignment="1">
      <alignment horizontal="center" vertical="center" wrapText="1"/>
    </xf>
    <xf numFmtId="3" fontId="39" fillId="0" borderId="14" xfId="3465" applyNumberFormat="1" applyFont="1" applyBorder="1" applyAlignment="1">
      <alignment horizontal="center" vertical="center" wrapText="1"/>
    </xf>
    <xf numFmtId="3" fontId="39" fillId="0" borderId="9" xfId="3465" applyNumberFormat="1" applyFont="1" applyBorder="1" applyAlignment="1">
      <alignment horizontal="center" vertical="center" wrapText="1"/>
    </xf>
    <xf numFmtId="3" fontId="39" fillId="0" borderId="1" xfId="3465" applyNumberFormat="1" applyFont="1" applyBorder="1" applyAlignment="1">
      <alignment horizontal="center" vertical="center" wrapText="1"/>
    </xf>
    <xf numFmtId="0" fontId="3" fillId="0" borderId="2" xfId="1313" applyFont="1" applyBorder="1" applyAlignment="1">
      <alignment horizontal="center" vertical="center"/>
    </xf>
    <xf numFmtId="3" fontId="39" fillId="0" borderId="6" xfId="3465" applyNumberFormat="1" applyFont="1" applyFill="1" applyBorder="1" applyAlignment="1">
      <alignment horizontal="center" vertical="center" wrapText="1"/>
    </xf>
    <xf numFmtId="3" fontId="39" fillId="0" borderId="7" xfId="3465" applyNumberFormat="1" applyFont="1" applyFill="1" applyBorder="1" applyAlignment="1">
      <alignment horizontal="center" vertical="center" wrapText="1"/>
    </xf>
    <xf numFmtId="3" fontId="39" fillId="0" borderId="3" xfId="3465" applyNumberFormat="1" applyFont="1" applyFill="1" applyBorder="1" applyAlignment="1">
      <alignment horizontal="center" vertical="center" wrapText="1"/>
    </xf>
    <xf numFmtId="3" fontId="39" fillId="0" borderId="4" xfId="3465" applyNumberFormat="1" applyFont="1" applyFill="1" applyBorder="1" applyAlignment="1">
      <alignment horizontal="center" vertical="center" wrapText="1"/>
    </xf>
    <xf numFmtId="3" fontId="39" fillId="0" borderId="5" xfId="3465" applyNumberFormat="1" applyFont="1" applyFill="1" applyBorder="1" applyAlignment="1">
      <alignment horizontal="center" vertical="center" wrapText="1"/>
    </xf>
    <xf numFmtId="3" fontId="40" fillId="0" borderId="3" xfId="3465" applyNumberFormat="1" applyFont="1" applyFill="1" applyBorder="1" applyAlignment="1">
      <alignment horizontal="center" vertical="center" wrapText="1"/>
    </xf>
    <xf numFmtId="3" fontId="40" fillId="0" borderId="5" xfId="3465" applyNumberFormat="1" applyFont="1" applyFill="1" applyBorder="1" applyAlignment="1">
      <alignment horizontal="center" vertical="center" wrapText="1"/>
    </xf>
    <xf numFmtId="3" fontId="39" fillId="0" borderId="3" xfId="3465" applyNumberFormat="1" applyFont="1" applyBorder="1" applyAlignment="1">
      <alignment horizontal="center" vertical="center" wrapText="1"/>
    </xf>
    <xf numFmtId="3" fontId="39" fillId="0" borderId="5" xfId="3465" applyNumberFormat="1" applyFont="1" applyBorder="1" applyAlignment="1">
      <alignment horizontal="center" vertical="center" wrapText="1"/>
    </xf>
    <xf numFmtId="3" fontId="39" fillId="0" borderId="2" xfId="3465" applyNumberFormat="1" applyFont="1" applyFill="1" applyBorder="1" applyAlignment="1">
      <alignment horizontal="center" vertical="center" wrapText="1"/>
    </xf>
    <xf numFmtId="1" fontId="7" fillId="0" borderId="0" xfId="3465" applyNumberFormat="1" applyFont="1" applyFill="1" applyAlignment="1">
      <alignment horizontal="right" vertical="center"/>
    </xf>
    <xf numFmtId="3" fontId="3" fillId="0" borderId="11" xfId="3465" applyNumberFormat="1" applyFont="1" applyFill="1" applyBorder="1" applyAlignment="1">
      <alignment horizontal="center" vertical="center" wrapText="1"/>
    </xf>
    <xf numFmtId="3" fontId="3" fillId="0" borderId="9" xfId="3465" applyNumberFormat="1" applyFont="1" applyFill="1" applyBorder="1" applyAlignment="1">
      <alignment horizontal="center" vertical="center" wrapText="1"/>
    </xf>
    <xf numFmtId="3" fontId="3" fillId="0" borderId="12" xfId="3465" applyNumberFormat="1" applyFont="1" applyFill="1" applyBorder="1" applyAlignment="1">
      <alignment horizontal="center" vertical="center" wrapText="1"/>
    </xf>
    <xf numFmtId="3" fontId="3" fillId="0" borderId="1" xfId="3465" applyNumberFormat="1" applyFont="1" applyFill="1" applyBorder="1" applyAlignment="1">
      <alignment horizontal="center" vertical="center" wrapText="1"/>
    </xf>
    <xf numFmtId="1" fontId="3" fillId="0" borderId="13" xfId="3465" applyNumberFormat="1" applyFont="1" applyFill="1" applyBorder="1" applyAlignment="1">
      <alignment horizontal="center" vertical="center" wrapText="1"/>
    </xf>
    <xf numFmtId="1" fontId="1" fillId="0" borderId="0" xfId="3465" applyNumberFormat="1" applyFont="1" applyFill="1" applyBorder="1" applyAlignment="1">
      <alignment horizontal="left" vertical="center" wrapText="1"/>
    </xf>
    <xf numFmtId="1" fontId="3" fillId="0" borderId="0" xfId="3465" applyNumberFormat="1" applyFont="1" applyFill="1" applyAlignment="1">
      <alignment horizontal="left" vertical="center" wrapText="1"/>
    </xf>
    <xf numFmtId="1" fontId="1" fillId="0" borderId="1" xfId="3465" applyNumberFormat="1" applyFont="1" applyFill="1" applyBorder="1" applyAlignment="1">
      <alignment horizontal="right" vertical="center"/>
    </xf>
    <xf numFmtId="1" fontId="29" fillId="0" borderId="0" xfId="3465" applyNumberFormat="1" applyFont="1" applyFill="1" applyAlignment="1">
      <alignment horizontal="right" vertical="center"/>
    </xf>
    <xf numFmtId="0" fontId="17" fillId="0" borderId="2" xfId="542" applyFont="1" applyBorder="1" applyAlignment="1">
      <alignment horizontal="center" vertical="center" wrapText="1" readingOrder="1"/>
    </xf>
    <xf numFmtId="0" fontId="17" fillId="0" borderId="6" xfId="542" applyFont="1" applyBorder="1" applyAlignment="1">
      <alignment horizontal="center" vertical="center" wrapText="1" readingOrder="1"/>
    </xf>
    <xf numFmtId="0" fontId="17" fillId="0" borderId="7" xfId="542" applyFont="1" applyBorder="1" applyAlignment="1">
      <alignment horizontal="center" vertical="center" wrapText="1" readingOrder="1"/>
    </xf>
    <xf numFmtId="0" fontId="17" fillId="0" borderId="8" xfId="542" applyFont="1" applyBorder="1" applyAlignment="1">
      <alignment horizontal="center" vertical="center" wrapText="1" readingOrder="1"/>
    </xf>
    <xf numFmtId="0" fontId="17" fillId="0" borderId="3" xfId="542" applyFont="1" applyBorder="1" applyAlignment="1">
      <alignment horizontal="center" vertical="center" wrapText="1" readingOrder="1"/>
    </xf>
    <xf numFmtId="0" fontId="17" fillId="0" borderId="4" xfId="542" applyFont="1" applyBorder="1" applyAlignment="1">
      <alignment horizontal="center" vertical="center" wrapText="1" readingOrder="1"/>
    </xf>
    <xf numFmtId="0" fontId="17" fillId="0" borderId="5" xfId="542" applyFont="1" applyBorder="1" applyAlignment="1">
      <alignment horizontal="center" vertical="center" wrapText="1" readingOrder="1"/>
    </xf>
    <xf numFmtId="0" fontId="15" fillId="0" borderId="0" xfId="542" applyFont="1" applyAlignment="1">
      <alignment horizontal="center" vertical="center" wrapText="1" readingOrder="1"/>
    </xf>
    <xf numFmtId="0" fontId="6" fillId="0" borderId="0" xfId="542" applyFont="1" applyAlignment="1">
      <alignment horizontal="center" vertical="center" wrapText="1" readingOrder="1"/>
    </xf>
    <xf numFmtId="0" fontId="24" fillId="0" borderId="0" xfId="542" applyFont="1" applyAlignment="1">
      <alignment horizontal="right" vertical="center" wrapText="1" readingOrder="1"/>
    </xf>
    <xf numFmtId="0" fontId="6" fillId="0" borderId="1" xfId="542" applyFont="1" applyBorder="1" applyAlignment="1">
      <alignment horizontal="right" vertical="center" wrapText="1" readingOrder="1"/>
    </xf>
    <xf numFmtId="49" fontId="12" fillId="0" borderId="2" xfId="542" applyNumberFormat="1" applyFont="1" applyBorder="1" applyAlignment="1">
      <alignment horizontal="center" vertical="center" wrapText="1"/>
    </xf>
    <xf numFmtId="0" fontId="12" fillId="0" borderId="2" xfId="542" applyFont="1" applyBorder="1" applyAlignment="1">
      <alignment horizontal="center" vertical="center" wrapText="1"/>
    </xf>
    <xf numFmtId="0" fontId="18" fillId="0" borderId="1" xfId="542" applyFont="1" applyBorder="1" applyAlignment="1">
      <alignment horizontal="right" vertical="center" wrapText="1" readingOrder="1"/>
    </xf>
    <xf numFmtId="0" fontId="12" fillId="0" borderId="0" xfId="542" applyFont="1" applyAlignment="1">
      <alignment horizontal="left" vertical="center" wrapText="1" readingOrder="1"/>
    </xf>
    <xf numFmtId="0" fontId="6" fillId="0" borderId="0" xfId="542" applyFont="1" applyAlignment="1">
      <alignment horizontal="left" vertical="center" wrapText="1" readingOrder="1"/>
    </xf>
    <xf numFmtId="0" fontId="16" fillId="0" borderId="0" xfId="542" applyFont="1" applyAlignment="1">
      <alignment horizontal="right" vertical="center" wrapText="1" readingOrder="1"/>
    </xf>
    <xf numFmtId="0" fontId="10" fillId="0" borderId="2" xfId="2777" applyFont="1" applyBorder="1" applyAlignment="1">
      <alignment horizontal="center" vertical="center" wrapText="1"/>
    </xf>
    <xf numFmtId="0" fontId="8" fillId="0" borderId="0" xfId="542" applyFont="1" applyAlignment="1">
      <alignment horizontal="center" vertical="center" wrapText="1" readingOrder="1"/>
    </xf>
    <xf numFmtId="1" fontId="9" fillId="0" borderId="0" xfId="3465" applyNumberFormat="1" applyFont="1" applyFill="1" applyAlignment="1">
      <alignment horizontal="center" vertical="center" wrapText="1"/>
    </xf>
    <xf numFmtId="1" fontId="9" fillId="0" borderId="1" xfId="3465" applyNumberFormat="1" applyFont="1" applyFill="1" applyBorder="1" applyAlignment="1">
      <alignment horizontal="right" vertical="center"/>
    </xf>
    <xf numFmtId="49" fontId="3" fillId="0" borderId="2" xfId="3465" applyNumberFormat="1" applyFont="1" applyBorder="1" applyAlignment="1">
      <alignment horizontal="center" vertical="center" wrapText="1"/>
    </xf>
    <xf numFmtId="0" fontId="130" fillId="0" borderId="0" xfId="0" applyFont="1" applyAlignment="1">
      <alignment vertical="center"/>
    </xf>
    <xf numFmtId="0" fontId="267" fillId="0" borderId="0" xfId="0" applyFont="1" applyAlignment="1">
      <alignment horizontal="center" vertical="center"/>
    </xf>
    <xf numFmtId="0" fontId="268" fillId="0" borderId="56" xfId="0" applyFont="1" applyBorder="1" applyAlignment="1">
      <alignment horizontal="center" vertical="center" wrapText="1"/>
    </xf>
    <xf numFmtId="0" fontId="267" fillId="0" borderId="56" xfId="0" applyFont="1" applyBorder="1" applyAlignment="1">
      <alignment horizontal="center" vertical="center"/>
    </xf>
    <xf numFmtId="0" fontId="19" fillId="0" borderId="0" xfId="0" applyFont="1" applyAlignment="1">
      <alignment horizontal="center" vertical="center" wrapText="1"/>
    </xf>
    <xf numFmtId="1" fontId="18" fillId="0" borderId="0" xfId="0" applyNumberFormat="1" applyFont="1" applyAlignment="1">
      <alignment horizontal="center" vertical="center" wrapText="1"/>
    </xf>
    <xf numFmtId="0" fontId="11" fillId="0" borderId="1" xfId="0" applyFont="1" applyBorder="1" applyAlignment="1">
      <alignment horizontal="center" vertical="center"/>
    </xf>
    <xf numFmtId="1" fontId="41" fillId="0" borderId="0" xfId="3465" applyNumberFormat="1" applyFont="1" applyFill="1" applyAlignment="1">
      <alignment horizontal="center" vertical="center"/>
    </xf>
    <xf numFmtId="1" fontId="1" fillId="0" borderId="0" xfId="3465" applyNumberFormat="1" applyFont="1" applyFill="1" applyAlignment="1">
      <alignment horizontal="center" vertical="center" wrapText="1"/>
    </xf>
    <xf numFmtId="3" fontId="41" fillId="0" borderId="56" xfId="3465" applyNumberFormat="1" applyFont="1" applyFill="1" applyBorder="1" applyAlignment="1">
      <alignment horizontal="center" vertical="center" wrapText="1"/>
    </xf>
    <xf numFmtId="49" fontId="41" fillId="0" borderId="56" xfId="3465" applyNumberFormat="1" applyFont="1" applyFill="1" applyBorder="1" applyAlignment="1">
      <alignment horizontal="center" vertical="center" wrapText="1"/>
    </xf>
    <xf numFmtId="0" fontId="270" fillId="0" borderId="55" xfId="0" applyFont="1" applyFill="1" applyBorder="1" applyAlignment="1">
      <alignment horizontal="center" vertical="center" wrapText="1"/>
    </xf>
    <xf numFmtId="1" fontId="40" fillId="0" borderId="0" xfId="3465" applyNumberFormat="1" applyFont="1" applyFill="1" applyBorder="1" applyAlignment="1">
      <alignment horizontal="right" vertical="center"/>
    </xf>
    <xf numFmtId="3" fontId="39" fillId="0" borderId="0" xfId="3465" applyNumberFormat="1" applyFont="1" applyFill="1" applyBorder="1" applyAlignment="1">
      <alignment horizontal="center" vertical="center" wrapText="1"/>
    </xf>
    <xf numFmtId="0" fontId="272" fillId="0" borderId="56" xfId="0" applyFont="1" applyFill="1" applyBorder="1"/>
    <xf numFmtId="3" fontId="40" fillId="0" borderId="0" xfId="3465" applyNumberFormat="1" applyFont="1" applyFill="1" applyBorder="1" applyAlignment="1">
      <alignment horizontal="center" vertical="center" wrapText="1"/>
    </xf>
    <xf numFmtId="1" fontId="41" fillId="0" borderId="0" xfId="3465" applyNumberFormat="1" applyFont="1" applyFill="1" applyAlignment="1">
      <alignment horizontal="left" vertical="center" wrapText="1"/>
    </xf>
    <xf numFmtId="1" fontId="40" fillId="0" borderId="1" xfId="3465" applyNumberFormat="1" applyFont="1" applyFill="1" applyBorder="1" applyAlignment="1">
      <alignment horizontal="right" vertical="center"/>
    </xf>
    <xf numFmtId="3" fontId="39" fillId="0" borderId="53" xfId="3465" applyNumberFormat="1" applyFont="1" applyFill="1" applyBorder="1" applyAlignment="1">
      <alignment horizontal="center" vertical="center" wrapText="1"/>
    </xf>
    <xf numFmtId="3" fontId="39" fillId="0" borderId="52" xfId="3465" applyNumberFormat="1" applyFont="1" applyFill="1" applyBorder="1" applyAlignment="1">
      <alignment horizontal="center" vertical="center" wrapText="1"/>
    </xf>
    <xf numFmtId="49" fontId="39" fillId="0" borderId="52" xfId="3465" applyNumberFormat="1" applyFont="1" applyFill="1" applyBorder="1" applyAlignment="1">
      <alignment horizontal="center" vertical="center" wrapText="1"/>
    </xf>
    <xf numFmtId="0" fontId="264" fillId="0" borderId="52" xfId="0" applyFont="1" applyFill="1" applyBorder="1"/>
    <xf numFmtId="1" fontId="41" fillId="0" borderId="0" xfId="3465" applyNumberFormat="1" applyFont="1" applyFill="1" applyAlignment="1">
      <alignment horizontal="center" vertical="center" wrapText="1"/>
    </xf>
    <xf numFmtId="1" fontId="40" fillId="0" borderId="0" xfId="3465" applyNumberFormat="1" applyFont="1" applyFill="1" applyAlignment="1">
      <alignment horizontal="center" vertical="center" wrapText="1"/>
    </xf>
  </cellXfs>
  <cellStyles count="4262">
    <cellStyle name="_x0001_" xfId="154"/>
    <cellStyle name="          _x000a__x000a_shell=progman.exe_x000a__x000a_m" xfId="172"/>
    <cellStyle name="          _x000d__x000a_shell=progman.exe_x000d__x000a_m" xfId="157"/>
    <cellStyle name="          _x005f_x000d__x005f_x000a_shell=progman.exe_x005f_x000d__x005f_x000a_m" xfId="173"/>
    <cellStyle name="_x000a__x000a_JournalTemplate=C:\COMFO\CTALK\JOURSTD.TPL_x000a__x000a_LbStateAddress=3 3 0 251 1 89 2 311_x000a__x000a_LbStateJou" xfId="5"/>
    <cellStyle name="_x000d__x000a_JournalTemplate=C:\COMFO\CTALK\JOURSTD.TPL_x000d__x000a_LbStateAddress=3 3 0 251 1 89 2 311_x000d__x000a_LbStateJou" xfId="176"/>
    <cellStyle name="#,##0" xfId="18"/>
    <cellStyle name="#,##0 2" xfId="168"/>
    <cellStyle name="." xfId="160"/>
    <cellStyle name=". 2" xfId="162"/>
    <cellStyle name=". 3" xfId="170"/>
    <cellStyle name=".d©y" xfId="183"/>
    <cellStyle name="??" xfId="184"/>
    <cellStyle name="?? [0.00]_ Att. 1- Cover" xfId="150"/>
    <cellStyle name="?? [0]" xfId="185"/>
    <cellStyle name="?? [0] 2" xfId="156"/>
    <cellStyle name="?? 2" xfId="63"/>
    <cellStyle name="?? 3" xfId="188"/>
    <cellStyle name="?? 4" xfId="195"/>
    <cellStyle name="?? 5" xfId="199"/>
    <cellStyle name="?? 6" xfId="202"/>
    <cellStyle name="?? 7" xfId="207"/>
    <cellStyle name="?_x001d_??%U©÷u&amp;H©÷9_x0008_? s_x000a__x0007__x0001__x0001_" xfId="212"/>
    <cellStyle name="?_x001d_??%U©÷u&amp;H©÷9_x0008_? s_x000a__x0007__x0001__x0001_ 10" xfId="213"/>
    <cellStyle name="?_x001d_??%U©÷u&amp;H©÷9_x0008_? s_x000a__x0007__x0001__x0001_ 11" xfId="214"/>
    <cellStyle name="?_x001d_??%U©÷u&amp;H©÷9_x0008_? s_x000a__x0007__x0001__x0001_ 12" xfId="220"/>
    <cellStyle name="?_x001d_??%U©÷u&amp;H©÷9_x0008_? s_x000a__x0007__x0001__x0001_ 13" xfId="224"/>
    <cellStyle name="?_x001d_??%U©÷u&amp;H©÷9_x0008_? s_x000a__x0007__x0001__x0001_ 14" xfId="230"/>
    <cellStyle name="?_x001d_??%U©÷u&amp;H©÷9_x0008_? s_x000a__x0007__x0001__x0001_ 15" xfId="232"/>
    <cellStyle name="?_x001d_??%U©÷u&amp;H©÷9_x0008_? s_x000a__x0007__x0001__x0001_ 2" xfId="235"/>
    <cellStyle name="?_x001d_??%U©÷u&amp;H©÷9_x0008_? s_x000a__x0007__x0001__x0001_ 3" xfId="240"/>
    <cellStyle name="?_x001d_??%U©÷u&amp;H©÷9_x0008_? s_x000a__x0007__x0001__x0001_ 4" xfId="158"/>
    <cellStyle name="?_x001d_??%U©÷u&amp;H©÷9_x0008_? s_x000a__x0007__x0001__x0001_ 5" xfId="242"/>
    <cellStyle name="?_x001d_??%U©÷u&amp;H©÷9_x0008_? s_x000a__x0007__x0001__x0001_ 6" xfId="248"/>
    <cellStyle name="?_x001d_??%U©÷u&amp;H©÷9_x0008_? s_x000a__x0007__x0001__x0001_ 7" xfId="250"/>
    <cellStyle name="?_x001d_??%U©÷u&amp;H©÷9_x0008_? s_x000a__x0007__x0001__x0001_ 8" xfId="253"/>
    <cellStyle name="?_x001d_??%U©÷u&amp;H©÷9_x0008_? s_x000a__x0007__x0001__x0001_ 9" xfId="255"/>
    <cellStyle name="???? [0.00]_      " xfId="256"/>
    <cellStyle name="??????" xfId="216"/>
    <cellStyle name="????_      " xfId="258"/>
    <cellStyle name="???[0]_?? DI" xfId="261"/>
    <cellStyle name="???_?? DI" xfId="167"/>
    <cellStyle name="??[0]_BRE" xfId="24"/>
    <cellStyle name="??_      " xfId="265"/>
    <cellStyle name="??A? [0]_laroux_1_¢¬???¢â? " xfId="267"/>
    <cellStyle name="??A?_laroux_1_¢¬???¢â? " xfId="272"/>
    <cellStyle name="?_x005f_x001d_??%U©÷u&amp;H©÷9_x005f_x0008_? s_x005f_x000a__x005f_x0007__x005f_x0001__x005f_x0001_" xfId="145"/>
    <cellStyle name="?_x005f_x001d_??%U©÷u&amp;H©÷9_x005f_x0008_?_x005f_x0009_s_x005f_x000a__x005f_x0007__x005f_x0001__x005f_x0001_" xfId="278"/>
    <cellStyle name="?_x005f_x005f_x005f_x001d_??%U©÷u&amp;H©÷9_x005f_x005f_x005f_x0008_? s_x005f_x005f_x005f_x000a__x005f_x005f_x005f_x0007__x005f_x005f_x005f_x0001__x005f_x005f_x005f_x0001_" xfId="279"/>
    <cellStyle name="?¡±¢¥?_?¨ù??¢´¢¥_¢¬???¢â? " xfId="282"/>
    <cellStyle name="?ðÇ%U?&amp;H?_x0008_?s_x000a__x0007__x0001__x0001_" xfId="286"/>
    <cellStyle name="?ðÇ%U?&amp;H?_x0008_?s_x000a__x0007__x0001__x0001_ 10" xfId="289"/>
    <cellStyle name="?ðÇ%U?&amp;H?_x0008_?s_x000a__x0007__x0001__x0001_ 11" xfId="296"/>
    <cellStyle name="?ðÇ%U?&amp;H?_x0008_?s_x000a__x0007__x0001__x0001_ 12" xfId="300"/>
    <cellStyle name="?ðÇ%U?&amp;H?_x0008_?s_x000a__x0007__x0001__x0001_ 13" xfId="304"/>
    <cellStyle name="?ðÇ%U?&amp;H?_x0008_?s_x000a__x0007__x0001__x0001_ 14" xfId="306"/>
    <cellStyle name="?ðÇ%U?&amp;H?_x0008_?s_x000a__x0007__x0001__x0001_ 15" xfId="308"/>
    <cellStyle name="?ðÇ%U?&amp;H?_x0008_?s_x000a__x0007__x0001__x0001_ 2" xfId="315"/>
    <cellStyle name="?ðÇ%U?&amp;H?_x0008_?s_x000a__x0007__x0001__x0001_ 3" xfId="318"/>
    <cellStyle name="?ðÇ%U?&amp;H?_x0008_?s_x000a__x0007__x0001__x0001_ 4" xfId="320"/>
    <cellStyle name="?ðÇ%U?&amp;H?_x0008_?s_x000a__x0007__x0001__x0001_ 5" xfId="322"/>
    <cellStyle name="?ðÇ%U?&amp;H?_x0008_?s_x000a__x0007__x0001__x0001_ 6" xfId="323"/>
    <cellStyle name="?ðÇ%U?&amp;H?_x0008_?s_x000a__x0007__x0001__x0001_ 7" xfId="325"/>
    <cellStyle name="?ðÇ%U?&amp;H?_x0008_?s_x000a__x0007__x0001__x0001_ 8" xfId="331"/>
    <cellStyle name="?ðÇ%U?&amp;H?_x0008_?s_x000a__x0007__x0001__x0001_ 9" xfId="53"/>
    <cellStyle name="?ðÇ%U?&amp;H?_x005f_x0008_?s_x005f_x000a__x005f_x0007__x005f_x0001__x005f_x0001_" xfId="335"/>
    <cellStyle name="@ET_Style?.font5" xfId="344"/>
    <cellStyle name="[0]_Chi phÝ kh¸c_V" xfId="348"/>
    <cellStyle name="_!1 1 bao cao giao KH ve HTCMT vung TNB   12-12-2011" xfId="350"/>
    <cellStyle name="_x0001__!1 1 bao cao giao KH ve HTCMT vung TNB   12-12-2011" xfId="354"/>
    <cellStyle name="_1 TONG HOP - CA NA" xfId="355"/>
    <cellStyle name="_123_DONG_THANH_Moi" xfId="357"/>
    <cellStyle name="_123_DONG_THANH_Moi_!1 1 bao cao giao KH ve HTCMT vung TNB   12-12-2011" xfId="361"/>
    <cellStyle name="_123_DONG_THANH_Moi_KH TPCP vung TNB (03-1-2012)" xfId="362"/>
    <cellStyle name="_Bang Chi tieu (2)" xfId="365"/>
    <cellStyle name="_BAO GIA NGAY 24-10-08 (co dam)" xfId="368"/>
    <cellStyle name="_BC  NAM 2007" xfId="10"/>
    <cellStyle name="_BC CV 6403 BKHĐT" xfId="372"/>
    <cellStyle name="_BC thuc hien KH 2009" xfId="328"/>
    <cellStyle name="_BC thuc hien KH 2009_15_10_2013 BC nhu cau von doi ung ODA (2014-2016) ngay 15102013 Sua" xfId="373"/>
    <cellStyle name="_BC thuc hien KH 2009_BC nhu cau von doi ung ODA nganh NN (BKH)" xfId="71"/>
    <cellStyle name="_BC thuc hien KH 2009_BC nhu cau von doi ung ODA nganh NN (BKH)_05-12  KH trung han 2016-2020 - Liem Thinh edited" xfId="383"/>
    <cellStyle name="_BC thuc hien KH 2009_BC nhu cau von doi ung ODA nganh NN (BKH)_Copy of 05-12  KH trung han 2016-2020 - Liem Thinh edited (1)" xfId="387"/>
    <cellStyle name="_BC thuc hien KH 2009_BC Tai co cau (bieu TH)" xfId="263"/>
    <cellStyle name="_BC thuc hien KH 2009_BC Tai co cau (bieu TH)_05-12  KH trung han 2016-2020 - Liem Thinh edited" xfId="359"/>
    <cellStyle name="_BC thuc hien KH 2009_BC Tai co cau (bieu TH)_Copy of 05-12  KH trung han 2016-2020 - Liem Thinh edited (1)" xfId="388"/>
    <cellStyle name="_BC thuc hien KH 2009_DK 2014-2015 final" xfId="392"/>
    <cellStyle name="_BC thuc hien KH 2009_DK 2014-2015 final_05-12  KH trung han 2016-2020 - Liem Thinh edited" xfId="393"/>
    <cellStyle name="_BC thuc hien KH 2009_DK 2014-2015 final_Copy of 05-12  KH trung han 2016-2020 - Liem Thinh edited (1)" xfId="397"/>
    <cellStyle name="_BC thuc hien KH 2009_DK 2014-2015 new" xfId="399"/>
    <cellStyle name="_BC thuc hien KH 2009_DK 2014-2015 new_05-12  KH trung han 2016-2020 - Liem Thinh edited" xfId="401"/>
    <cellStyle name="_BC thuc hien KH 2009_DK 2014-2015 new_Copy of 05-12  KH trung han 2016-2020 - Liem Thinh edited (1)" xfId="405"/>
    <cellStyle name="_BC thuc hien KH 2009_DK KH CBDT 2014 11-11-2013" xfId="407"/>
    <cellStyle name="_BC thuc hien KH 2009_DK KH CBDT 2014 11-11-2013(1)" xfId="70"/>
    <cellStyle name="_BC thuc hien KH 2009_DK KH CBDT 2014 11-11-2013(1)_05-12  KH trung han 2016-2020 - Liem Thinh edited" xfId="379"/>
    <cellStyle name="_BC thuc hien KH 2009_DK KH CBDT 2014 11-11-2013(1)_Copy of 05-12  KH trung han 2016-2020 - Liem Thinh edited (1)" xfId="385"/>
    <cellStyle name="_BC thuc hien KH 2009_DK KH CBDT 2014 11-11-2013_05-12  KH trung han 2016-2020 - Liem Thinh edited" xfId="409"/>
    <cellStyle name="_BC thuc hien KH 2009_DK KH CBDT 2014 11-11-2013_Copy of 05-12  KH trung han 2016-2020 - Liem Thinh edited (1)" xfId="93"/>
    <cellStyle name="_BC thuc hien KH 2009_KH 2011-2015" xfId="416"/>
    <cellStyle name="_BC thuc hien KH 2009_tai co cau dau tu (tong hop)1" xfId="21"/>
    <cellStyle name="_BEN TRE" xfId="419"/>
    <cellStyle name="_Bieu mau cong trinh khoi cong moi 3-4" xfId="425"/>
    <cellStyle name="_Bieu Tay Nam Bo 25-11" xfId="427"/>
    <cellStyle name="_Bieu3ODA" xfId="432"/>
    <cellStyle name="_Bieu3ODA_1" xfId="434"/>
    <cellStyle name="_Bieu4HTMT" xfId="438"/>
    <cellStyle name="_Bieu4HTMT_!1 1 bao cao giao KH ve HTCMT vung TNB   12-12-2011" xfId="439"/>
    <cellStyle name="_Bieu4HTMT_KH TPCP vung TNB (03-1-2012)" xfId="443"/>
    <cellStyle name="_Book1" xfId="450"/>
    <cellStyle name="_Book1 2" xfId="453"/>
    <cellStyle name="_Book1_!1 1 bao cao giao KH ve HTCMT vung TNB   12-12-2011" xfId="314"/>
    <cellStyle name="_Book1_1" xfId="458"/>
    <cellStyle name="_Book1_BC-QT-WB-dthao" xfId="464"/>
    <cellStyle name="_Book1_BC-QT-WB-dthao_05-12  KH trung han 2016-2020 - Liem Thinh edited" xfId="280"/>
    <cellStyle name="_Book1_BC-QT-WB-dthao_Copy of 05-12  KH trung han 2016-2020 - Liem Thinh edited (1)" xfId="470"/>
    <cellStyle name="_Book1_BC-QT-WB-dthao_KH TPCP 2016-2020 (tong hop)" xfId="429"/>
    <cellStyle name="_Book1_Bieu3ODA" xfId="473"/>
    <cellStyle name="_Book1_Bieu4HTMT" xfId="313"/>
    <cellStyle name="_Book1_Bieu4HTMT_!1 1 bao cao giao KH ve HTCMT vung TNB   12-12-2011" xfId="474"/>
    <cellStyle name="_Book1_Bieu4HTMT_KH TPCP vung TNB (03-1-2012)" xfId="19"/>
    <cellStyle name="_Book1_bo sung von KCH nam 2010 va Du an tre kho khan" xfId="476"/>
    <cellStyle name="_Book1_bo sung von KCH nam 2010 va Du an tre kho khan_!1 1 bao cao giao KH ve HTCMT vung TNB   12-12-2011" xfId="477"/>
    <cellStyle name="_Book1_bo sung von KCH nam 2010 va Du an tre kho khan_KH TPCP vung TNB (03-1-2012)" xfId="478"/>
    <cellStyle name="_Book1_cong hang rao" xfId="4"/>
    <cellStyle name="_Book1_cong hang rao_!1 1 bao cao giao KH ve HTCMT vung TNB   12-12-2011" xfId="39"/>
    <cellStyle name="_Book1_cong hang rao_KH TPCP vung TNB (03-1-2012)" xfId="480"/>
    <cellStyle name="_Book1_danh muc chuan bi dau tu 2011 ngay 07-6-2011" xfId="481"/>
    <cellStyle name="_Book1_danh muc chuan bi dau tu 2011 ngay 07-6-2011_!1 1 bao cao giao KH ve HTCMT vung TNB   12-12-2011" xfId="485"/>
    <cellStyle name="_Book1_danh muc chuan bi dau tu 2011 ngay 07-6-2011_KH TPCP vung TNB (03-1-2012)" xfId="487"/>
    <cellStyle name="_Book1_Danh muc pbo nguon von XSKT, XDCB nam 2009 chuyen qua nam 2010" xfId="494"/>
    <cellStyle name="_Book1_Danh muc pbo nguon von XSKT, XDCB nam 2009 chuyen qua nam 2010_!1 1 bao cao giao KH ve HTCMT vung TNB   12-12-2011" xfId="422"/>
    <cellStyle name="_Book1_Danh muc pbo nguon von XSKT, XDCB nam 2009 chuyen qua nam 2010_KH TPCP vung TNB (03-1-2012)" xfId="287"/>
    <cellStyle name="_Book1_dieu chinh KH 2011 ngay 26-5-2011111" xfId="496"/>
    <cellStyle name="_Book1_dieu chinh KH 2011 ngay 26-5-2011111_!1 1 bao cao giao KH ve HTCMT vung TNB   12-12-2011" xfId="498"/>
    <cellStyle name="_Book1_dieu chinh KH 2011 ngay 26-5-2011111_KH TPCP vung TNB (03-1-2012)" xfId="400"/>
    <cellStyle name="_Book1_DS KCH PHAN BO VON NSDP NAM 2010" xfId="502"/>
    <cellStyle name="_Book1_DS KCH PHAN BO VON NSDP NAM 2010_!1 1 bao cao giao KH ve HTCMT vung TNB   12-12-2011" xfId="249"/>
    <cellStyle name="_Book1_DS KCH PHAN BO VON NSDP NAM 2010_KH TPCP vung TNB (03-1-2012)" xfId="321"/>
    <cellStyle name="_Book1_giao KH 2011 ngay 10-12-2010" xfId="17"/>
    <cellStyle name="_Book1_giao KH 2011 ngay 10-12-2010_!1 1 bao cao giao KH ve HTCMT vung TNB   12-12-2011" xfId="504"/>
    <cellStyle name="_Book1_giao KH 2011 ngay 10-12-2010_KH TPCP vung TNB (03-1-2012)" xfId="140"/>
    <cellStyle name="_Book1_IN" xfId="507"/>
    <cellStyle name="_Book1_kien giang 2" xfId="515"/>
    <cellStyle name="_Book1_Kh ql62 (2010) 11-09" xfId="509"/>
    <cellStyle name="_Book1_KH TPCP vung TNB (03-1-2012)" xfId="511"/>
    <cellStyle name="_Book1_Khung 2012" xfId="463"/>
    <cellStyle name="_Book1_phu luc tong ket tinh hinh TH giai doan 03-10 (ngay 30)" xfId="516"/>
    <cellStyle name="_Book1_phu luc tong ket tinh hinh TH giai doan 03-10 (ngay 30)_!1 1 bao cao giao KH ve HTCMT vung TNB   12-12-2011" xfId="517"/>
    <cellStyle name="_Book1_phu luc tong ket tinh hinh TH giai doan 03-10 (ngay 30)_KH TPCP vung TNB (03-1-2012)" xfId="518"/>
    <cellStyle name="_C.cong+B.luong-Sanluong" xfId="519"/>
    <cellStyle name="_cong hang rao" xfId="22"/>
    <cellStyle name="_dien chieu sang" xfId="175"/>
    <cellStyle name="_DK KH 2009" xfId="523"/>
    <cellStyle name="_DK KH 2009_15_10_2013 BC nhu cau von doi ung ODA (2014-2016) ngay 15102013 Sua" xfId="524"/>
    <cellStyle name="_DK KH 2009_BC nhu cau von doi ung ODA nganh NN (BKH)" xfId="527"/>
    <cellStyle name="_DK KH 2009_BC nhu cau von doi ung ODA nganh NN (BKH)_05-12  KH trung han 2016-2020 - Liem Thinh edited" xfId="530"/>
    <cellStyle name="_DK KH 2009_BC nhu cau von doi ung ODA nganh NN (BKH)_Copy of 05-12  KH trung han 2016-2020 - Liem Thinh edited (1)" xfId="532"/>
    <cellStyle name="_DK KH 2009_BC Tai co cau (bieu TH)" xfId="534"/>
    <cellStyle name="_DK KH 2009_BC Tai co cau (bieu TH)_05-12  KH trung han 2016-2020 - Liem Thinh edited" xfId="539"/>
    <cellStyle name="_DK KH 2009_BC Tai co cau (bieu TH)_Copy of 05-12  KH trung han 2016-2020 - Liem Thinh edited (1)" xfId="541"/>
    <cellStyle name="_DK KH 2009_DK 2014-2015 final" xfId="136"/>
    <cellStyle name="_DK KH 2009_DK 2014-2015 final_05-12  KH trung han 2016-2020 - Liem Thinh edited" xfId="547"/>
    <cellStyle name="_DK KH 2009_DK 2014-2015 final_Copy of 05-12  KH trung han 2016-2020 - Liem Thinh edited (1)" xfId="554"/>
    <cellStyle name="_DK KH 2009_DK 2014-2015 new" xfId="556"/>
    <cellStyle name="_DK KH 2009_DK 2014-2015 new_05-12  KH trung han 2016-2020 - Liem Thinh edited" xfId="557"/>
    <cellStyle name="_DK KH 2009_DK 2014-2015 new_Copy of 05-12  KH trung han 2016-2020 - Liem Thinh edited (1)" xfId="560"/>
    <cellStyle name="_DK KH 2009_DK KH CBDT 2014 11-11-2013" xfId="266"/>
    <cellStyle name="_DK KH 2009_DK KH CBDT 2014 11-11-2013(1)" xfId="564"/>
    <cellStyle name="_DK KH 2009_DK KH CBDT 2014 11-11-2013(1)_05-12  KH trung han 2016-2020 - Liem Thinh edited" xfId="316"/>
    <cellStyle name="_DK KH 2009_DK KH CBDT 2014 11-11-2013(1)_Copy of 05-12  KH trung han 2016-2020 - Liem Thinh edited (1)" xfId="566"/>
    <cellStyle name="_DK KH 2009_DK KH CBDT 2014 11-11-2013_05-12  KH trung han 2016-2020 - Liem Thinh edited" xfId="535"/>
    <cellStyle name="_DK KH 2009_DK KH CBDT 2014 11-11-2013_Copy of 05-12  KH trung han 2016-2020 - Liem Thinh edited (1)" xfId="569"/>
    <cellStyle name="_DK KH 2009_KH 2011-2015" xfId="377"/>
    <cellStyle name="_DK KH 2009_tai co cau dau tu (tong hop)1" xfId="571"/>
    <cellStyle name="_DK KH 2010" xfId="102"/>
    <cellStyle name="_DK KH 2010 (BKH)" xfId="573"/>
    <cellStyle name="_DK KH 2010_15_10_2013 BC nhu cau von doi ung ODA (2014-2016) ngay 15102013 Sua" xfId="576"/>
    <cellStyle name="_DK KH 2010_BC nhu cau von doi ung ODA nganh NN (BKH)" xfId="577"/>
    <cellStyle name="_DK KH 2010_BC nhu cau von doi ung ODA nganh NN (BKH)_05-12  KH trung han 2016-2020 - Liem Thinh edited" xfId="578"/>
    <cellStyle name="_DK KH 2010_BC nhu cau von doi ung ODA nganh NN (BKH)_Copy of 05-12  KH trung han 2016-2020 - Liem Thinh edited (1)" xfId="125"/>
    <cellStyle name="_DK KH 2010_BC Tai co cau (bieu TH)" xfId="417"/>
    <cellStyle name="_DK KH 2010_BC Tai co cau (bieu TH)_05-12  KH trung han 2016-2020 - Liem Thinh edited" xfId="581"/>
    <cellStyle name="_DK KH 2010_BC Tai co cau (bieu TH)_Copy of 05-12  KH trung han 2016-2020 - Liem Thinh edited (1)" xfId="583"/>
    <cellStyle name="_DK KH 2010_DK 2014-2015 final" xfId="584"/>
    <cellStyle name="_DK KH 2010_DK 2014-2015 final_05-12  KH trung han 2016-2020 - Liem Thinh edited" xfId="283"/>
    <cellStyle name="_DK KH 2010_DK 2014-2015 final_Copy of 05-12  KH trung han 2016-2020 - Liem Thinh edited (1)" xfId="585"/>
    <cellStyle name="_DK KH 2010_DK 2014-2015 new" xfId="587"/>
    <cellStyle name="_DK KH 2010_DK 2014-2015 new_05-12  KH trung han 2016-2020 - Liem Thinh edited" xfId="441"/>
    <cellStyle name="_DK KH 2010_DK 2014-2015 new_Copy of 05-12  KH trung han 2016-2020 - Liem Thinh edited (1)" xfId="588"/>
    <cellStyle name="_DK KH 2010_DK KH CBDT 2014 11-11-2013" xfId="364"/>
    <cellStyle name="_DK KH 2010_DK KH CBDT 2014 11-11-2013(1)" xfId="346"/>
    <cellStyle name="_DK KH 2010_DK KH CBDT 2014 11-11-2013(1)_05-12  KH trung han 2016-2020 - Liem Thinh edited" xfId="589"/>
    <cellStyle name="_DK KH 2010_DK KH CBDT 2014 11-11-2013(1)_Copy of 05-12  KH trung han 2016-2020 - Liem Thinh edited (1)" xfId="590"/>
    <cellStyle name="_DK KH 2010_DK KH CBDT 2014 11-11-2013_05-12  KH trung han 2016-2020 - Liem Thinh edited" xfId="592"/>
    <cellStyle name="_DK KH 2010_DK KH CBDT 2014 11-11-2013_Copy of 05-12  KH trung han 2016-2020 - Liem Thinh edited (1)" xfId="594"/>
    <cellStyle name="_DK KH 2010_KH 2011-2015" xfId="406"/>
    <cellStyle name="_DK KH 2010_tai co cau dau tu (tong hop)1" xfId="595"/>
    <cellStyle name="_DK TPCP 2010" xfId="598"/>
    <cellStyle name="_DO-D1500-KHONG CO TRONG DT" xfId="600"/>
    <cellStyle name="_Dong Thap" xfId="603"/>
    <cellStyle name="_Duyet TK thay đôi" xfId="275"/>
    <cellStyle name="_Duyet TK thay đôi_!1 1 bao cao giao KH ve HTCMT vung TNB   12-12-2011" xfId="191"/>
    <cellStyle name="_Duyet TK thay đôi_Bieu4HTMT" xfId="491"/>
    <cellStyle name="_Duyet TK thay đôi_Bieu4HTMT_!1 1 bao cao giao KH ve HTCMT vung TNB   12-12-2011" xfId="605"/>
    <cellStyle name="_Duyet TK thay đôi_Bieu4HTMT_KH TPCP vung TNB (03-1-2012)" xfId="610"/>
    <cellStyle name="_Duyet TK thay đôi_KH TPCP vung TNB (03-1-2012)" xfId="340"/>
    <cellStyle name="_GOITHAUSO2" xfId="521"/>
    <cellStyle name="_GOITHAUSO3" xfId="351"/>
    <cellStyle name="_GOITHAUSO4" xfId="28"/>
    <cellStyle name="_GTGT 2003" xfId="442"/>
    <cellStyle name="_Gui VU KH 5-5-09" xfId="612"/>
    <cellStyle name="_Gui VU KH 5-5-09_05-12  KH trung han 2016-2020 - Liem Thinh edited" xfId="613"/>
    <cellStyle name="_Gui VU KH 5-5-09_Copy of 05-12  KH trung han 2016-2020 - Liem Thinh edited (1)" xfId="614"/>
    <cellStyle name="_Gui VU KH 5-5-09_KH TPCP 2016-2020 (tong hop)" xfId="616"/>
    <cellStyle name="_HaHoa_TDT_DienCSang" xfId="339"/>
    <cellStyle name="_HaHoa19-5-07" xfId="623"/>
    <cellStyle name="_IN" xfId="625"/>
    <cellStyle name="_IN_!1 1 bao cao giao KH ve HTCMT vung TNB   12-12-2011" xfId="520"/>
    <cellStyle name="_IN_KH TPCP vung TNB (03-1-2012)" xfId="627"/>
    <cellStyle name="_KE KHAI THUE GTGT 2004" xfId="628"/>
    <cellStyle name="_KE KHAI THUE GTGT 2004_BCTC2004" xfId="629"/>
    <cellStyle name="_x0001__kien giang 2" xfId="682"/>
    <cellStyle name="_KT (2)" xfId="684"/>
    <cellStyle name="_KT (2) 2" xfId="15"/>
    <cellStyle name="_KT (2)_05-12  KH trung han 2016-2020 - Liem Thinh edited" xfId="685"/>
    <cellStyle name="_KT (2)_1" xfId="111"/>
    <cellStyle name="_KT (2)_1 2" xfId="428"/>
    <cellStyle name="_KT (2)_1_05-12  KH trung han 2016-2020 - Liem Thinh edited" xfId="609"/>
    <cellStyle name="_KT (2)_1_Copy of 05-12  KH trung han 2016-2020 - Liem Thinh edited (1)" xfId="113"/>
    <cellStyle name="_KT (2)_1_KH TPCP 2016-2020 (tong hop)" xfId="662"/>
    <cellStyle name="_KT (2)_1_Lora-tungchau" xfId="687"/>
    <cellStyle name="_KT (2)_1_Lora-tungchau 2" xfId="221"/>
    <cellStyle name="_KT (2)_1_Lora-tungchau_05-12  KH trung han 2016-2020 - Liem Thinh edited" xfId="179"/>
    <cellStyle name="_KT (2)_1_Lora-tungchau_Copy of 05-12  KH trung han 2016-2020 - Liem Thinh edited (1)" xfId="691"/>
    <cellStyle name="_KT (2)_1_Lora-tungchau_KH TPCP 2016-2020 (tong hop)" xfId="695"/>
    <cellStyle name="_KT (2)_1_Qt-HT3PQ1(CauKho)" xfId="260"/>
    <cellStyle name="_KT (2)_2" xfId="116"/>
    <cellStyle name="_KT (2)_2_TG-TH" xfId="696"/>
    <cellStyle name="_KT (2)_2_TG-TH 2" xfId="697"/>
    <cellStyle name="_KT (2)_2_TG-TH_05-12  KH trung han 2016-2020 - Liem Thinh edited" xfId="698"/>
    <cellStyle name="_KT (2)_2_TG-TH_ApGiaVatTu_cayxanh_latgach" xfId="665"/>
    <cellStyle name="_KT (2)_2_TG-TH_BANG TONG HOP TINH HINH THANH QUYET TOAN (MOI I)" xfId="390"/>
    <cellStyle name="_KT (2)_2_TG-TH_BAO CAO KLCT PT2000" xfId="700"/>
    <cellStyle name="_KT (2)_2_TG-TH_BAO CAO PT2000" xfId="196"/>
    <cellStyle name="_KT (2)_2_TG-TH_BAO CAO PT2000_Book1" xfId="703"/>
    <cellStyle name="_KT (2)_2_TG-TH_Bao cao XDCB 2001 - T11 KH dieu chinh 20-11-THAI" xfId="704"/>
    <cellStyle name="_KT (2)_2_TG-TH_BAO GIA NGAY 24-10-08 (co dam)" xfId="705"/>
    <cellStyle name="_KT (2)_2_TG-TH_BC  NAM 2007" xfId="706"/>
    <cellStyle name="_KT (2)_2_TG-TH_BC CV 6403 BKHĐT" xfId="567"/>
    <cellStyle name="_KT (2)_2_TG-TH_BC NQ11-CP - chinh sua lai" xfId="465"/>
    <cellStyle name="_KT (2)_2_TG-TH_BC NQ11-CP-Quynh sau bieu so3" xfId="711"/>
    <cellStyle name="_KT (2)_2_TG-TH_BC_NQ11-CP_-_Thao_sua_lai" xfId="713"/>
    <cellStyle name="_KT (2)_2_TG-TH_Bieu mau cong trinh khoi cong moi 3-4" xfId="123"/>
    <cellStyle name="_KT (2)_2_TG-TH_Bieu3ODA" xfId="86"/>
    <cellStyle name="_KT (2)_2_TG-TH_Bieu3ODA_1" xfId="59"/>
    <cellStyle name="_KT (2)_2_TG-TH_Bieu4HTMT" xfId="717"/>
    <cellStyle name="_KT (2)_2_TG-TH_bo sung von KCH nam 2010 va Du an tre kho khan" xfId="58"/>
    <cellStyle name="_KT (2)_2_TG-TH_Book1" xfId="718"/>
    <cellStyle name="_KT (2)_2_TG-TH_Book1 2" xfId="319"/>
    <cellStyle name="_KT (2)_2_TG-TH_Book1_1" xfId="295"/>
    <cellStyle name="_KT (2)_2_TG-TH_Book1_1 2" xfId="138"/>
    <cellStyle name="_KT (2)_2_TG-TH_Book1_1_BC CV 6403 BKHĐT" xfId="719"/>
    <cellStyle name="_KT (2)_2_TG-TH_Book1_1_Bieu mau cong trinh khoi cong moi 3-4" xfId="50"/>
    <cellStyle name="_KT (2)_2_TG-TH_Book1_1_Bieu3ODA" xfId="526"/>
    <cellStyle name="_KT (2)_2_TG-TH_Book1_1_Bieu4HTMT" xfId="384"/>
    <cellStyle name="_KT (2)_2_TG-TH_Book1_1_Book1" xfId="219"/>
    <cellStyle name="_KT (2)_2_TG-TH_Book1_1_Luy ke von ung nam 2011 -Thoa gui ngay 12-8-2012" xfId="721"/>
    <cellStyle name="_KT (2)_2_TG-TH_Book1_2" xfId="299"/>
    <cellStyle name="_KT (2)_2_TG-TH_Book1_2 2" xfId="563"/>
    <cellStyle name="_KT (2)_2_TG-TH_Book1_2_BC CV 6403 BKHĐT" xfId="722"/>
    <cellStyle name="_KT (2)_2_TG-TH_Book1_2_Bieu3ODA" xfId="252"/>
    <cellStyle name="_KT (2)_2_TG-TH_Book1_2_Luy ke von ung nam 2011 -Thoa gui ngay 12-8-2012" xfId="702"/>
    <cellStyle name="_KT (2)_2_TG-TH_Book1_3" xfId="302"/>
    <cellStyle name="_KT (2)_2_TG-TH_Book1_3 2" xfId="727"/>
    <cellStyle name="_KT (2)_2_TG-TH_Book1_BC CV 6403 BKHĐT" xfId="730"/>
    <cellStyle name="_KT (2)_2_TG-TH_Book1_Bieu mau cong trinh khoi cong moi 3-4" xfId="714"/>
    <cellStyle name="_KT (2)_2_TG-TH_Book1_Bieu3ODA" xfId="479"/>
    <cellStyle name="_KT (2)_2_TG-TH_Book1_Bieu4HTMT" xfId="68"/>
    <cellStyle name="_KT (2)_2_TG-TH_Book1_bo sung von KCH nam 2010 va Du an tre kho khan" xfId="731"/>
    <cellStyle name="_KT (2)_2_TG-TH_Book1_Book1" xfId="732"/>
    <cellStyle name="_KT (2)_2_TG-TH_Book1_danh muc chuan bi dau tu 2011 ngay 07-6-2011" xfId="733"/>
    <cellStyle name="_KT (2)_2_TG-TH_Book1_Danh muc pbo nguon von XSKT, XDCB nam 2009 chuyen qua nam 2010" xfId="734"/>
    <cellStyle name="_KT (2)_2_TG-TH_Book1_dieu chinh KH 2011 ngay 26-5-2011111" xfId="735"/>
    <cellStyle name="_KT (2)_2_TG-TH_Book1_DS KCH PHAN BO VON NSDP NAM 2010" xfId="738"/>
    <cellStyle name="_KT (2)_2_TG-TH_Book1_giao KH 2011 ngay 10-12-2010" xfId="743"/>
    <cellStyle name="_KT (2)_2_TG-TH_Book1_Luy ke von ung nam 2011 -Thoa gui ngay 12-8-2012" xfId="363"/>
    <cellStyle name="_KT (2)_2_TG-TH_CAU Khanh Nam(Thi Cong)" xfId="744"/>
    <cellStyle name="_KT (2)_2_TG-TH_CoCauPhi (version 1)" xfId="747"/>
    <cellStyle name="_KT (2)_2_TG-TH_Copy of 05-12  KH trung han 2016-2020 - Liem Thinh edited (1)" xfId="273"/>
    <cellStyle name="_KT (2)_2_TG-TH_ChiHuong_ApGia" xfId="483"/>
    <cellStyle name="_KT (2)_2_TG-TH_danh muc chuan bi dau tu 2011 ngay 07-6-2011" xfId="149"/>
    <cellStyle name="_KT (2)_2_TG-TH_Danh muc pbo nguon von XSKT, XDCB nam 2009 chuyen qua nam 2010" xfId="218"/>
    <cellStyle name="_KT (2)_2_TG-TH_DAU NOI PL-CL TAI PHU LAMHC" xfId="754"/>
    <cellStyle name="_KT (2)_2_TG-TH_dieu chinh KH 2011 ngay 26-5-2011111" xfId="241"/>
    <cellStyle name="_KT (2)_2_TG-TH_DS KCH PHAN BO VON NSDP NAM 2010" xfId="745"/>
    <cellStyle name="_KT (2)_2_TG-TH_DTCDT MR.2N110.HOCMON.TDTOAN.CCUNG" xfId="488"/>
    <cellStyle name="_KT (2)_2_TG-TH_DU TRU VAT TU" xfId="552"/>
    <cellStyle name="_KT (2)_2_TG-TH_GTGT 2003" xfId="239"/>
    <cellStyle name="_KT (2)_2_TG-TH_giao KH 2011 ngay 10-12-2010" xfId="758"/>
    <cellStyle name="_KT (2)_2_TG-TH_KE KHAI THUE GTGT 2004" xfId="760"/>
    <cellStyle name="_KT (2)_2_TG-TH_KE KHAI THUE GTGT 2004_BCTC2004" xfId="762"/>
    <cellStyle name="_KT (2)_2_TG-TH_kien giang 2" xfId="562"/>
    <cellStyle name="_KT (2)_2_TG-TH_KH TPCP 2016-2020 (tong hop)" xfId="764"/>
    <cellStyle name="_KT (2)_2_TG-TH_KH TPCP vung TNB (03-1-2012)" xfId="394"/>
    <cellStyle name="_KT (2)_2_TG-TH_Lora-tungchau" xfId="332"/>
    <cellStyle name="_KT (2)_2_TG-TH_Luy ke von ung nam 2011 -Thoa gui ngay 12-8-2012" xfId="641"/>
    <cellStyle name="_KT (2)_2_TG-TH_N-X-T-04" xfId="537"/>
    <cellStyle name="_KT (2)_2_TG-TH_NhanCong" xfId="765"/>
    <cellStyle name="_KT (2)_2_TG-TH_PGIA-phieu tham tra Kho bac" xfId="740"/>
    <cellStyle name="_KT (2)_2_TG-TH_PT02-02" xfId="768"/>
    <cellStyle name="_KT (2)_2_TG-TH_PT02-02_Book1" xfId="771"/>
    <cellStyle name="_KT (2)_2_TG-TH_PT02-03" xfId="545"/>
    <cellStyle name="_KT (2)_2_TG-TH_PT02-03_Book1" xfId="505"/>
    <cellStyle name="_KT (2)_2_TG-TH_phu luc tong ket tinh hinh TH giai doan 03-10 (ngay 30)" xfId="45"/>
    <cellStyle name="_KT (2)_2_TG-TH_Qt-HT3PQ1(CauKho)" xfId="775"/>
    <cellStyle name="_KT (2)_2_TG-TH_Sheet1" xfId="780"/>
    <cellStyle name="_KT (2)_2_TG-TH_TK152-04" xfId="133"/>
    <cellStyle name="_KT (2)_2_TG-TH_ÿÿÿÿÿ" xfId="130"/>
    <cellStyle name="_KT (2)_2_TG-TH_ÿÿÿÿÿ_Bieu mau cong trinh khoi cong moi 3-4" xfId="268"/>
    <cellStyle name="_KT (2)_2_TG-TH_ÿÿÿÿÿ_Bieu3ODA" xfId="233"/>
    <cellStyle name="_KT (2)_2_TG-TH_ÿÿÿÿÿ_Bieu4HTMT" xfId="209"/>
    <cellStyle name="_KT (2)_2_TG-TH_ÿÿÿÿÿ_kien giang 2" xfId="582"/>
    <cellStyle name="_KT (2)_2_TG-TH_ÿÿÿÿÿ_KH TPCP vung TNB (03-1-2012)" xfId="783"/>
    <cellStyle name="_KT (2)_3" xfId="124"/>
    <cellStyle name="_KT (2)_3_TG-TH" xfId="572"/>
    <cellStyle name="_KT (2)_3_TG-TH 2" xfId="729"/>
    <cellStyle name="_KT (2)_3_TG-TH_05-12  KH trung han 2016-2020 - Liem Thinh edited" xfId="784"/>
    <cellStyle name="_KT (2)_3_TG-TH_BC  NAM 2007" xfId="83"/>
    <cellStyle name="_KT (2)_3_TG-TH_Bieu mau cong trinh khoi cong moi 3-4" xfId="370"/>
    <cellStyle name="_KT (2)_3_TG-TH_Bieu3ODA" xfId="789"/>
    <cellStyle name="_KT (2)_3_TG-TH_Bieu3ODA_1" xfId="790"/>
    <cellStyle name="_KT (2)_3_TG-TH_Bieu4HTMT" xfId="798"/>
    <cellStyle name="_KT (2)_3_TG-TH_bo sung von KCH nam 2010 va Du an tre kho khan" xfId="800"/>
    <cellStyle name="_KT (2)_3_TG-TH_Book1" xfId="802"/>
    <cellStyle name="_KT (2)_3_TG-TH_Book1 2" xfId="707"/>
    <cellStyle name="_KT (2)_3_TG-TH_Book1_BC-QT-WB-dthao" xfId="675"/>
    <cellStyle name="_KT (2)_3_TG-TH_Book1_BC-QT-WB-dthao_05-12  KH trung han 2016-2020 - Liem Thinh edited" xfId="752"/>
    <cellStyle name="_KT (2)_3_TG-TH_Book1_BC-QT-WB-dthao_Copy of 05-12  KH trung han 2016-2020 - Liem Thinh edited (1)" xfId="244"/>
    <cellStyle name="_KT (2)_3_TG-TH_Book1_BC-QT-WB-dthao_KH TPCP 2016-2020 (tong hop)" xfId="599"/>
    <cellStyle name="_KT (2)_3_TG-TH_Book1_kien giang 2" xfId="797"/>
    <cellStyle name="_KT (2)_3_TG-TH_Book1_KH TPCP vung TNB (03-1-2012)" xfId="806"/>
    <cellStyle name="_KT (2)_3_TG-TH_Copy of 05-12  KH trung han 2016-2020 - Liem Thinh edited (1)" xfId="330"/>
    <cellStyle name="_KT (2)_3_TG-TH_danh muc chuan bi dau tu 2011 ngay 07-6-2011" xfId="807"/>
    <cellStyle name="_KT (2)_3_TG-TH_Danh muc pbo nguon von XSKT, XDCB nam 2009 chuyen qua nam 2010" xfId="146"/>
    <cellStyle name="_KT (2)_3_TG-TH_dieu chinh KH 2011 ngay 26-5-2011111" xfId="329"/>
    <cellStyle name="_KT (2)_3_TG-TH_DS KCH PHAN BO VON NSDP NAM 2010" xfId="810"/>
    <cellStyle name="_KT (2)_3_TG-TH_GTGT 2003" xfId="101"/>
    <cellStyle name="_KT (2)_3_TG-TH_giao KH 2011 ngay 10-12-2010" xfId="749"/>
    <cellStyle name="_KT (2)_3_TG-TH_KE KHAI THUE GTGT 2004" xfId="812"/>
    <cellStyle name="_KT (2)_3_TG-TH_KE KHAI THUE GTGT 2004_BCTC2004" xfId="228"/>
    <cellStyle name="_KT (2)_3_TG-TH_kien giang 2" xfId="817"/>
    <cellStyle name="_KT (2)_3_TG-TH_KH TPCP 2016-2020 (tong hop)" xfId="814"/>
    <cellStyle name="_KT (2)_3_TG-TH_KH TPCP vung TNB (03-1-2012)" xfId="81"/>
    <cellStyle name="_KT (2)_3_TG-TH_Lora-tungchau" xfId="820"/>
    <cellStyle name="_KT (2)_3_TG-TH_Lora-tungchau 2" xfId="821"/>
    <cellStyle name="_KT (2)_3_TG-TH_Lora-tungchau_05-12  KH trung han 2016-2020 - Liem Thinh edited" xfId="389"/>
    <cellStyle name="_KT (2)_3_TG-TH_Lora-tungchau_Copy of 05-12  KH trung han 2016-2020 - Liem Thinh edited (1)" xfId="679"/>
    <cellStyle name="_KT (2)_3_TG-TH_Lora-tungchau_KH TPCP 2016-2020 (tong hop)" xfId="471"/>
    <cellStyle name="_KT (2)_3_TG-TH_N-X-T-04" xfId="822"/>
    <cellStyle name="_KT (2)_3_TG-TH_PERSONAL" xfId="824"/>
    <cellStyle name="_KT (2)_3_TG-TH_PERSONAL_BC CV 6403 BKHĐT" xfId="226"/>
    <cellStyle name="_KT (2)_3_TG-TH_PERSONAL_Bieu mau cong trinh khoi cong moi 3-4" xfId="756"/>
    <cellStyle name="_KT (2)_3_TG-TH_PERSONAL_Bieu3ODA" xfId="825"/>
    <cellStyle name="_KT (2)_3_TG-TH_PERSONAL_Bieu4HTMT" xfId="826"/>
    <cellStyle name="_KT (2)_3_TG-TH_PERSONAL_Book1" xfId="106"/>
    <cellStyle name="_KT (2)_3_TG-TH_PERSONAL_Book1 2" xfId="626"/>
    <cellStyle name="_KT (2)_3_TG-TH_PERSONAL_HTQ.8 GD1" xfId="828"/>
    <cellStyle name="_KT (2)_3_TG-TH_PERSONAL_HTQ.8 GD1_05-12  KH trung han 2016-2020 - Liem Thinh edited" xfId="829"/>
    <cellStyle name="_KT (2)_3_TG-TH_PERSONAL_HTQ.8 GD1_Copy of 05-12  KH trung han 2016-2020 - Liem Thinh edited (1)" xfId="43"/>
    <cellStyle name="_KT (2)_3_TG-TH_PERSONAL_HTQ.8 GD1_KH TPCP 2016-2020 (tong hop)" xfId="215"/>
    <cellStyle name="_KT (2)_3_TG-TH_PERSONAL_Luy ke von ung nam 2011 -Thoa gui ngay 12-8-2012" xfId="831"/>
    <cellStyle name="_KT (2)_3_TG-TH_PERSONAL_Tong hop KHCB 2001" xfId="37"/>
    <cellStyle name="_KT (2)_3_TG-TH_Qt-HT3PQ1(CauKho)" xfId="833"/>
    <cellStyle name="_KT (2)_3_TG-TH_TK152-04" xfId="720"/>
    <cellStyle name="_KT (2)_3_TG-TH_ÿÿÿÿÿ" xfId="597"/>
    <cellStyle name="_KT (2)_3_TG-TH_ÿÿÿÿÿ_kien giang 2" xfId="836"/>
    <cellStyle name="_KT (2)_3_TG-TH_ÿÿÿÿÿ_KH TPCP vung TNB (03-1-2012)" xfId="452"/>
    <cellStyle name="_KT (2)_4" xfId="131"/>
    <cellStyle name="_KT (2)_4 2" xfId="671"/>
    <cellStyle name="_KT (2)_4_05-12  KH trung han 2016-2020 - Liem Thinh edited" xfId="543"/>
    <cellStyle name="_KT (2)_4_ApGiaVatTu_cayxanh_latgach" xfId="94"/>
    <cellStyle name="_KT (2)_4_BANG TONG HOP TINH HINH THANH QUYET TOAN (MOI I)" xfId="549"/>
    <cellStyle name="_KT (2)_4_BAO CAO KLCT PT2000" xfId="838"/>
    <cellStyle name="_KT (2)_4_BAO CAO PT2000" xfId="839"/>
    <cellStyle name="_KT (2)_4_BAO CAO PT2000_Book1" xfId="840"/>
    <cellStyle name="_KT (2)_4_Bao cao XDCB 2001 - T11 KH dieu chinh 20-11-THAI" xfId="74"/>
    <cellStyle name="_KT (2)_4_BAO GIA NGAY 24-10-08 (co dam)" xfId="155"/>
    <cellStyle name="_KT (2)_4_BC  NAM 2007" xfId="271"/>
    <cellStyle name="_KT (2)_4_BC CV 6403 BKHĐT" xfId="843"/>
    <cellStyle name="_KT (2)_4_BC NQ11-CP - chinh sua lai" xfId="606"/>
    <cellStyle name="_KT (2)_4_BC NQ11-CP-Quynh sau bieu so3" xfId="830"/>
    <cellStyle name="_KT (2)_4_BC_NQ11-CP_-_Thao_sua_lai" xfId="462"/>
    <cellStyle name="_KT (2)_4_Bieu mau cong trinh khoi cong moi 3-4" xfId="637"/>
    <cellStyle name="_KT (2)_4_Bieu3ODA" xfId="448"/>
    <cellStyle name="_KT (2)_4_Bieu3ODA_1" xfId="456"/>
    <cellStyle name="_KT (2)_4_Bieu4HTMT" xfId="844"/>
    <cellStyle name="_KT (2)_4_bo sung von KCH nam 2010 va Du an tre kho khan" xfId="92"/>
    <cellStyle name="_KT (2)_4_Book1" xfId="91"/>
    <cellStyle name="_KT (2)_4_Book1 2" xfId="847"/>
    <cellStyle name="_KT (2)_4_Book1_1" xfId="848"/>
    <cellStyle name="_KT (2)_4_Book1_1 2" xfId="128"/>
    <cellStyle name="_KT (2)_4_Book1_1_BC CV 6403 BKHĐT" xfId="853"/>
    <cellStyle name="_KT (2)_4_Book1_1_Bieu mau cong trinh khoi cong moi 3-4" xfId="647"/>
    <cellStyle name="_KT (2)_4_Book1_1_Bieu3ODA" xfId="855"/>
    <cellStyle name="_KT (2)_4_Book1_1_Bieu4HTMT" xfId="856"/>
    <cellStyle name="_KT (2)_4_Book1_1_Book1" xfId="421"/>
    <cellStyle name="_KT (2)_4_Book1_1_Luy ke von ung nam 2011 -Thoa gui ngay 12-8-2012" xfId="617"/>
    <cellStyle name="_KT (2)_4_Book1_2" xfId="857"/>
    <cellStyle name="_KT (2)_4_Book1_2 2" xfId="858"/>
    <cellStyle name="_KT (2)_4_Book1_2_BC CV 6403 BKHĐT" xfId="98"/>
    <cellStyle name="_KT (2)_4_Book1_2_Bieu3ODA" xfId="795"/>
    <cellStyle name="_KT (2)_4_Book1_2_Luy ke von ung nam 2011 -Thoa gui ngay 12-8-2012" xfId="823"/>
    <cellStyle name="_KT (2)_4_Book1_3" xfId="859"/>
    <cellStyle name="_KT (2)_4_Book1_3 2" xfId="736"/>
    <cellStyle name="_KT (2)_4_Book1_BC CV 6403 BKHĐT" xfId="860"/>
    <cellStyle name="_KT (2)_4_Book1_Bieu mau cong trinh khoi cong moi 3-4" xfId="863"/>
    <cellStyle name="_KT (2)_4_Book1_Bieu3ODA" xfId="868"/>
    <cellStyle name="_KT (2)_4_Book1_Bieu4HTMT" xfId="872"/>
    <cellStyle name="_KT (2)_4_Book1_bo sung von KCH nam 2010 va Du an tre kho khan" xfId="669"/>
    <cellStyle name="_KT (2)_4_Book1_Book1" xfId="776"/>
    <cellStyle name="_KT (2)_4_Book1_danh muc chuan bi dau tu 2011 ngay 07-6-2011" xfId="874"/>
    <cellStyle name="_KT (2)_4_Book1_Danh muc pbo nguon von XSKT, XDCB nam 2009 chuyen qua nam 2010" xfId="875"/>
    <cellStyle name="_KT (2)_4_Book1_dieu chinh KH 2011 ngay 26-5-2011111" xfId="877"/>
    <cellStyle name="_KT (2)_4_Book1_DS KCH PHAN BO VON NSDP NAM 2010" xfId="880"/>
    <cellStyle name="_KT (2)_4_Book1_giao KH 2011 ngay 10-12-2010" xfId="1"/>
    <cellStyle name="_KT (2)_4_Book1_Luy ke von ung nam 2011 -Thoa gui ngay 12-8-2012" xfId="291"/>
    <cellStyle name="_KT (2)_4_CAU Khanh Nam(Thi Cong)" xfId="882"/>
    <cellStyle name="_KT (2)_4_CoCauPhi (version 1)" xfId="163"/>
    <cellStyle name="_KT (2)_4_Copy of 05-12  KH trung han 2016-2020 - Liem Thinh edited (1)" xfId="548"/>
    <cellStyle name="_KT (2)_4_ChiHuong_ApGia" xfId="884"/>
    <cellStyle name="_KT (2)_4_danh muc chuan bi dau tu 2011 ngay 07-6-2011" xfId="886"/>
    <cellStyle name="_KT (2)_4_Danh muc pbo nguon von XSKT, XDCB nam 2009 chuyen qua nam 2010" xfId="888"/>
    <cellStyle name="_KT (2)_4_DAU NOI PL-CL TAI PHU LAMHC" xfId="890"/>
    <cellStyle name="_KT (2)_4_dieu chinh KH 2011 ngay 26-5-2011111" xfId="119"/>
    <cellStyle name="_KT (2)_4_DS KCH PHAN BO VON NSDP NAM 2010" xfId="892"/>
    <cellStyle name="_KT (2)_4_DTCDT MR.2N110.HOCMON.TDTOAN.CCUNG" xfId="861"/>
    <cellStyle name="_KT (2)_4_DU TRU VAT TU" xfId="895"/>
    <cellStyle name="_KT (2)_4_GTGT 2003" xfId="903"/>
    <cellStyle name="_KT (2)_4_giao KH 2011 ngay 10-12-2010" xfId="899"/>
    <cellStyle name="_KT (2)_4_KE KHAI THUE GTGT 2004" xfId="906"/>
    <cellStyle name="_KT (2)_4_KE KHAI THUE GTGT 2004_BCTC2004" xfId="907"/>
    <cellStyle name="_KT (2)_4_kien giang 2" xfId="243"/>
    <cellStyle name="_KT (2)_4_KH TPCP 2016-2020 (tong hop)" xfId="909"/>
    <cellStyle name="_KT (2)_4_KH TPCP vung TNB (03-1-2012)" xfId="910"/>
    <cellStyle name="_KT (2)_4_Lora-tungchau" xfId="912"/>
    <cellStyle name="_KT (2)_4_Luy ke von ung nam 2011 -Thoa gui ngay 12-8-2012" xfId="7"/>
    <cellStyle name="_KT (2)_4_N-X-T-04" xfId="917"/>
    <cellStyle name="_KT (2)_4_NhanCong" xfId="913"/>
    <cellStyle name="_KT (2)_4_PGIA-phieu tham tra Kho bac" xfId="919"/>
    <cellStyle name="_KT (2)_4_PT02-02" xfId="921"/>
    <cellStyle name="_KT (2)_4_PT02-02_Book1" xfId="431"/>
    <cellStyle name="_KT (2)_4_PT02-03" xfId="922"/>
    <cellStyle name="_KT (2)_4_PT02-03_Book1" xfId="923"/>
    <cellStyle name="_KT (2)_4_phu luc tong ket tinh hinh TH giai doan 03-10 (ngay 30)" xfId="920"/>
    <cellStyle name="_KT (2)_4_Qt-HT3PQ1(CauKho)" xfId="676"/>
    <cellStyle name="_KT (2)_4_Sheet1" xfId="925"/>
    <cellStyle name="_KT (2)_4_TG-TH" xfId="926"/>
    <cellStyle name="_KT (2)_4_TK152-04" xfId="927"/>
    <cellStyle name="_KT (2)_4_ÿÿÿÿÿ" xfId="929"/>
    <cellStyle name="_KT (2)_4_ÿÿÿÿÿ_Bieu mau cong trinh khoi cong moi 3-4" xfId="930"/>
    <cellStyle name="_KT (2)_4_ÿÿÿÿÿ_Bieu3ODA" xfId="931"/>
    <cellStyle name="_KT (2)_4_ÿÿÿÿÿ_Bieu4HTMT" xfId="934"/>
    <cellStyle name="_KT (2)_4_ÿÿÿÿÿ_kien giang 2" xfId="940"/>
    <cellStyle name="_KT (2)_4_ÿÿÿÿÿ_KH TPCP vung TNB (03-1-2012)" xfId="938"/>
    <cellStyle name="_KT (2)_5" xfId="942"/>
    <cellStyle name="_KT (2)_5 2" xfId="944"/>
    <cellStyle name="_KT (2)_5_05-12  KH trung han 2016-2020 - Liem Thinh edited" xfId="945"/>
    <cellStyle name="_KT (2)_5_ApGiaVatTu_cayxanh_latgach" xfId="947"/>
    <cellStyle name="_KT (2)_5_BANG TONG HOP TINH HINH THANH QUYET TOAN (MOI I)" xfId="809"/>
    <cellStyle name="_KT (2)_5_BAO CAO KLCT PT2000" xfId="948"/>
    <cellStyle name="_KT (2)_5_BAO CAO PT2000" xfId="949"/>
    <cellStyle name="_KT (2)_5_BAO CAO PT2000_Book1" xfId="951"/>
    <cellStyle name="_KT (2)_5_Bao cao XDCB 2001 - T11 KH dieu chinh 20-11-THAI" xfId="952"/>
    <cellStyle name="_KT (2)_5_BAO GIA NGAY 24-10-08 (co dam)" xfId="955"/>
    <cellStyle name="_KT (2)_5_BC  NAM 2007" xfId="956"/>
    <cellStyle name="_KT (2)_5_BC CV 6403 BKHĐT" xfId="960"/>
    <cellStyle name="_KT (2)_5_BC NQ11-CP - chinh sua lai" xfId="962"/>
    <cellStyle name="_KT (2)_5_BC NQ11-CP-Quynh sau bieu so3" xfId="963"/>
    <cellStyle name="_KT (2)_5_BC_NQ11-CP_-_Thao_sua_lai" xfId="964"/>
    <cellStyle name="_KT (2)_5_Bieu mau cong trinh khoi cong moi 3-4" xfId="966"/>
    <cellStyle name="_KT (2)_5_Bieu3ODA" xfId="967"/>
    <cellStyle name="_KT (2)_5_Bieu3ODA_1" xfId="968"/>
    <cellStyle name="_KT (2)_5_Bieu4HTMT" xfId="969"/>
    <cellStyle name="_KT (2)_5_bo sung von KCH nam 2010 va Du an tre kho khan" xfId="971"/>
    <cellStyle name="_KT (2)_5_Book1" xfId="972"/>
    <cellStyle name="_KT (2)_5_Book1 2" xfId="973"/>
    <cellStyle name="_KT (2)_5_Book1_1" xfId="975"/>
    <cellStyle name="_KT (2)_5_Book1_1 2" xfId="977"/>
    <cellStyle name="_KT (2)_5_Book1_1_BC CV 6403 BKHĐT" xfId="461"/>
    <cellStyle name="_KT (2)_5_Book1_1_Bieu mau cong trinh khoi cong moi 3-4" xfId="978"/>
    <cellStyle name="_KT (2)_5_Book1_1_Bieu3ODA" xfId="979"/>
    <cellStyle name="_KT (2)_5_Book1_1_Bieu4HTMT" xfId="980"/>
    <cellStyle name="_KT (2)_5_Book1_1_Book1" xfId="981"/>
    <cellStyle name="_KT (2)_5_Book1_1_Luy ke von ung nam 2011 -Thoa gui ngay 12-8-2012" xfId="982"/>
    <cellStyle name="_KT (2)_5_Book1_2" xfId="724"/>
    <cellStyle name="_KT (2)_5_Book1_2 2" xfId="983"/>
    <cellStyle name="_KT (2)_5_Book1_2_BC CV 6403 BKHĐT" xfId="987"/>
    <cellStyle name="_KT (2)_5_Book1_2_Bieu3ODA" xfId="988"/>
    <cellStyle name="_KT (2)_5_Book1_2_Luy ke von ung nam 2011 -Thoa gui ngay 12-8-2012" xfId="835"/>
    <cellStyle name="_KT (2)_5_Book1_3" xfId="989"/>
    <cellStyle name="_KT (2)_5_Book1_BC CV 6403 BKHĐT" xfId="837"/>
    <cellStyle name="_KT (2)_5_Book1_BC-QT-WB-dthao" xfId="990"/>
    <cellStyle name="_KT (2)_5_Book1_Bieu mau cong trinh khoi cong moi 3-4" xfId="991"/>
    <cellStyle name="_KT (2)_5_Book1_Bieu3ODA" xfId="993"/>
    <cellStyle name="_KT (2)_5_Book1_Bieu4HTMT" xfId="997"/>
    <cellStyle name="_KT (2)_5_Book1_bo sung von KCH nam 2010 va Du an tre kho khan" xfId="999"/>
    <cellStyle name="_KT (2)_5_Book1_Book1" xfId="259"/>
    <cellStyle name="_KT (2)_5_Book1_danh muc chuan bi dau tu 2011 ngay 07-6-2011" xfId="1001"/>
    <cellStyle name="_KT (2)_5_Book1_Danh muc pbo nguon von XSKT, XDCB nam 2009 chuyen qua nam 2010" xfId="1004"/>
    <cellStyle name="_KT (2)_5_Book1_dieu chinh KH 2011 ngay 26-5-2011111" xfId="1005"/>
    <cellStyle name="_KT (2)_5_Book1_DS KCH PHAN BO VON NSDP NAM 2010" xfId="1008"/>
    <cellStyle name="_KT (2)_5_Book1_giao KH 2011 ngay 10-12-2010" xfId="1009"/>
    <cellStyle name="_KT (2)_5_Book1_Luy ke von ung nam 2011 -Thoa gui ngay 12-8-2012" xfId="1010"/>
    <cellStyle name="_KT (2)_5_CAU Khanh Nam(Thi Cong)" xfId="1011"/>
    <cellStyle name="_KT (2)_5_CoCauPhi (version 1)" xfId="208"/>
    <cellStyle name="_KT (2)_5_Copy of 05-12  KH trung han 2016-2020 - Liem Thinh edited (1)" xfId="1012"/>
    <cellStyle name="_KT (2)_5_ChiHuong_ApGia" xfId="716"/>
    <cellStyle name="_KT (2)_5_danh muc chuan bi dau tu 2011 ngay 07-6-2011" xfId="1013"/>
    <cellStyle name="_KT (2)_5_Danh muc pbo nguon von XSKT, XDCB nam 2009 chuyen qua nam 2010" xfId="1014"/>
    <cellStyle name="_KT (2)_5_DAU NOI PL-CL TAI PHU LAMHC" xfId="1016"/>
    <cellStyle name="_KT (2)_5_dieu chinh KH 2011 ngay 26-5-2011111" xfId="1017"/>
    <cellStyle name="_KT (2)_5_DS KCH PHAN BO VON NSDP NAM 2010" xfId="1020"/>
    <cellStyle name="_KT (2)_5_DTCDT MR.2N110.HOCMON.TDTOAN.CCUNG" xfId="1022"/>
    <cellStyle name="_KT (2)_5_DU TRU VAT TU" xfId="1023"/>
    <cellStyle name="_KT (2)_5_GTGT 2003" xfId="1028"/>
    <cellStyle name="_KT (2)_5_giao KH 2011 ngay 10-12-2010" xfId="1026"/>
    <cellStyle name="_KT (2)_5_KE KHAI THUE GTGT 2004" xfId="1029"/>
    <cellStyle name="_KT (2)_5_KE KHAI THUE GTGT 2004_BCTC2004" xfId="254"/>
    <cellStyle name="_KT (2)_5_kien giang 2" xfId="1031"/>
    <cellStyle name="_KT (2)_5_KH TPCP 2016-2020 (tong hop)" xfId="1018"/>
    <cellStyle name="_KT (2)_5_KH TPCP vung TNB (03-1-2012)" xfId="1030"/>
    <cellStyle name="_KT (2)_5_Lora-tungchau" xfId="900"/>
    <cellStyle name="_KT (2)_5_Luy ke von ung nam 2011 -Thoa gui ngay 12-8-2012" xfId="1032"/>
    <cellStyle name="_KT (2)_5_N-X-T-04" xfId="1036"/>
    <cellStyle name="_KT (2)_5_NhanCong" xfId="1033"/>
    <cellStyle name="_KT (2)_5_PGIA-phieu tham tra Kho bac" xfId="1038"/>
    <cellStyle name="_KT (2)_5_PT02-02" xfId="1042"/>
    <cellStyle name="_KT (2)_5_PT02-02_Book1" xfId="1043"/>
    <cellStyle name="_KT (2)_5_PT02-03" xfId="1044"/>
    <cellStyle name="_KT (2)_5_PT02-03_Book1" xfId="1047"/>
    <cellStyle name="_KT (2)_5_phu luc tong ket tinh hinh TH giai doan 03-10 (ngay 30)" xfId="1041"/>
    <cellStyle name="_KT (2)_5_Qt-HT3PQ1(CauKho)" xfId="1051"/>
    <cellStyle name="_KT (2)_5_Sheet1" xfId="690"/>
    <cellStyle name="_KT (2)_5_TK152-04" xfId="62"/>
    <cellStyle name="_KT (2)_5_ÿÿÿÿÿ" xfId="1054"/>
    <cellStyle name="_KT (2)_5_ÿÿÿÿÿ_Bieu mau cong trinh khoi cong moi 3-4" xfId="1056"/>
    <cellStyle name="_KT (2)_5_ÿÿÿÿÿ_Bieu3ODA" xfId="1058"/>
    <cellStyle name="_KT (2)_5_ÿÿÿÿÿ_Bieu4HTMT" xfId="1060"/>
    <cellStyle name="_KT (2)_5_ÿÿÿÿÿ_kien giang 2" xfId="225"/>
    <cellStyle name="_KT (2)_5_ÿÿÿÿÿ_KH TPCP vung TNB (03-1-2012)" xfId="1062"/>
    <cellStyle name="_KT (2)_BC  NAM 2007" xfId="1063"/>
    <cellStyle name="_KT (2)_Bieu mau cong trinh khoi cong moi 3-4" xfId="1065"/>
    <cellStyle name="_KT (2)_Bieu3ODA" xfId="1066"/>
    <cellStyle name="_KT (2)_Bieu3ODA_1" xfId="1069"/>
    <cellStyle name="_KT (2)_Bieu4HTMT" xfId="1071"/>
    <cellStyle name="_KT (2)_bo sung von KCH nam 2010 va Du an tre kho khan" xfId="1073"/>
    <cellStyle name="_KT (2)_Book1" xfId="1076"/>
    <cellStyle name="_KT (2)_Book1 2" xfId="1077"/>
    <cellStyle name="_KT (2)_Book1_BC-QT-WB-dthao" xfId="1078"/>
    <cellStyle name="_KT (2)_Book1_BC-QT-WB-dthao_05-12  KH trung han 2016-2020 - Liem Thinh edited" xfId="611"/>
    <cellStyle name="_KT (2)_Book1_BC-QT-WB-dthao_Copy of 05-12  KH trung han 2016-2020 - Liem Thinh edited (1)" xfId="1080"/>
    <cellStyle name="_KT (2)_Book1_BC-QT-WB-dthao_KH TPCP 2016-2020 (tong hop)" xfId="1081"/>
    <cellStyle name="_KT (2)_Book1_kien giang 2" xfId="51"/>
    <cellStyle name="_KT (2)_Book1_KH TPCP vung TNB (03-1-2012)" xfId="1083"/>
    <cellStyle name="_KT (2)_Copy of 05-12  KH trung han 2016-2020 - Liem Thinh edited (1)" xfId="324"/>
    <cellStyle name="_KT (2)_danh muc chuan bi dau tu 2011 ngay 07-6-2011" xfId="1086"/>
    <cellStyle name="_KT (2)_Danh muc pbo nguon von XSKT, XDCB nam 2009 chuyen qua nam 2010" xfId="1087"/>
    <cellStyle name="_KT (2)_dieu chinh KH 2011 ngay 26-5-2011111" xfId="1088"/>
    <cellStyle name="_KT (2)_DS KCH PHAN BO VON NSDP NAM 2010" xfId="1090"/>
    <cellStyle name="_KT (2)_GTGT 2003" xfId="1093"/>
    <cellStyle name="_KT (2)_giao KH 2011 ngay 10-12-2010" xfId="1092"/>
    <cellStyle name="_KT (2)_KE KHAI THUE GTGT 2004" xfId="1094"/>
    <cellStyle name="_KT (2)_KE KHAI THUE GTGT 2004_BCTC2004" xfId="1095"/>
    <cellStyle name="_KT (2)_kien giang 2" xfId="1097"/>
    <cellStyle name="_KT (2)_KH TPCP 2016-2020 (tong hop)" xfId="251"/>
    <cellStyle name="_KT (2)_KH TPCP vung TNB (03-1-2012)" xfId="1096"/>
    <cellStyle name="_KT (2)_Lora-tungchau" xfId="1100"/>
    <cellStyle name="_KT (2)_Lora-tungchau 2" xfId="1103"/>
    <cellStyle name="_KT (2)_Lora-tungchau_05-12  KH trung han 2016-2020 - Liem Thinh edited" xfId="1105"/>
    <cellStyle name="_KT (2)_Lora-tungchau_Copy of 05-12  KH trung han 2016-2020 - Liem Thinh edited (1)" xfId="1106"/>
    <cellStyle name="_KT (2)_Lora-tungchau_KH TPCP 2016-2020 (tong hop)" xfId="1109"/>
    <cellStyle name="_KT (2)_N-X-T-04" xfId="1111"/>
    <cellStyle name="_KT (2)_PERSONAL" xfId="1112"/>
    <cellStyle name="_KT (2)_PERSONAL_BC CV 6403 BKHĐT" xfId="1113"/>
    <cellStyle name="_KT (2)_PERSONAL_Bieu mau cong trinh khoi cong moi 3-4" xfId="1099"/>
    <cellStyle name="_KT (2)_PERSONAL_Bieu3ODA" xfId="1114"/>
    <cellStyle name="_KT (2)_PERSONAL_Bieu4HTMT" xfId="411"/>
    <cellStyle name="_KT (2)_PERSONAL_Book1" xfId="80"/>
    <cellStyle name="_KT (2)_PERSONAL_Book1 2" xfId="1116"/>
    <cellStyle name="_KT (2)_PERSONAL_HTQ.8 GD1" xfId="1117"/>
    <cellStyle name="_KT (2)_PERSONAL_HTQ.8 GD1_05-12  KH trung han 2016-2020 - Liem Thinh edited" xfId="1118"/>
    <cellStyle name="_KT (2)_PERSONAL_HTQ.8 GD1_Copy of 05-12  KH trung han 2016-2020 - Liem Thinh edited (1)" xfId="1119"/>
    <cellStyle name="_KT (2)_PERSONAL_HTQ.8 GD1_KH TPCP 2016-2020 (tong hop)" xfId="1120"/>
    <cellStyle name="_KT (2)_PERSONAL_Luy ke von ung nam 2011 -Thoa gui ngay 12-8-2012" xfId="808"/>
    <cellStyle name="_KT (2)_PERSONAL_Tong hop KHCB 2001" xfId="1124"/>
    <cellStyle name="_KT (2)_Qt-HT3PQ1(CauKho)" xfId="1126"/>
    <cellStyle name="_KT (2)_TG-TH" xfId="915"/>
    <cellStyle name="_KT (2)_TK152-04" xfId="1127"/>
    <cellStyle name="_KT (2)_ÿÿÿÿÿ" xfId="604"/>
    <cellStyle name="_KT (2)_ÿÿÿÿÿ_kien giang 2" xfId="1129"/>
    <cellStyle name="_KT (2)_ÿÿÿÿÿ_KH TPCP vung TNB (03-1-2012)" xfId="1128"/>
    <cellStyle name="_KT_TG" xfId="772"/>
    <cellStyle name="_KT_TG_1" xfId="1131"/>
    <cellStyle name="_KT_TG_1 2" xfId="866"/>
    <cellStyle name="_KT_TG_1_05-12  KH trung han 2016-2020 - Liem Thinh edited" xfId="1133"/>
    <cellStyle name="_KT_TG_1_ApGiaVatTu_cayxanh_latgach" xfId="1136"/>
    <cellStyle name="_KT_TG_1_BANG TONG HOP TINH HINH THANH QUYET TOAN (MOI I)" xfId="61"/>
    <cellStyle name="_KT_TG_1_BAO CAO KLCT PT2000" xfId="1138"/>
    <cellStyle name="_KT_TG_1_BAO CAO PT2000" xfId="1142"/>
    <cellStyle name="_KT_TG_1_BAO CAO PT2000_Book1" xfId="1143"/>
    <cellStyle name="_KT_TG_1_Bao cao XDCB 2001 - T11 KH dieu chinh 20-11-THAI" xfId="449"/>
    <cellStyle name="_KT_TG_1_BAO GIA NGAY 24-10-08 (co dam)" xfId="1144"/>
    <cellStyle name="_KT_TG_1_BC  NAM 2007" xfId="801"/>
    <cellStyle name="_KT_TG_1_BC CV 6403 BKHĐT" xfId="1145"/>
    <cellStyle name="_KT_TG_1_BC NQ11-CP - chinh sua lai" xfId="367"/>
    <cellStyle name="_KT_TG_1_BC NQ11-CP-Quynh sau bieu so3" xfId="1146"/>
    <cellStyle name="_KT_TG_1_BC_NQ11-CP_-_Thao_sua_lai" xfId="1148"/>
    <cellStyle name="_KT_TG_1_Bieu mau cong trinh khoi cong moi 3-4" xfId="29"/>
    <cellStyle name="_KT_TG_1_Bieu3ODA" xfId="1149"/>
    <cellStyle name="_KT_TG_1_Bieu3ODA_1" xfId="1150"/>
    <cellStyle name="_KT_TG_1_Bieu4HTMT" xfId="6"/>
    <cellStyle name="_KT_TG_1_bo sung von KCH nam 2010 va Du an tre kho khan" xfId="1152"/>
    <cellStyle name="_KT_TG_1_Book1" xfId="1154"/>
    <cellStyle name="_KT_TG_1_Book1 2" xfId="1155"/>
    <cellStyle name="_KT_TG_1_Book1_1" xfId="1156"/>
    <cellStyle name="_KT_TG_1_Book1_1 2" xfId="1158"/>
    <cellStyle name="_KT_TG_1_Book1_1_BC CV 6403 BKHĐT" xfId="1161"/>
    <cellStyle name="_KT_TG_1_Book1_1_Bieu mau cong trinh khoi cong moi 3-4" xfId="1163"/>
    <cellStyle name="_KT_TG_1_Book1_1_Bieu3ODA" xfId="741"/>
    <cellStyle name="_KT_TG_1_Book1_1_Bieu4HTMT" xfId="1165"/>
    <cellStyle name="_KT_TG_1_Book1_1_Book1" xfId="1167"/>
    <cellStyle name="_KT_TG_1_Book1_1_Luy ke von ung nam 2011 -Thoa gui ngay 12-8-2012" xfId="57"/>
    <cellStyle name="_KT_TG_1_Book1_2" xfId="1168"/>
    <cellStyle name="_KT_TG_1_Book1_2 2" xfId="1171"/>
    <cellStyle name="_KT_TG_1_Book1_2_BC CV 6403 BKHĐT" xfId="1173"/>
    <cellStyle name="_KT_TG_1_Book1_2_Bieu3ODA" xfId="1174"/>
    <cellStyle name="_KT_TG_1_Book1_2_Luy ke von ung nam 2011 -Thoa gui ngay 12-8-2012" xfId="1175"/>
    <cellStyle name="_KT_TG_1_Book1_3" xfId="1176"/>
    <cellStyle name="_KT_TG_1_Book1_BC CV 6403 BKHĐT" xfId="1178"/>
    <cellStyle name="_KT_TG_1_Book1_BC-QT-WB-dthao" xfId="1180"/>
    <cellStyle name="_KT_TG_1_Book1_Bieu mau cong trinh khoi cong moi 3-4" xfId="1181"/>
    <cellStyle name="_KT_TG_1_Book1_Bieu3ODA" xfId="1183"/>
    <cellStyle name="_KT_TG_1_Book1_Bieu4HTMT" xfId="1185"/>
    <cellStyle name="_KT_TG_1_Book1_bo sung von KCH nam 2010 va Du an tre kho khan" xfId="1187"/>
    <cellStyle name="_KT_TG_1_Book1_Book1" xfId="1190"/>
    <cellStyle name="_KT_TG_1_Book1_danh muc chuan bi dau tu 2011 ngay 07-6-2011" xfId="1192"/>
    <cellStyle name="_KT_TG_1_Book1_Danh muc pbo nguon von XSKT, XDCB nam 2009 chuyen qua nam 2010" xfId="1193"/>
    <cellStyle name="_KT_TG_1_Book1_dieu chinh KH 2011 ngay 26-5-2011111" xfId="1194"/>
    <cellStyle name="_KT_TG_1_Book1_DS KCH PHAN BO VON NSDP NAM 2010" xfId="1195"/>
    <cellStyle name="_KT_TG_1_Book1_giao KH 2011 ngay 10-12-2010" xfId="206"/>
    <cellStyle name="_KT_TG_1_Book1_Luy ke von ung nam 2011 -Thoa gui ngay 12-8-2012" xfId="635"/>
    <cellStyle name="_KT_TG_1_CAU Khanh Nam(Thi Cong)" xfId="1196"/>
    <cellStyle name="_KT_TG_1_CoCauPhi (version 1)" xfId="1198"/>
    <cellStyle name="_KT_TG_1_Copy of 05-12  KH trung han 2016-2020 - Liem Thinh edited (1)" xfId="1199"/>
    <cellStyle name="_KT_TG_1_ChiHuong_ApGia" xfId="1197"/>
    <cellStyle name="_KT_TG_1_danh muc chuan bi dau tu 2011 ngay 07-6-2011" xfId="1201"/>
    <cellStyle name="_KT_TG_1_Danh muc pbo nguon von XSKT, XDCB nam 2009 chuyen qua nam 2010" xfId="1202"/>
    <cellStyle name="_KT_TG_1_DAU NOI PL-CL TAI PHU LAMHC" xfId="1203"/>
    <cellStyle name="_KT_TG_1_dieu chinh KH 2011 ngay 26-5-2011111" xfId="1204"/>
    <cellStyle name="_KT_TG_1_DS KCH PHAN BO VON NSDP NAM 2010" xfId="1206"/>
    <cellStyle name="_KT_TG_1_DTCDT MR.2N110.HOCMON.TDTOAN.CCUNG" xfId="1207"/>
    <cellStyle name="_KT_TG_1_DU TRU VAT TU" xfId="1208"/>
    <cellStyle name="_KT_TG_1_GTGT 2003" xfId="1210"/>
    <cellStyle name="_KT_TG_1_giao KH 2011 ngay 10-12-2010" xfId="1209"/>
    <cellStyle name="_KT_TG_1_KE KHAI THUE GTGT 2004" xfId="303"/>
    <cellStyle name="_KT_TG_1_KE KHAI THUE GTGT 2004_BCTC2004" xfId="1211"/>
    <cellStyle name="_KT_TG_1_kien giang 2" xfId="1215"/>
    <cellStyle name="_KT_TG_1_KH TPCP 2016-2020 (tong hop)" xfId="1213"/>
    <cellStyle name="_KT_TG_1_KH TPCP vung TNB (03-1-2012)" xfId="1214"/>
    <cellStyle name="_KT_TG_1_Lora-tungchau" xfId="792"/>
    <cellStyle name="_KT_TG_1_Luy ke von ung nam 2011 -Thoa gui ngay 12-8-2012" xfId="1216"/>
    <cellStyle name="_KT_TG_1_N-X-T-04" xfId="1221"/>
    <cellStyle name="_KT_TG_1_NhanCong" xfId="1217"/>
    <cellStyle name="_KT_TG_1_PGIA-phieu tham tra Kho bac" xfId="1222"/>
    <cellStyle name="_KT_TG_1_PT02-02" xfId="1226"/>
    <cellStyle name="_KT_TG_1_PT02-02_Book1" xfId="1227"/>
    <cellStyle name="_KT_TG_1_PT02-03" xfId="67"/>
    <cellStyle name="_KT_TG_1_PT02-03_Book1" xfId="1228"/>
    <cellStyle name="_KT_TG_1_phu luc tong ket tinh hinh TH giai doan 03-10 (ngay 30)" xfId="1224"/>
    <cellStyle name="_KT_TG_1_Qt-HT3PQ1(CauKho)" xfId="1229"/>
    <cellStyle name="_KT_TG_1_Sheet1" xfId="1230"/>
    <cellStyle name="_KT_TG_1_TK152-04" xfId="1231"/>
    <cellStyle name="_KT_TG_1_ÿÿÿÿÿ" xfId="1239"/>
    <cellStyle name="_KT_TG_1_ÿÿÿÿÿ_Bieu mau cong trinh khoi cong moi 3-4" xfId="941"/>
    <cellStyle name="_KT_TG_1_ÿÿÿÿÿ_Bieu3ODA" xfId="1240"/>
    <cellStyle name="_KT_TG_1_ÿÿÿÿÿ_Bieu4HTMT" xfId="1241"/>
    <cellStyle name="_KT_TG_1_ÿÿÿÿÿ_kien giang 2" xfId="1244"/>
    <cellStyle name="_KT_TG_1_ÿÿÿÿÿ_KH TPCP vung TNB (03-1-2012)" xfId="1243"/>
    <cellStyle name="_KT_TG_2" xfId="1245"/>
    <cellStyle name="_KT_TG_2 2" xfId="1246"/>
    <cellStyle name="_KT_TG_2_05-12  KH trung han 2016-2020 - Liem Thinh edited" xfId="1048"/>
    <cellStyle name="_KT_TG_2_ApGiaVatTu_cayxanh_latgach" xfId="1248"/>
    <cellStyle name="_KT_TG_2_BANG TONG HOP TINH HINH THANH QUYET TOAN (MOI I)" xfId="1250"/>
    <cellStyle name="_KT_TG_2_BAO CAO KLCT PT2000" xfId="1251"/>
    <cellStyle name="_KT_TG_2_BAO CAO PT2000" xfId="1252"/>
    <cellStyle name="_KT_TG_2_BAO CAO PT2000_Book1" xfId="1253"/>
    <cellStyle name="_KT_TG_2_Bao cao XDCB 2001 - T11 KH dieu chinh 20-11-THAI" xfId="1075"/>
    <cellStyle name="_KT_TG_2_BAO GIA NGAY 24-10-08 (co dam)" xfId="602"/>
    <cellStyle name="_KT_TG_2_BC  NAM 2007" xfId="1254"/>
    <cellStyle name="_KT_TG_2_BC CV 6403 BKHĐT" xfId="1258"/>
    <cellStyle name="_KT_TG_2_BC NQ11-CP - chinh sua lai" xfId="1259"/>
    <cellStyle name="_KT_TG_2_BC NQ11-CP-Quynh sau bieu so3" xfId="54"/>
    <cellStyle name="_KT_TG_2_BC_NQ11-CP_-_Thao_sua_lai" xfId="1260"/>
    <cellStyle name="_KT_TG_2_Bieu mau cong trinh khoi cong moi 3-4" xfId="1262"/>
    <cellStyle name="_KT_TG_2_Bieu3ODA" xfId="1264"/>
    <cellStyle name="_KT_TG_2_Bieu3ODA_1" xfId="1074"/>
    <cellStyle name="_KT_TG_2_Bieu4HTMT" xfId="356"/>
    <cellStyle name="_KT_TG_2_bo sung von KCH nam 2010 va Du an tre kho khan" xfId="1266"/>
    <cellStyle name="_KT_TG_2_Book1" xfId="1267"/>
    <cellStyle name="_KT_TG_2_Book1 2" xfId="1269"/>
    <cellStyle name="_KT_TG_2_Book1_1" xfId="1270"/>
    <cellStyle name="_KT_TG_2_Book1_1 2" xfId="1271"/>
    <cellStyle name="_KT_TG_2_Book1_1_BC CV 6403 BKHĐT" xfId="1273"/>
    <cellStyle name="_KT_TG_2_Book1_1_Bieu mau cong trinh khoi cong moi 3-4" xfId="1274"/>
    <cellStyle name="_KT_TG_2_Book1_1_Bieu3ODA" xfId="1277"/>
    <cellStyle name="_KT_TG_2_Book1_1_Bieu4HTMT" xfId="1279"/>
    <cellStyle name="_KT_TG_2_Book1_1_Book1" xfId="1280"/>
    <cellStyle name="_KT_TG_2_Book1_1_Luy ke von ung nam 2011 -Thoa gui ngay 12-8-2012" xfId="649"/>
    <cellStyle name="_KT_TG_2_Book1_2" xfId="1285"/>
    <cellStyle name="_KT_TG_2_Book1_2 2" xfId="1286"/>
    <cellStyle name="_KT_TG_2_Book1_2_BC CV 6403 BKHĐT" xfId="1288"/>
    <cellStyle name="_KT_TG_2_Book1_2_Bieu3ODA" xfId="1290"/>
    <cellStyle name="_KT_TG_2_Book1_2_Luy ke von ung nam 2011 -Thoa gui ngay 12-8-2012" xfId="1291"/>
    <cellStyle name="_KT_TG_2_Book1_3" xfId="1296"/>
    <cellStyle name="_KT_TG_2_Book1_3 2" xfId="1297"/>
    <cellStyle name="_KT_TG_2_Book1_BC CV 6403 BKHĐT" xfId="1298"/>
    <cellStyle name="_KT_TG_2_Book1_Bieu mau cong trinh khoi cong moi 3-4" xfId="1299"/>
    <cellStyle name="_KT_TG_2_Book1_Bieu3ODA" xfId="1302"/>
    <cellStyle name="_KT_TG_2_Book1_Bieu4HTMT" xfId="1303"/>
    <cellStyle name="_KT_TG_2_Book1_bo sung von KCH nam 2010 va Du an tre kho khan" xfId="1306"/>
    <cellStyle name="_KT_TG_2_Book1_Book1" xfId="943"/>
    <cellStyle name="_KT_TG_2_Book1_danh muc chuan bi dau tu 2011 ngay 07-6-2011" xfId="976"/>
    <cellStyle name="_KT_TG_2_Book1_Danh muc pbo nguon von XSKT, XDCB nam 2009 chuyen qua nam 2010" xfId="472"/>
    <cellStyle name="_KT_TG_2_Book1_dieu chinh KH 2011 ngay 26-5-2011111" xfId="1307"/>
    <cellStyle name="_KT_TG_2_Book1_DS KCH PHAN BO VON NSDP NAM 2010" xfId="1310"/>
    <cellStyle name="_KT_TG_2_Book1_giao KH 2011 ngay 10-12-2010" xfId="1311"/>
    <cellStyle name="_KT_TG_2_Book1_Luy ke von ung nam 2011 -Thoa gui ngay 12-8-2012" xfId="1312"/>
    <cellStyle name="_KT_TG_2_CAU Khanh Nam(Thi Cong)" xfId="1172"/>
    <cellStyle name="_KT_TG_2_CoCauPhi (version 1)" xfId="1316"/>
    <cellStyle name="_KT_TG_2_Copy of 05-12  KH trung han 2016-2020 - Liem Thinh edited (1)" xfId="1317"/>
    <cellStyle name="_KT_TG_2_ChiHuong_ApGia" xfId="1314"/>
    <cellStyle name="_KT_TG_2_danh muc chuan bi dau tu 2011 ngay 07-6-2011" xfId="1319"/>
    <cellStyle name="_KT_TG_2_Danh muc pbo nguon von XSKT, XDCB nam 2009 chuyen qua nam 2010" xfId="1320"/>
    <cellStyle name="_KT_TG_2_DAU NOI PL-CL TAI PHU LAMHC" xfId="1321"/>
    <cellStyle name="_KT_TG_2_dieu chinh KH 2011 ngay 26-5-2011111" xfId="1322"/>
    <cellStyle name="_KT_TG_2_DS KCH PHAN BO VON NSDP NAM 2010" xfId="1324"/>
    <cellStyle name="_KT_TG_2_DTCDT MR.2N110.HOCMON.TDTOAN.CCUNG" xfId="1325"/>
    <cellStyle name="_KT_TG_2_DU TRU VAT TU" xfId="1327"/>
    <cellStyle name="_KT_TG_2_GTGT 2003" xfId="1330"/>
    <cellStyle name="_KT_TG_2_giao KH 2011 ngay 10-12-2010" xfId="1328"/>
    <cellStyle name="_KT_TG_2_KE KHAI THUE GTGT 2004" xfId="1332"/>
    <cellStyle name="_KT_TG_2_KE KHAI THUE GTGT 2004_BCTC2004" xfId="1333"/>
    <cellStyle name="_KT_TG_2_kien giang 2" xfId="1339"/>
    <cellStyle name="_KT_TG_2_KH TPCP 2016-2020 (tong hop)" xfId="1336"/>
    <cellStyle name="_KT_TG_2_KH TPCP vung TNB (03-1-2012)" xfId="1338"/>
    <cellStyle name="_KT_TG_2_Lora-tungchau" xfId="1021"/>
    <cellStyle name="_KT_TG_2_Luy ke von ung nam 2011 -Thoa gui ngay 12-8-2012" xfId="190"/>
    <cellStyle name="_KT_TG_2_N-X-T-04" xfId="1343"/>
    <cellStyle name="_KT_TG_2_NhanCong" xfId="1342"/>
    <cellStyle name="_KT_TG_2_PGIA-phieu tham tra Kho bac" xfId="805"/>
    <cellStyle name="_KT_TG_2_PT02-02" xfId="1346"/>
    <cellStyle name="_KT_TG_2_PT02-02_Book1" xfId="1348"/>
    <cellStyle name="_KT_TG_2_PT02-03" xfId="1350"/>
    <cellStyle name="_KT_TG_2_PT02-03_Book1" xfId="1353"/>
    <cellStyle name="_KT_TG_2_phu luc tong ket tinh hinh TH giai doan 03-10 (ngay 30)" xfId="1345"/>
    <cellStyle name="_KT_TG_2_Qt-HT3PQ1(CauKho)" xfId="1356"/>
    <cellStyle name="_KT_TG_2_Sheet1" xfId="1357"/>
    <cellStyle name="_KT_TG_2_TK152-04" xfId="1359"/>
    <cellStyle name="_KT_TG_2_ÿÿÿÿÿ" xfId="1362"/>
    <cellStyle name="_KT_TG_2_ÿÿÿÿÿ_Bieu mau cong trinh khoi cong moi 3-4" xfId="1363"/>
    <cellStyle name="_KT_TG_2_ÿÿÿÿÿ_Bieu3ODA" xfId="1364"/>
    <cellStyle name="_KT_TG_2_ÿÿÿÿÿ_Bieu4HTMT" xfId="782"/>
    <cellStyle name="_KT_TG_2_ÿÿÿÿÿ_kien giang 2" xfId="1369"/>
    <cellStyle name="_KT_TG_2_ÿÿÿÿÿ_KH TPCP vung TNB (03-1-2012)" xfId="1366"/>
    <cellStyle name="_KT_TG_3" xfId="1370"/>
    <cellStyle name="_KT_TG_4" xfId="1371"/>
    <cellStyle name="_KT_TG_4 2" xfId="1373"/>
    <cellStyle name="_KT_TG_4_05-12  KH trung han 2016-2020 - Liem Thinh edited" xfId="1374"/>
    <cellStyle name="_KT_TG_4_Copy of 05-12  KH trung han 2016-2020 - Liem Thinh edited (1)" xfId="1376"/>
    <cellStyle name="_KT_TG_4_KH TPCP 2016-2020 (tong hop)" xfId="1377"/>
    <cellStyle name="_KT_TG_4_Lora-tungchau" xfId="1382"/>
    <cellStyle name="_KT_TG_4_Lora-tungchau 2" xfId="1384"/>
    <cellStyle name="_KT_TG_4_Lora-tungchau_05-12  KH trung han 2016-2020 - Liem Thinh edited" xfId="1385"/>
    <cellStyle name="_KT_TG_4_Lora-tungchau_Copy of 05-12  KH trung han 2016-2020 - Liem Thinh edited (1)" xfId="1386"/>
    <cellStyle name="_KT_TG_4_Lora-tungchau_KH TPCP 2016-2020 (tong hop)" xfId="1387"/>
    <cellStyle name="_KT_TG_4_Qt-HT3PQ1(CauKho)" xfId="1391"/>
    <cellStyle name="_KH 2009" xfId="631"/>
    <cellStyle name="_KH 2009_15_10_2013 BC nhu cau von doi ung ODA (2014-2016) ngay 15102013 Sua" xfId="497"/>
    <cellStyle name="_KH 2009_BC nhu cau von doi ung ODA nganh NN (BKH)" xfId="468"/>
    <cellStyle name="_KH 2009_BC nhu cau von doi ung ODA nganh NN (BKH)_05-12  KH trung han 2016-2020 - Liem Thinh edited" xfId="475"/>
    <cellStyle name="_KH 2009_BC nhu cau von doi ung ODA nganh NN (BKH)_Copy of 05-12  KH trung han 2016-2020 - Liem Thinh edited (1)" xfId="636"/>
    <cellStyle name="_KH 2009_BC Tai co cau (bieu TH)" xfId="298"/>
    <cellStyle name="_KH 2009_BC Tai co cau (bieu TH)_05-12  KH trung han 2016-2020 - Liem Thinh edited" xfId="642"/>
    <cellStyle name="_KH 2009_BC Tai co cau (bieu TH)_Copy of 05-12  KH trung han 2016-2020 - Liem Thinh edited (1)" xfId="644"/>
    <cellStyle name="_KH 2009_DK 2014-2015 final" xfId="650"/>
    <cellStyle name="_KH 2009_DK 2014-2015 final_05-12  KH trung han 2016-2020 - Liem Thinh edited" xfId="495"/>
    <cellStyle name="_KH 2009_DK 2014-2015 final_Copy of 05-12  KH trung han 2016-2020 - Liem Thinh edited (1)" xfId="651"/>
    <cellStyle name="_KH 2009_DK 2014-2015 new" xfId="412"/>
    <cellStyle name="_KH 2009_DK 2014-2015 new_05-12  KH trung han 2016-2020 - Liem Thinh edited" xfId="654"/>
    <cellStyle name="_KH 2009_DK 2014-2015 new_Copy of 05-12  KH trung han 2016-2020 - Liem Thinh edited (1)" xfId="656"/>
    <cellStyle name="_KH 2009_DK KH CBDT 2014 11-11-2013" xfId="658"/>
    <cellStyle name="_KH 2009_DK KH CBDT 2014 11-11-2013(1)" xfId="659"/>
    <cellStyle name="_KH 2009_DK KH CBDT 2014 11-11-2013(1)_05-12  KH trung han 2016-2020 - Liem Thinh edited" xfId="660"/>
    <cellStyle name="_KH 2009_DK KH CBDT 2014 11-11-2013(1)_Copy of 05-12  KH trung han 2016-2020 - Liem Thinh edited (1)" xfId="663"/>
    <cellStyle name="_KH 2009_DK KH CBDT 2014 11-11-2013_05-12  KH trung han 2016-2020 - Liem Thinh edited" xfId="667"/>
    <cellStyle name="_KH 2009_DK KH CBDT 2014 11-11-2013_Copy of 05-12  KH trung han 2016-2020 - Liem Thinh edited (1)" xfId="668"/>
    <cellStyle name="_KH 2009_KH 2011-2015" xfId="88"/>
    <cellStyle name="_KH 2009_tai co cau dau tu (tong hop)1" xfId="8"/>
    <cellStyle name="_KH 2012 (TPCP) Bac Lieu (25-12-2011)" xfId="506"/>
    <cellStyle name="_Kh ql62 (2010) 11-09" xfId="574"/>
    <cellStyle name="_KH TPCP 2010 17-3-10" xfId="245"/>
    <cellStyle name="_KH TPCP vung TNB (03-1-2012)" xfId="674"/>
    <cellStyle name="_KH ung von cap bach 2009-Cuc NTTS de nghi (sua)" xfId="678"/>
    <cellStyle name="_Khung 2012" xfId="413"/>
    <cellStyle name="_Khung nam 2010" xfId="680"/>
    <cellStyle name="_Lora-tungchau" xfId="1392"/>
    <cellStyle name="_Lora-tungchau 2" xfId="1394"/>
    <cellStyle name="_Lora-tungchau_05-12  KH trung han 2016-2020 - Liem Thinh edited" xfId="1396"/>
    <cellStyle name="_Lora-tungchau_Copy of 05-12  KH trung han 2016-2020 - Liem Thinh edited (1)" xfId="1397"/>
    <cellStyle name="_Lora-tungchau_KH TPCP 2016-2020 (tong hop)" xfId="1399"/>
    <cellStyle name="_Luy ke von ung nam 2011 -Thoa gui ngay 12-8-2012" xfId="1400"/>
    <cellStyle name="_mau so 3" xfId="1403"/>
    <cellStyle name="_MauThanTKKT-goi7-DonGia2143(vl t7)" xfId="1405"/>
    <cellStyle name="_MauThanTKKT-goi7-DonGia2143(vl t7)_!1 1 bao cao giao KH ve HTCMT vung TNB   12-12-2011" xfId="1407"/>
    <cellStyle name="_MauThanTKKT-goi7-DonGia2143(vl t7)_Bieu4HTMT" xfId="1410"/>
    <cellStyle name="_MauThanTKKT-goi7-DonGia2143(vl t7)_Bieu4HTMT_!1 1 bao cao giao KH ve HTCMT vung TNB   12-12-2011" xfId="1412"/>
    <cellStyle name="_MauThanTKKT-goi7-DonGia2143(vl t7)_Bieu4HTMT_KH TPCP vung TNB (03-1-2012)" xfId="1413"/>
    <cellStyle name="_MauThanTKKT-goi7-DonGia2143(vl t7)_KH TPCP vung TNB (03-1-2012)" xfId="1415"/>
    <cellStyle name="_N-X-T-04" xfId="1422"/>
    <cellStyle name="_Nhu cau von ung truoc 2011 Tha h Hoa + Nge An gui TW" xfId="1416"/>
    <cellStyle name="_Nhu cau von ung truoc 2011 Tha h Hoa + Nge An gui TW_!1 1 bao cao giao KH ve HTCMT vung TNB   12-12-2011" xfId="1417"/>
    <cellStyle name="_Nhu cau von ung truoc 2011 Tha h Hoa + Nge An gui TW_Bieu4HTMT" xfId="1419"/>
    <cellStyle name="_Nhu cau von ung truoc 2011 Tha h Hoa + Nge An gui TW_Bieu4HTMT_!1 1 bao cao giao KH ve HTCMT vung TNB   12-12-2011" xfId="1420"/>
    <cellStyle name="_Nhu cau von ung truoc 2011 Tha h Hoa + Nge An gui TW_Bieu4HTMT_KH TPCP vung TNB (03-1-2012)" xfId="1068"/>
    <cellStyle name="_Nhu cau von ung truoc 2011 Tha h Hoa + Nge An gui TW_KH TPCP vung TNB (03-1-2012)" xfId="1418"/>
    <cellStyle name="_PERSONAL" xfId="1282"/>
    <cellStyle name="_PERSONAL_BC CV 6403 BKHĐT" xfId="1423"/>
    <cellStyle name="_PERSONAL_Bieu mau cong trinh khoi cong moi 3-4" xfId="1424"/>
    <cellStyle name="_PERSONAL_Bieu3ODA" xfId="1426"/>
    <cellStyle name="_PERSONAL_Bieu4HTMT" xfId="294"/>
    <cellStyle name="_PERSONAL_Book1" xfId="1428"/>
    <cellStyle name="_PERSONAL_Book1 2" xfId="1429"/>
    <cellStyle name="_PERSONAL_HTQ.8 GD1" xfId="1430"/>
    <cellStyle name="_PERSONAL_HTQ.8 GD1_05-12  KH trung han 2016-2020 - Liem Thinh edited" xfId="433"/>
    <cellStyle name="_PERSONAL_HTQ.8 GD1_Copy of 05-12  KH trung han 2016-2020 - Liem Thinh edited (1)" xfId="1431"/>
    <cellStyle name="_PERSONAL_HTQ.8 GD1_KH TPCP 2016-2020 (tong hop)" xfId="1435"/>
    <cellStyle name="_PERSONAL_Luy ke von ung nam 2011 -Thoa gui ngay 12-8-2012" xfId="1439"/>
    <cellStyle name="_PERSONAL_Tong hop KHCB 2001" xfId="1443"/>
    <cellStyle name="_Phan bo KH 2009 TPCP" xfId="222"/>
    <cellStyle name="_phong bo mon22" xfId="1189"/>
    <cellStyle name="_phong bo mon22_!1 1 bao cao giao KH ve HTCMT vung TNB   12-12-2011" xfId="1446"/>
    <cellStyle name="_phong bo mon22_KH TPCP vung TNB (03-1-2012)" xfId="376"/>
    <cellStyle name="_Phu luc 2 (Bieu 2) TH KH 2010" xfId="1447"/>
    <cellStyle name="_phu luc tong ket tinh hinh TH giai doan 03-10 (ngay 30)" xfId="1448"/>
    <cellStyle name="_Phuluckinhphi_DC_lan 4_YL" xfId="1449"/>
    <cellStyle name="_Q TOAN  SCTX QL.62 QUI I ( oanh)" xfId="1452"/>
    <cellStyle name="_Q TOAN  SCTX QL.62 QUI II ( oanh)" xfId="1453"/>
    <cellStyle name="_QT SCTXQL62_QT1 (Cty QL)" xfId="1454"/>
    <cellStyle name="_Qt-HT3PQ1(CauKho)" xfId="701"/>
    <cellStyle name="_Sheet1" xfId="1455"/>
    <cellStyle name="_Sheet2" xfId="1457"/>
    <cellStyle name="_TG-TH" xfId="1459"/>
    <cellStyle name="_TG-TH_1" xfId="44"/>
    <cellStyle name="_TG-TH_1 2" xfId="1461"/>
    <cellStyle name="_TG-TH_1_05-12  KH trung han 2016-2020 - Liem Thinh edited" xfId="1462"/>
    <cellStyle name="_TG-TH_1_ApGiaVatTu_cayxanh_latgach" xfId="1463"/>
    <cellStyle name="_TG-TH_1_BANG TONG HOP TINH HINH THANH QUYET TOAN (MOI I)" xfId="1465"/>
    <cellStyle name="_TG-TH_1_BAO CAO KLCT PT2000" xfId="1467"/>
    <cellStyle name="_TG-TH_1_BAO CAO PT2000" xfId="1469"/>
    <cellStyle name="_TG-TH_1_BAO CAO PT2000_Book1" xfId="1470"/>
    <cellStyle name="_TG-TH_1_Bao cao XDCB 2001 - T11 KH dieu chinh 20-11-THAI" xfId="1471"/>
    <cellStyle name="_TG-TH_1_BAO GIA NGAY 24-10-08 (co dam)" xfId="1473"/>
    <cellStyle name="_TG-TH_1_BC  NAM 2007" xfId="1476"/>
    <cellStyle name="_TG-TH_1_BC CV 6403 BKHĐT" xfId="1477"/>
    <cellStyle name="_TG-TH_1_BC NQ11-CP - chinh sua lai" xfId="1406"/>
    <cellStyle name="_TG-TH_1_BC NQ11-CP-Quynh sau bieu so3" xfId="1478"/>
    <cellStyle name="_TG-TH_1_BC_NQ11-CP_-_Thao_sua_lai" xfId="1479"/>
    <cellStyle name="_TG-TH_1_Bieu mau cong trinh khoi cong moi 3-4" xfId="1480"/>
    <cellStyle name="_TG-TH_1_Bieu3ODA" xfId="1481"/>
    <cellStyle name="_TG-TH_1_Bieu3ODA_1" xfId="137"/>
    <cellStyle name="_TG-TH_1_Bieu4HTMT" xfId="1482"/>
    <cellStyle name="_TG-TH_1_bo sung von KCH nam 2010 va Du an tre kho khan" xfId="1483"/>
    <cellStyle name="_TG-TH_1_Book1" xfId="1485"/>
    <cellStyle name="_TG-TH_1_Book1 2" xfId="1486"/>
    <cellStyle name="_TG-TH_1_Book1_1" xfId="1147"/>
    <cellStyle name="_TG-TH_1_Book1_1 2" xfId="1488"/>
    <cellStyle name="_TG-TH_1_Book1_1_BC CV 6403 BKHĐT" xfId="1489"/>
    <cellStyle name="_TG-TH_1_Book1_1_Bieu mau cong trinh khoi cong moi 3-4" xfId="1490"/>
    <cellStyle name="_TG-TH_1_Book1_1_Bieu3ODA" xfId="1491"/>
    <cellStyle name="_TG-TH_1_Book1_1_Bieu4HTMT" xfId="1492"/>
    <cellStyle name="_TG-TH_1_Book1_1_Book1" xfId="1493"/>
    <cellStyle name="_TG-TH_1_Book1_1_Luy ke von ung nam 2011 -Thoa gui ngay 12-8-2012" xfId="1497"/>
    <cellStyle name="_TG-TH_1_Book1_2" xfId="1498"/>
    <cellStyle name="_TG-TH_1_Book1_2 2" xfId="1284"/>
    <cellStyle name="_TG-TH_1_Book1_2_BC CV 6403 BKHĐT" xfId="1500"/>
    <cellStyle name="_TG-TH_1_Book1_2_Bieu3ODA" xfId="1501"/>
    <cellStyle name="_TG-TH_1_Book1_2_Luy ke von ung nam 2011 -Thoa gui ngay 12-8-2012" xfId="1502"/>
    <cellStyle name="_TG-TH_1_Book1_3" xfId="1503"/>
    <cellStyle name="_TG-TH_1_Book1_BC CV 6403 BKHĐT" xfId="640"/>
    <cellStyle name="_TG-TH_1_Book1_BC-QT-WB-dthao" xfId="1504"/>
    <cellStyle name="_TG-TH_1_Book1_Bieu mau cong trinh khoi cong moi 3-4" xfId="1505"/>
    <cellStyle name="_TG-TH_1_Book1_Bieu3ODA" xfId="1506"/>
    <cellStyle name="_TG-TH_1_Book1_Bieu4HTMT" xfId="153"/>
    <cellStyle name="_TG-TH_1_Book1_bo sung von KCH nam 2010 va Du an tre kho khan" xfId="1507"/>
    <cellStyle name="_TG-TH_1_Book1_Book1" xfId="1510"/>
    <cellStyle name="_TG-TH_1_Book1_danh muc chuan bi dau tu 2011 ngay 07-6-2011" xfId="728"/>
    <cellStyle name="_TG-TH_1_Book1_Danh muc pbo nguon von XSKT, XDCB nam 2009 chuyen qua nam 2010" xfId="1511"/>
    <cellStyle name="_TG-TH_1_Book1_dieu chinh KH 2011 ngay 26-5-2011111" xfId="171"/>
    <cellStyle name="_TG-TH_1_Book1_DS KCH PHAN BO VON NSDP NAM 2010" xfId="1513"/>
    <cellStyle name="_TG-TH_1_Book1_giao KH 2011 ngay 10-12-2010" xfId="1514"/>
    <cellStyle name="_TG-TH_1_Book1_Luy ke von ung nam 2011 -Thoa gui ngay 12-8-2012" xfId="47"/>
    <cellStyle name="_TG-TH_1_CAU Khanh Nam(Thi Cong)" xfId="1516"/>
    <cellStyle name="_TG-TH_1_CoCauPhi (version 1)" xfId="1517"/>
    <cellStyle name="_TG-TH_1_Copy of 05-12  KH trung han 2016-2020 - Liem Thinh edited (1)" xfId="1520"/>
    <cellStyle name="_TG-TH_1_ChiHuong_ApGia" xfId="1487"/>
    <cellStyle name="_TG-TH_1_danh muc chuan bi dau tu 2011 ngay 07-6-2011" xfId="1522"/>
    <cellStyle name="_TG-TH_1_Danh muc pbo nguon von XSKT, XDCB nam 2009 chuyen qua nam 2010" xfId="1468"/>
    <cellStyle name="_TG-TH_1_DAU NOI PL-CL TAI PHU LAMHC" xfId="1523"/>
    <cellStyle name="_TG-TH_1_dieu chinh KH 2011 ngay 26-5-2011111" xfId="1524"/>
    <cellStyle name="_TG-TH_1_DS KCH PHAN BO VON NSDP NAM 2010" xfId="1527"/>
    <cellStyle name="_TG-TH_1_DTCDT MR.2N110.HOCMON.TDTOAN.CCUNG" xfId="1529"/>
    <cellStyle name="_TG-TH_1_DU TRU VAT TU" xfId="1530"/>
    <cellStyle name="_TG-TH_1_GTGT 2003" xfId="1535"/>
    <cellStyle name="_TG-TH_1_giao KH 2011 ngay 10-12-2010" xfId="1532"/>
    <cellStyle name="_TG-TH_1_KE KHAI THUE GTGT 2004" xfId="1536"/>
    <cellStyle name="_TG-TH_1_KE KHAI THUE GTGT 2004_BCTC2004" xfId="1537"/>
    <cellStyle name="_TG-TH_1_kien giang 2" xfId="1541"/>
    <cellStyle name="_TG-TH_1_KH TPCP 2016-2020 (tong hop)" xfId="1539"/>
    <cellStyle name="_TG-TH_1_KH TPCP vung TNB (03-1-2012)" xfId="1540"/>
    <cellStyle name="_TG-TH_1_Lora-tungchau" xfId="1542"/>
    <cellStyle name="_TG-TH_1_Luy ke von ung nam 2011 -Thoa gui ngay 12-8-2012" xfId="750"/>
    <cellStyle name="_TG-TH_1_N-X-T-04" xfId="1545"/>
    <cellStyle name="_TG-TH_1_NhanCong" xfId="1543"/>
    <cellStyle name="_TG-TH_1_PGIA-phieu tham tra Kho bac" xfId="1546"/>
    <cellStyle name="_TG-TH_1_PT02-02" xfId="1548"/>
    <cellStyle name="_TG-TH_1_PT02-02_Book1" xfId="1549"/>
    <cellStyle name="_TG-TH_1_PT02-03" xfId="1551"/>
    <cellStyle name="_TG-TH_1_PT02-03_Book1" xfId="1554"/>
    <cellStyle name="_TG-TH_1_phu luc tong ket tinh hinh TH giai doan 03-10 (ngay 30)" xfId="1547"/>
    <cellStyle name="_TG-TH_1_Qt-HT3PQ1(CauKho)" xfId="959"/>
    <cellStyle name="_TG-TH_1_Sheet1" xfId="781"/>
    <cellStyle name="_TG-TH_1_TK152-04" xfId="1555"/>
    <cellStyle name="_TG-TH_1_ÿÿÿÿÿ" xfId="1122"/>
    <cellStyle name="_TG-TH_1_ÿÿÿÿÿ_Bieu mau cong trinh khoi cong moi 3-4" xfId="1557"/>
    <cellStyle name="_TG-TH_1_ÿÿÿÿÿ_Bieu3ODA" xfId="1558"/>
    <cellStyle name="_TG-TH_1_ÿÿÿÿÿ_Bieu4HTMT" xfId="1561"/>
    <cellStyle name="_TG-TH_1_ÿÿÿÿÿ_kien giang 2" xfId="1562"/>
    <cellStyle name="_TG-TH_1_ÿÿÿÿÿ_KH TPCP vung TNB (03-1-2012)" xfId="958"/>
    <cellStyle name="_TG-TH_2" xfId="121"/>
    <cellStyle name="_TG-TH_2 2" xfId="1293"/>
    <cellStyle name="_TG-TH_2_05-12  KH trung han 2016-2020 - Liem Thinh edited" xfId="1563"/>
    <cellStyle name="_TG-TH_2_ApGiaVatTu_cayxanh_latgach" xfId="1564"/>
    <cellStyle name="_TG-TH_2_BANG TONG HOP TINH HINH THANH QUYET TOAN (MOI I)" xfId="1566"/>
    <cellStyle name="_TG-TH_2_BAO CAO KLCT PT2000" xfId="1569"/>
    <cellStyle name="_TG-TH_2_BAO CAO PT2000" xfId="1570"/>
    <cellStyle name="_TG-TH_2_BAO CAO PT2000_Book1" xfId="1571"/>
    <cellStyle name="_TG-TH_2_Bao cao XDCB 2001 - T11 KH dieu chinh 20-11-THAI" xfId="1039"/>
    <cellStyle name="_TG-TH_2_BAO GIA NGAY 24-10-08 (co dam)" xfId="1572"/>
    <cellStyle name="_TG-TH_2_BC  NAM 2007" xfId="1574"/>
    <cellStyle name="_TG-TH_2_BC CV 6403 BKHĐT" xfId="726"/>
    <cellStyle name="_TG-TH_2_BC NQ11-CP - chinh sua lai" xfId="1576"/>
    <cellStyle name="_TG-TH_2_BC NQ11-CP-Quynh sau bieu so3" xfId="1578"/>
    <cellStyle name="_TG-TH_2_BC_NQ11-CP_-_Thao_sua_lai" xfId="1580"/>
    <cellStyle name="_TG-TH_2_Bieu mau cong trinh khoi cong moi 3-4" xfId="1582"/>
    <cellStyle name="_TG-TH_2_Bieu3ODA" xfId="1583"/>
    <cellStyle name="_TG-TH_2_Bieu3ODA_1" xfId="1584"/>
    <cellStyle name="_TG-TH_2_Bieu4HTMT" xfId="2"/>
    <cellStyle name="_TG-TH_2_bo sung von KCH nam 2010 va Du an tre kho khan" xfId="1586"/>
    <cellStyle name="_TG-TH_2_Book1" xfId="1587"/>
    <cellStyle name="_TG-TH_2_Book1 2" xfId="1589"/>
    <cellStyle name="_TG-TH_2_Book1_1" xfId="1591"/>
    <cellStyle name="_TG-TH_2_Book1_1 2" xfId="1592"/>
    <cellStyle name="_TG-TH_2_Book1_1_BC CV 6403 BKHĐT" xfId="1593"/>
    <cellStyle name="_TG-TH_2_Book1_1_Bieu mau cong trinh khoi cong moi 3-4" xfId="1594"/>
    <cellStyle name="_TG-TH_2_Book1_1_Bieu3ODA" xfId="1596"/>
    <cellStyle name="_TG-TH_2_Book1_1_Bieu4HTMT" xfId="1598"/>
    <cellStyle name="_TG-TH_2_Book1_1_Book1" xfId="1599"/>
    <cellStyle name="_TG-TH_2_Book1_1_Luy ke von ung nam 2011 -Thoa gui ngay 12-8-2012" xfId="1603"/>
    <cellStyle name="_TG-TH_2_Book1_2" xfId="939"/>
    <cellStyle name="_TG-TH_2_Book1_2 2" xfId="1604"/>
    <cellStyle name="_TG-TH_2_Book1_2_BC CV 6403 BKHĐT" xfId="1341"/>
    <cellStyle name="_TG-TH_2_Book1_2_Bieu3ODA" xfId="1606"/>
    <cellStyle name="_TG-TH_2_Book1_2_Luy ke von ung nam 2011 -Thoa gui ngay 12-8-2012" xfId="1609"/>
    <cellStyle name="_TG-TH_2_Book1_3" xfId="1613"/>
    <cellStyle name="_TG-TH_2_Book1_3 2" xfId="935"/>
    <cellStyle name="_TG-TH_2_Book1_BC CV 6403 BKHĐT" xfId="1615"/>
    <cellStyle name="_TG-TH_2_Book1_Bieu mau cong trinh khoi cong moi 3-4" xfId="1618"/>
    <cellStyle name="_TG-TH_2_Book1_Bieu3ODA" xfId="1619"/>
    <cellStyle name="_TG-TH_2_Book1_Bieu4HTMT" xfId="1621"/>
    <cellStyle name="_TG-TH_2_Book1_bo sung von KCH nam 2010 va Du an tre kho khan" xfId="1622"/>
    <cellStyle name="_TG-TH_2_Book1_Book1" xfId="1625"/>
    <cellStyle name="_TG-TH_2_Book1_danh muc chuan bi dau tu 2011 ngay 07-6-2011" xfId="1626"/>
    <cellStyle name="_TG-TH_2_Book1_Danh muc pbo nguon von XSKT, XDCB nam 2009 chuyen qua nam 2010" xfId="1628"/>
    <cellStyle name="_TG-TH_2_Book1_dieu chinh KH 2011 ngay 26-5-2011111" xfId="1629"/>
    <cellStyle name="_TG-TH_2_Book1_DS KCH PHAN BO VON NSDP NAM 2010" xfId="1631"/>
    <cellStyle name="_TG-TH_2_Book1_giao KH 2011 ngay 10-12-2010" xfId="1632"/>
    <cellStyle name="_TG-TH_2_Book1_Luy ke von ung nam 2011 -Thoa gui ngay 12-8-2012" xfId="1633"/>
    <cellStyle name="_TG-TH_2_CAU Khanh Nam(Thi Cong)" xfId="1637"/>
    <cellStyle name="_TG-TH_2_CoCauPhi (version 1)" xfId="366"/>
    <cellStyle name="_TG-TH_2_Copy of 05-12  KH trung han 2016-2020 - Liem Thinh edited (1)" xfId="1642"/>
    <cellStyle name="_TG-TH_2_ChiHuong_ApGia" xfId="1639"/>
    <cellStyle name="_TG-TH_2_danh muc chuan bi dau tu 2011 ngay 07-6-2011" xfId="902"/>
    <cellStyle name="_TG-TH_2_Danh muc pbo nguon von XSKT, XDCB nam 2009 chuyen qua nam 2010" xfId="1643"/>
    <cellStyle name="_TG-TH_2_DAU NOI PL-CL TAI PHU LAMHC" xfId="1644"/>
    <cellStyle name="_TG-TH_2_dieu chinh KH 2011 ngay 26-5-2011111" xfId="1648"/>
    <cellStyle name="_TG-TH_2_DS KCH PHAN BO VON NSDP NAM 2010" xfId="708"/>
    <cellStyle name="_TG-TH_2_DTCDT MR.2N110.HOCMON.TDTOAN.CCUNG" xfId="529"/>
    <cellStyle name="_TG-TH_2_DU TRU VAT TU" xfId="1649"/>
    <cellStyle name="_TG-TH_2_GTGT 2003" xfId="1654"/>
    <cellStyle name="_TG-TH_2_giao KH 2011 ngay 10-12-2010" xfId="1651"/>
    <cellStyle name="_TG-TH_2_KE KHAI THUE GTGT 2004" xfId="1655"/>
    <cellStyle name="_TG-TH_2_KE KHAI THUE GTGT 2004_BCTC2004" xfId="1656"/>
    <cellStyle name="_TG-TH_2_kien giang 2" xfId="1661"/>
    <cellStyle name="_TG-TH_2_KH TPCP 2016-2020 (tong hop)" xfId="1657"/>
    <cellStyle name="_TG-TH_2_KH TPCP vung TNB (03-1-2012)" xfId="1509"/>
    <cellStyle name="_TG-TH_2_Lora-tungchau" xfId="1662"/>
    <cellStyle name="_TG-TH_2_Luy ke von ung nam 2011 -Thoa gui ngay 12-8-2012" xfId="1663"/>
    <cellStyle name="_TG-TH_2_N-X-T-04" xfId="1665"/>
    <cellStyle name="_TG-TH_2_NhanCong" xfId="1053"/>
    <cellStyle name="_TG-TH_2_PGIA-phieu tham tra Kho bac" xfId="1666"/>
    <cellStyle name="_TG-TH_2_PT02-02" xfId="1671"/>
    <cellStyle name="_TG-TH_2_PT02-02_Book1" xfId="1673"/>
    <cellStyle name="_TG-TH_2_PT02-03" xfId="1674"/>
    <cellStyle name="_TG-TH_2_PT02-03_Book1" xfId="1675"/>
    <cellStyle name="_TG-TH_2_phu luc tong ket tinh hinh TH giai doan 03-10 (ngay 30)" xfId="1670"/>
    <cellStyle name="_TG-TH_2_Qt-HT3PQ1(CauKho)" xfId="1677"/>
    <cellStyle name="_TG-TH_2_Sheet1" xfId="227"/>
    <cellStyle name="_TG-TH_2_TK152-04" xfId="455"/>
    <cellStyle name="_TG-TH_2_ÿÿÿÿÿ" xfId="1679"/>
    <cellStyle name="_TG-TH_2_ÿÿÿÿÿ_Bieu mau cong trinh khoi cong moi 3-4" xfId="1681"/>
    <cellStyle name="_TG-TH_2_ÿÿÿÿÿ_Bieu3ODA" xfId="1683"/>
    <cellStyle name="_TG-TH_2_ÿÿÿÿÿ_Bieu4HTMT" xfId="1159"/>
    <cellStyle name="_TG-TH_2_ÿÿÿÿÿ_kien giang 2" xfId="1686"/>
    <cellStyle name="_TG-TH_2_ÿÿÿÿÿ_KH TPCP vung TNB (03-1-2012)" xfId="1684"/>
    <cellStyle name="_TG-TH_3" xfId="129"/>
    <cellStyle name="_TG-TH_3 2" xfId="1689"/>
    <cellStyle name="_TG-TH_3_05-12  KH trung han 2016-2020 - Liem Thinh edited" xfId="1690"/>
    <cellStyle name="_TG-TH_3_Copy of 05-12  KH trung han 2016-2020 - Liem Thinh edited (1)" xfId="1691"/>
    <cellStyle name="_TG-TH_3_KH TPCP 2016-2020 (tong hop)" xfId="1693"/>
    <cellStyle name="_TG-TH_3_Lora-tungchau" xfId="1170"/>
    <cellStyle name="_TG-TH_3_Lora-tungchau 2" xfId="1694"/>
    <cellStyle name="_TG-TH_3_Lora-tungchau_05-12  KH trung han 2016-2020 - Liem Thinh edited" xfId="1695"/>
    <cellStyle name="_TG-TH_3_Lora-tungchau_Copy of 05-12  KH trung han 2016-2020 - Liem Thinh edited (1)" xfId="1697"/>
    <cellStyle name="_TG-TH_3_Lora-tungchau_KH TPCP 2016-2020 (tong hop)" xfId="1698"/>
    <cellStyle name="_TG-TH_3_Qt-HT3PQ1(CauKho)" xfId="1699"/>
    <cellStyle name="_TG-TH_4" xfId="142"/>
    <cellStyle name="_TK152-04" xfId="1700"/>
    <cellStyle name="_Tong dutoan PP LAHAI" xfId="1701"/>
    <cellStyle name="_TPCP GT-24-5-Mien Nui" xfId="1702"/>
    <cellStyle name="_TPCP GT-24-5-Mien Nui_!1 1 bao cao giao KH ve HTCMT vung TNB   12-12-2011" xfId="1703"/>
    <cellStyle name="_TPCP GT-24-5-Mien Nui_Bieu4HTMT" xfId="1704"/>
    <cellStyle name="_TPCP GT-24-5-Mien Nui_Bieu4HTMT_!1 1 bao cao giao KH ve HTCMT vung TNB   12-12-2011" xfId="1707"/>
    <cellStyle name="_TPCP GT-24-5-Mien Nui_Bieu4HTMT_KH TPCP vung TNB (03-1-2012)" xfId="638"/>
    <cellStyle name="_TPCP GT-24-5-Mien Nui_KH TPCP vung TNB (03-1-2012)" xfId="1708"/>
    <cellStyle name="_TH KH 2010" xfId="646"/>
    <cellStyle name="_ung truoc 2011 NSTW Thanh Hoa + Nge An gui Thu 12-5" xfId="1711"/>
    <cellStyle name="_ung truoc 2011 NSTW Thanh Hoa + Nge An gui Thu 12-5_!1 1 bao cao giao KH ve HTCMT vung TNB   12-12-2011" xfId="1714"/>
    <cellStyle name="_ung truoc 2011 NSTW Thanh Hoa + Nge An gui Thu 12-5_Bieu4HTMT" xfId="1157"/>
    <cellStyle name="_ung truoc 2011 NSTW Thanh Hoa + Nge An gui Thu 12-5_Bieu4HTMT_!1 1 bao cao giao KH ve HTCMT vung TNB   12-12-2011" xfId="1716"/>
    <cellStyle name="_ung truoc 2011 NSTW Thanh Hoa + Nge An gui Thu 12-5_Bieu4HTMT_KH TPCP vung TNB (03-1-2012)" xfId="1717"/>
    <cellStyle name="_ung truoc 2011 NSTW Thanh Hoa + Nge An gui Thu 12-5_KH TPCP vung TNB (03-1-2012)" xfId="1718"/>
    <cellStyle name="_ung truoc cua long an (6-5-2010)" xfId="533"/>
    <cellStyle name="_Ung von nam 2011 vung TNB - Doan Cong tac (12-5-2010)" xfId="1719"/>
    <cellStyle name="_Ung von nam 2011 vung TNB - Doan Cong tac (12-5-2010)_!1 1 bao cao giao KH ve HTCMT vung TNB   12-12-2011" xfId="1720"/>
    <cellStyle name="_Ung von nam 2011 vung TNB - Doan Cong tac (12-5-2010)_Bieu4HTMT" xfId="1723"/>
    <cellStyle name="_Ung von nam 2011 vung TNB - Doan Cong tac (12-5-2010)_Bieu4HTMT_!1 1 bao cao giao KH ve HTCMT vung TNB   12-12-2011" xfId="1725"/>
    <cellStyle name="_Ung von nam 2011 vung TNB - Doan Cong tac (12-5-2010)_Bieu4HTMT_KH TPCP vung TNB (03-1-2012)" xfId="1727"/>
    <cellStyle name="_Ung von nam 2011 vung TNB - Doan Cong tac (12-5-2010)_Cong trinh co y kien LD_Dang_NN_2011-Tay nguyen-9-10" xfId="1730"/>
    <cellStyle name="_Ung von nam 2011 vung TNB - Doan Cong tac (12-5-2010)_Cong trinh co y kien LD_Dang_NN_2011-Tay nguyen-9-10_!1 1 bao cao giao KH ve HTCMT vung TNB   12-12-2011" xfId="1734"/>
    <cellStyle name="_Ung von nam 2011 vung TNB - Doan Cong tac (12-5-2010)_Cong trinh co y kien LD_Dang_NN_2011-Tay nguyen-9-10_Bieu4HTMT" xfId="1736"/>
    <cellStyle name="_Ung von nam 2011 vung TNB - Doan Cong tac (12-5-2010)_Cong trinh co y kien LD_Dang_NN_2011-Tay nguyen-9-10_Bieu4HTMT_!1 1 bao cao giao KH ve HTCMT vung TNB   12-12-2011" xfId="1738"/>
    <cellStyle name="_Ung von nam 2011 vung TNB - Doan Cong tac (12-5-2010)_Cong trinh co y kien LD_Dang_NN_2011-Tay nguyen-9-10_Bieu4HTMT_KH TPCP vung TNB (03-1-2012)" xfId="1741"/>
    <cellStyle name="_Ung von nam 2011 vung TNB - Doan Cong tac (12-5-2010)_Cong trinh co y kien LD_Dang_NN_2011-Tay nguyen-9-10_KH TPCP vung TNB (03-1-2012)" xfId="338"/>
    <cellStyle name="_Ung von nam 2011 vung TNB - Doan Cong tac (12-5-2010)_Chuẩn bị đầu tư 2011 (sep Hung)_KH 2012 (T3-2013)" xfId="1728"/>
    <cellStyle name="_Ung von nam 2011 vung TNB - Doan Cong tac (12-5-2010)_KH TPCP vung TNB (03-1-2012)" xfId="1742"/>
    <cellStyle name="_Ung von nam 2011 vung TNB - Doan Cong tac (12-5-2010)_TN - Ho tro khac 2011" xfId="1744"/>
    <cellStyle name="_Ung von nam 2011 vung TNB - Doan Cong tac (12-5-2010)_TN - Ho tro khac 2011_!1 1 bao cao giao KH ve HTCMT vung TNB   12-12-2011" xfId="1745"/>
    <cellStyle name="_Ung von nam 2011 vung TNB - Doan Cong tac (12-5-2010)_TN - Ho tro khac 2011_Bieu4HTMT" xfId="1749"/>
    <cellStyle name="_Ung von nam 2011 vung TNB - Doan Cong tac (12-5-2010)_TN - Ho tro khac 2011_Bieu4HTMT_!1 1 bao cao giao KH ve HTCMT vung TNB   12-12-2011" xfId="1750"/>
    <cellStyle name="_Ung von nam 2011 vung TNB - Doan Cong tac (12-5-2010)_TN - Ho tro khac 2011_Bieu4HTMT_KH TPCP vung TNB (03-1-2012)" xfId="1753"/>
    <cellStyle name="_Ung von nam 2011 vung TNB - Doan Cong tac (12-5-2010)_TN - Ho tro khac 2011_KH TPCP vung TNB (03-1-2012)" xfId="1756"/>
    <cellStyle name="_Von dau tu 2006-2020 (TL chien luoc)" xfId="1757"/>
    <cellStyle name="_Von dau tu 2006-2020 (TL chien luoc)_15_10_2013 BC nhu cau von doi ung ODA (2014-2016) ngay 15102013 Sua" xfId="1760"/>
    <cellStyle name="_Von dau tu 2006-2020 (TL chien luoc)_BC nhu cau von doi ung ODA nganh NN (BKH)" xfId="1762"/>
    <cellStyle name="_Von dau tu 2006-2020 (TL chien luoc)_BC nhu cau von doi ung ODA nganh NN (BKH)_05-12  KH trung han 2016-2020 - Liem Thinh edited" xfId="1200"/>
    <cellStyle name="_Von dau tu 2006-2020 (TL chien luoc)_BC nhu cau von doi ung ODA nganh NN (BKH)_Copy of 05-12  KH trung han 2016-2020 - Liem Thinh edited (1)" xfId="1763"/>
    <cellStyle name="_Von dau tu 2006-2020 (TL chien luoc)_BC Tai co cau (bieu TH)" xfId="1764"/>
    <cellStyle name="_Von dau tu 2006-2020 (TL chien luoc)_BC Tai co cau (bieu TH)_05-12  KH trung han 2016-2020 - Liem Thinh edited" xfId="1765"/>
    <cellStyle name="_Von dau tu 2006-2020 (TL chien luoc)_BC Tai co cau (bieu TH)_Copy of 05-12  KH trung han 2016-2020 - Liem Thinh edited (1)" xfId="1205"/>
    <cellStyle name="_Von dau tu 2006-2020 (TL chien luoc)_DK 2014-2015 final" xfId="1768"/>
    <cellStyle name="_Von dau tu 2006-2020 (TL chien luoc)_DK 2014-2015 final_05-12  KH trung han 2016-2020 - Liem Thinh edited" xfId="1389"/>
    <cellStyle name="_Von dau tu 2006-2020 (TL chien luoc)_DK 2014-2015 final_Copy of 05-12  KH trung han 2016-2020 - Liem Thinh edited (1)" xfId="1770"/>
    <cellStyle name="_Von dau tu 2006-2020 (TL chien luoc)_DK 2014-2015 new" xfId="1772"/>
    <cellStyle name="_Von dau tu 2006-2020 (TL chien luoc)_DK 2014-2015 new_05-12  KH trung han 2016-2020 - Liem Thinh edited" xfId="1774"/>
    <cellStyle name="_Von dau tu 2006-2020 (TL chien luoc)_DK 2014-2015 new_Copy of 05-12  KH trung han 2016-2020 - Liem Thinh edited (1)" xfId="56"/>
    <cellStyle name="_Von dau tu 2006-2020 (TL chien luoc)_DK KH CBDT 2014 11-11-2013" xfId="1776"/>
    <cellStyle name="_Von dau tu 2006-2020 (TL chien luoc)_DK KH CBDT 2014 11-11-2013(1)" xfId="1779"/>
    <cellStyle name="_Von dau tu 2006-2020 (TL chien luoc)_DK KH CBDT 2014 11-11-2013(1)_05-12  KH trung han 2016-2020 - Liem Thinh edited" xfId="1780"/>
    <cellStyle name="_Von dau tu 2006-2020 (TL chien luoc)_DK KH CBDT 2014 11-11-2013(1)_Copy of 05-12  KH trung han 2016-2020 - Liem Thinh edited (1)" xfId="1784"/>
    <cellStyle name="_Von dau tu 2006-2020 (TL chien luoc)_DK KH CBDT 2014 11-11-2013_05-12  KH trung han 2016-2020 - Liem Thinh edited" xfId="1785"/>
    <cellStyle name="_Von dau tu 2006-2020 (TL chien luoc)_DK KH CBDT 2014 11-11-2013_Copy of 05-12  KH trung han 2016-2020 - Liem Thinh edited (1)" xfId="1787"/>
    <cellStyle name="_Von dau tu 2006-2020 (TL chien luoc)_KH 2011-2015" xfId="1788"/>
    <cellStyle name="_Von dau tu 2006-2020 (TL chien luoc)_tai co cau dau tu (tong hop)1" xfId="1789"/>
    <cellStyle name="_x005f_x0001_" xfId="1767"/>
    <cellStyle name="_x005f_x0001__!1 1 bao cao giao KH ve HTCMT vung TNB   12-12-2011" xfId="284"/>
    <cellStyle name="_x005f_x0001__kien giang 2" xfId="1790"/>
    <cellStyle name="_x005f_x000d__x005f_x000a_JournalTemplate=C:\COMFO\CTALK\JOURSTD.TPL_x005f_x000d__x005f_x000a_LbStateAddress=3 3 0 251 1 89 2 311_x005f_x000d__x005f_x000a_LbStateJou" xfId="1791"/>
    <cellStyle name="_x005f_x005f_x005f_x0001_" xfId="1794"/>
    <cellStyle name="_x005f_x005f_x005f_x0001__!1 1 bao cao giao KH ve HTCMT vung TNB   12-12-2011" xfId="1796"/>
    <cellStyle name="_x005f_x005f_x005f_x0001__kien giang 2" xfId="1797"/>
    <cellStyle name="_x005f_x005f_x005f_x000d__x005f_x005f_x005f_x000a_JournalTemplate=C:\COMFO\CTALK\JOURSTD.TPL_x005f_x005f_x005f_x000d__x005f_x005f_x005f_x000a_LbStateAddress=3 3 0 251 1 89 2 311_x005f_x005f_x005f_x000d__x005f_x005f_x005f_x000a_LbStateJou" xfId="1526"/>
    <cellStyle name="_XDCB thang 12.2010" xfId="686"/>
    <cellStyle name="_ÿÿÿÿÿ" xfId="1799"/>
    <cellStyle name="_ÿÿÿÿÿ_Bieu mau cong trinh khoi cong moi 3-4" xfId="1802"/>
    <cellStyle name="_ÿÿÿÿÿ_Bieu mau cong trinh khoi cong moi 3-4_!1 1 bao cao giao KH ve HTCMT vung TNB   12-12-2011" xfId="1805"/>
    <cellStyle name="_ÿÿÿÿÿ_Bieu mau cong trinh khoi cong moi 3-4_KH TPCP vung TNB (03-1-2012)" xfId="1806"/>
    <cellStyle name="_ÿÿÿÿÿ_Bieu3ODA" xfId="1808"/>
    <cellStyle name="_ÿÿÿÿÿ_Bieu3ODA_!1 1 bao cao giao KH ve HTCMT vung TNB   12-12-2011" xfId="1809"/>
    <cellStyle name="_ÿÿÿÿÿ_Bieu3ODA_KH TPCP vung TNB (03-1-2012)" xfId="1810"/>
    <cellStyle name="_ÿÿÿÿÿ_Bieu4HTMT" xfId="1811"/>
    <cellStyle name="_ÿÿÿÿÿ_Bieu4HTMT_!1 1 bao cao giao KH ve HTCMT vung TNB   12-12-2011" xfId="1813"/>
    <cellStyle name="_ÿÿÿÿÿ_Bieu4HTMT_KH TPCP vung TNB (03-1-2012)" xfId="100"/>
    <cellStyle name="_ÿÿÿÿÿ_kien giang 2" xfId="105"/>
    <cellStyle name="_ÿÿÿÿÿ_Kh ql62 (2010) 11-09" xfId="1814"/>
    <cellStyle name="_ÿÿÿÿÿ_KH TPCP vung TNB (03-1-2012)" xfId="1815"/>
    <cellStyle name="_ÿÿÿÿÿ_Khung 2012" xfId="1816"/>
    <cellStyle name="~1" xfId="1153"/>
    <cellStyle name="’Ê‰Ý [0.00]_laroux" xfId="1819"/>
    <cellStyle name="’Ê‰Ý_laroux" xfId="1820"/>
    <cellStyle name="¤@¯ë_CHI PHI QUAN LY 1-00" xfId="677"/>
    <cellStyle name="•W?_Format" xfId="985"/>
    <cellStyle name="•W€_’·Šú‰p•¶" xfId="1821"/>
    <cellStyle name="•W_’·Šú‰p•¶" xfId="1822"/>
    <cellStyle name="W_MARINE" xfId="1824"/>
    <cellStyle name="0" xfId="1825"/>
    <cellStyle name="0 2" xfId="1826"/>
    <cellStyle name="0,0_x000a__x000a_NA_x000a__x000a_" xfId="1828"/>
    <cellStyle name="0,0_x000d__x000a_NA_x000d__x000a_" xfId="1829"/>
    <cellStyle name="0,0_x000d__x000a_NA_x000d__x000a_ 2" xfId="1830"/>
    <cellStyle name="0,0_x000d__x000a_NA_x000d__x000a__Thanh hoa chinh thuc 28-2" xfId="398"/>
    <cellStyle name="0,0_x005f_x000d__x005f_x000a_NA_x005f_x000d__x005f_x000a_" xfId="1834"/>
    <cellStyle name="0.0" xfId="1835"/>
    <cellStyle name="0.0 2" xfId="1839"/>
    <cellStyle name="0.00" xfId="1735"/>
    <cellStyle name="0.00 2" xfId="1842"/>
    <cellStyle name="1" xfId="1843"/>
    <cellStyle name="1 2" xfId="1844"/>
    <cellStyle name="1_!1 1 bao cao giao KH ve HTCMT vung TNB   12-12-2011" xfId="1846"/>
    <cellStyle name="1_BAO GIA NGAY 24-10-08 (co dam)" xfId="1849"/>
    <cellStyle name="1_Bieu4HTMT" xfId="1850"/>
    <cellStyle name="1_Book1" xfId="1851"/>
    <cellStyle name="1_Book1_1" xfId="1852"/>
    <cellStyle name="1_Book1_1_!1 1 bao cao giao KH ve HTCMT vung TNB   12-12-2011" xfId="1854"/>
    <cellStyle name="1_Book1_1_Bieu4HTMT" xfId="579"/>
    <cellStyle name="1_Book1_1_Bieu4HTMT_!1 1 bao cao giao KH ve HTCMT vung TNB   12-12-2011" xfId="1855"/>
    <cellStyle name="1_Book1_1_Bieu4HTMT_KH TPCP vung TNB (03-1-2012)" xfId="1856"/>
    <cellStyle name="1_Book1_1_KH TPCP vung TNB (03-1-2012)" xfId="1079"/>
    <cellStyle name="1_Cau thuy dien Ban La (Cu Anh)" xfId="1859"/>
    <cellStyle name="1_Cau thuy dien Ban La (Cu Anh)_!1 1 bao cao giao KH ve HTCMT vung TNB   12-12-2011" xfId="1862"/>
    <cellStyle name="1_Cau thuy dien Ban La (Cu Anh)_Bieu4HTMT" xfId="1864"/>
    <cellStyle name="1_Cau thuy dien Ban La (Cu Anh)_Bieu4HTMT_!1 1 bao cao giao KH ve HTCMT vung TNB   12-12-2011" xfId="1865"/>
    <cellStyle name="1_Cau thuy dien Ban La (Cu Anh)_Bieu4HTMT_KH TPCP vung TNB (03-1-2012)" xfId="591"/>
    <cellStyle name="1_Cau thuy dien Ban La (Cu Anh)_KH TPCP vung TNB (03-1-2012)" xfId="1223"/>
    <cellStyle name="1_Cong trinh co y kien LD_Dang_NN_2011-Tay nguyen-9-10" xfId="391"/>
    <cellStyle name="1_Du toan 558 (Km17+508.12 - Km 22)" xfId="1870"/>
    <cellStyle name="1_Du toan 558 (Km17+508.12 - Km 22)_!1 1 bao cao giao KH ve HTCMT vung TNB   12-12-2011" xfId="1743"/>
    <cellStyle name="1_Du toan 558 (Km17+508.12 - Km 22)_Bieu4HTMT" xfId="1871"/>
    <cellStyle name="1_Du toan 558 (Km17+508.12 - Km 22)_Bieu4HTMT_!1 1 bao cao giao KH ve HTCMT vung TNB   12-12-2011" xfId="1872"/>
    <cellStyle name="1_Du toan 558 (Km17+508.12 - Km 22)_Bieu4HTMT_KH TPCP vung TNB (03-1-2012)" xfId="1876"/>
    <cellStyle name="1_Du toan 558 (Km17+508.12 - Km 22)_KH TPCP vung TNB (03-1-2012)" xfId="1877"/>
    <cellStyle name="1_Gia_VLQL48_duyet " xfId="1882"/>
    <cellStyle name="1_Gia_VLQL48_duyet _!1 1 bao cao giao KH ve HTCMT vung TNB   12-12-2011" xfId="1883"/>
    <cellStyle name="1_Gia_VLQL48_duyet _Bieu4HTMT" xfId="742"/>
    <cellStyle name="1_Gia_VLQL48_duyet _Bieu4HTMT_!1 1 bao cao giao KH ve HTCMT vung TNB   12-12-2011" xfId="565"/>
    <cellStyle name="1_Gia_VLQL48_duyet _Bieu4HTMT_KH TPCP vung TNB (03-1-2012)" xfId="1585"/>
    <cellStyle name="1_Gia_VLQL48_duyet _KH TPCP vung TNB (03-1-2012)" xfId="1837"/>
    <cellStyle name="1_KlQdinhduyet" xfId="1890"/>
    <cellStyle name="1_KlQdinhduyet_!1 1 bao cao giao KH ve HTCMT vung TNB   12-12-2011" xfId="77"/>
    <cellStyle name="1_KlQdinhduyet_Bieu4HTMT" xfId="1892"/>
    <cellStyle name="1_KlQdinhduyet_Bieu4HTMT_!1 1 bao cao giao KH ve HTCMT vung TNB   12-12-2011" xfId="1893"/>
    <cellStyle name="1_KlQdinhduyet_Bieu4HTMT_KH TPCP vung TNB (03-1-2012)" xfId="725"/>
    <cellStyle name="1_KlQdinhduyet_KH TPCP vung TNB (03-1-2012)" xfId="827"/>
    <cellStyle name="1_Kh ql62 (2010) 11-09" xfId="1884"/>
    <cellStyle name="1_KH TPCP vung TNB (03-1-2012)" xfId="1885"/>
    <cellStyle name="1_Khung 2012" xfId="1886"/>
    <cellStyle name="1_TN - Ho tro khac 2011" xfId="1896"/>
    <cellStyle name="1_TRUNG PMU 5" xfId="1899"/>
    <cellStyle name="1_ÿÿÿÿÿ" xfId="1900"/>
    <cellStyle name="1_ÿÿÿÿÿ_Bieu tong hop nhu cau ung 2011 da chon loc -Mien nui" xfId="1902"/>
    <cellStyle name="1_ÿÿÿÿÿ_Bieu tong hop nhu cau ung 2011 da chon loc -Mien nui 2" xfId="1904"/>
    <cellStyle name="1_ÿÿÿÿÿ_Kh ql62 (2010) 11-09" xfId="1905"/>
    <cellStyle name="1_ÿÿÿÿÿ_Khung 2012" xfId="1906"/>
    <cellStyle name="15" xfId="484"/>
    <cellStyle name="18" xfId="1908"/>
    <cellStyle name="¹éºÐÀ²_      " xfId="1531"/>
    <cellStyle name="2" xfId="1909"/>
    <cellStyle name="2_Book1" xfId="1910"/>
    <cellStyle name="2_Book1_1" xfId="1916"/>
    <cellStyle name="2_Book1_1_!1 1 bao cao giao KH ve HTCMT vung TNB   12-12-2011" xfId="327"/>
    <cellStyle name="2_Book1_1_Bieu4HTMT" xfId="1918"/>
    <cellStyle name="2_Book1_1_Bieu4HTMT_!1 1 bao cao giao KH ve HTCMT vung TNB   12-12-2011" xfId="1920"/>
    <cellStyle name="2_Book1_1_Bieu4HTMT_KH TPCP vung TNB (03-1-2012)" xfId="851"/>
    <cellStyle name="2_Book1_1_KH TPCP vung TNB (03-1-2012)" xfId="1923"/>
    <cellStyle name="2_Cau thuy dien Ban La (Cu Anh)" xfId="1926"/>
    <cellStyle name="2_Cau thuy dien Ban La (Cu Anh)_!1 1 bao cao giao KH ve HTCMT vung TNB   12-12-2011" xfId="1927"/>
    <cellStyle name="2_Cau thuy dien Ban La (Cu Anh)_Bieu4HTMT" xfId="1929"/>
    <cellStyle name="2_Cau thuy dien Ban La (Cu Anh)_Bieu4HTMT_!1 1 bao cao giao KH ve HTCMT vung TNB   12-12-2011" xfId="1931"/>
    <cellStyle name="2_Cau thuy dien Ban La (Cu Anh)_Bieu4HTMT_KH TPCP vung TNB (03-1-2012)" xfId="1933"/>
    <cellStyle name="2_Cau thuy dien Ban La (Cu Anh)_KH TPCP vung TNB (03-1-2012)" xfId="1935"/>
    <cellStyle name="2_Du toan 558 (Km17+508.12 - Km 22)" xfId="1936"/>
    <cellStyle name="2_Du toan 558 (Km17+508.12 - Km 22)_!1 1 bao cao giao KH ve HTCMT vung TNB   12-12-2011" xfId="1937"/>
    <cellStyle name="2_Du toan 558 (Km17+508.12 - Km 22)_Bieu4HTMT" xfId="1938"/>
    <cellStyle name="2_Du toan 558 (Km17+508.12 - Km 22)_Bieu4HTMT_!1 1 bao cao giao KH ve HTCMT vung TNB   12-12-2011" xfId="1939"/>
    <cellStyle name="2_Du toan 558 (Km17+508.12 - Km 22)_Bieu4HTMT_KH TPCP vung TNB (03-1-2012)" xfId="1940"/>
    <cellStyle name="2_Du toan 558 (Km17+508.12 - Km 22)_KH TPCP vung TNB (03-1-2012)" xfId="1678"/>
    <cellStyle name="2_Gia_VLQL48_duyet " xfId="27"/>
    <cellStyle name="2_Gia_VLQL48_duyet _!1 1 bao cao giao KH ve HTCMT vung TNB   12-12-2011" xfId="1941"/>
    <cellStyle name="2_Gia_VLQL48_duyet _Bieu4HTMT" xfId="1590"/>
    <cellStyle name="2_Gia_VLQL48_duyet _Bieu4HTMT_!1 1 bao cao giao KH ve HTCMT vung TNB   12-12-2011" xfId="1434"/>
    <cellStyle name="2_Gia_VLQL48_duyet _Bieu4HTMT_KH TPCP vung TNB (03-1-2012)" xfId="1942"/>
    <cellStyle name="2_Gia_VLQL48_duyet _KH TPCP vung TNB (03-1-2012)" xfId="1944"/>
    <cellStyle name="2_KlQdinhduyet" xfId="1945"/>
    <cellStyle name="2_KlQdinhduyet_!1 1 bao cao giao KH ve HTCMT vung TNB   12-12-2011" xfId="1946"/>
    <cellStyle name="2_KlQdinhduyet_Bieu4HTMT" xfId="1948"/>
    <cellStyle name="2_KlQdinhduyet_Bieu4HTMT_!1 1 bao cao giao KH ve HTCMT vung TNB   12-12-2011" xfId="1608"/>
    <cellStyle name="2_KlQdinhduyet_Bieu4HTMT_KH TPCP vung TNB (03-1-2012)" xfId="1950"/>
    <cellStyle name="2_KlQdinhduyet_KH TPCP vung TNB (03-1-2012)" xfId="1647"/>
    <cellStyle name="2_TRUNG PMU 5" xfId="1710"/>
    <cellStyle name="2_ÿÿÿÿÿ" xfId="1952"/>
    <cellStyle name="2_ÿÿÿÿÿ_Bieu tong hop nhu cau ung 2011 da chon loc -Mien nui" xfId="1954"/>
    <cellStyle name="2_ÿÿÿÿÿ_Bieu tong hop nhu cau ung 2011 da chon loc -Mien nui 2" xfId="1104"/>
    <cellStyle name="20% - Accent1 2" xfId="1612"/>
    <cellStyle name="20% - Accent2 2" xfId="1955"/>
    <cellStyle name="20% - Accent3 2" xfId="1956"/>
    <cellStyle name="20% - Accent4 2" xfId="1957"/>
    <cellStyle name="20% - Accent5 2" xfId="1959"/>
    <cellStyle name="20% - Accent6 2" xfId="1961"/>
    <cellStyle name="-2001" xfId="1962"/>
    <cellStyle name="3" xfId="454"/>
    <cellStyle name="3_Book1" xfId="1964"/>
    <cellStyle name="3_Book1_1" xfId="1966"/>
    <cellStyle name="3_Book1_1_!1 1 bao cao giao KH ve HTCMT vung TNB   12-12-2011" xfId="1556"/>
    <cellStyle name="3_Book1_1_Bieu4HTMT" xfId="1967"/>
    <cellStyle name="3_Book1_1_Bieu4HTMT_!1 1 bao cao giao KH ve HTCMT vung TNB   12-12-2011" xfId="1968"/>
    <cellStyle name="3_Book1_1_Bieu4HTMT_KH TPCP vung TNB (03-1-2012)" xfId="586"/>
    <cellStyle name="3_Book1_1_KH TPCP vung TNB (03-1-2012)" xfId="1969"/>
    <cellStyle name="3_Cau thuy dien Ban La (Cu Anh)" xfId="1970"/>
    <cellStyle name="3_Cau thuy dien Ban La (Cu Anh)_!1 1 bao cao giao KH ve HTCMT vung TNB   12-12-2011" xfId="1973"/>
    <cellStyle name="3_Cau thuy dien Ban La (Cu Anh)_Bieu4HTMT" xfId="1974"/>
    <cellStyle name="3_Cau thuy dien Ban La (Cu Anh)_Bieu4HTMT_!1 1 bao cao giao KH ve HTCMT vung TNB   12-12-2011" xfId="1976"/>
    <cellStyle name="3_Cau thuy dien Ban La (Cu Anh)_Bieu4HTMT_KH TPCP vung TNB (03-1-2012)" xfId="1979"/>
    <cellStyle name="3_Cau thuy dien Ban La (Cu Anh)_KH TPCP vung TNB (03-1-2012)" xfId="134"/>
    <cellStyle name="3_Du toan 558 (Km17+508.12 - Km 22)" xfId="174"/>
    <cellStyle name="3_Du toan 558 (Km17+508.12 - Km 22)_!1 1 bao cao giao KH ve HTCMT vung TNB   12-12-2011" xfId="1981"/>
    <cellStyle name="3_Du toan 558 (Km17+508.12 - Km 22)_Bieu4HTMT" xfId="1519"/>
    <cellStyle name="3_Du toan 558 (Km17+508.12 - Km 22)_Bieu4HTMT_!1 1 bao cao giao KH ve HTCMT vung TNB   12-12-2011" xfId="1982"/>
    <cellStyle name="3_Du toan 558 (Km17+508.12 - Km 22)_Bieu4HTMT_KH TPCP vung TNB (03-1-2012)" xfId="460"/>
    <cellStyle name="3_Du toan 558 (Km17+508.12 - Km 22)_KH TPCP vung TNB (03-1-2012)" xfId="1983"/>
    <cellStyle name="3_Gia_VLQL48_duyet " xfId="1984"/>
    <cellStyle name="3_Gia_VLQL48_duyet _!1 1 bao cao giao KH ve HTCMT vung TNB   12-12-2011" xfId="1985"/>
    <cellStyle name="3_Gia_VLQL48_duyet _Bieu4HTMT" xfId="1989"/>
    <cellStyle name="3_Gia_VLQL48_duyet _Bieu4HTMT_!1 1 bao cao giao KH ve HTCMT vung TNB   12-12-2011" xfId="264"/>
    <cellStyle name="3_Gia_VLQL48_duyet _Bieu4HTMT_KH TPCP vung TNB (03-1-2012)" xfId="1990"/>
    <cellStyle name="3_Gia_VLQL48_duyet _KH TPCP vung TNB (03-1-2012)" xfId="1991"/>
    <cellStyle name="3_KlQdinhduyet" xfId="1993"/>
    <cellStyle name="3_KlQdinhduyet_!1 1 bao cao giao KH ve HTCMT vung TNB   12-12-2011" xfId="1995"/>
    <cellStyle name="3_KlQdinhduyet_Bieu4HTMT" xfId="1996"/>
    <cellStyle name="3_KlQdinhduyet_Bieu4HTMT_!1 1 bao cao giao KH ve HTCMT vung TNB   12-12-2011" xfId="1997"/>
    <cellStyle name="3_KlQdinhduyet_Bieu4HTMT_KH TPCP vung TNB (03-1-2012)" xfId="440"/>
    <cellStyle name="3_KlQdinhduyet_KH TPCP vung TNB (03-1-2012)" xfId="1035"/>
    <cellStyle name="3_ÿÿÿÿÿ" xfId="1998"/>
    <cellStyle name="4" xfId="1999"/>
    <cellStyle name="4_Book1" xfId="2000"/>
    <cellStyle name="4_Book1_1" xfId="2003"/>
    <cellStyle name="4_Book1_1_!1 1 bao cao giao KH ve HTCMT vung TNB   12-12-2011" xfId="2004"/>
    <cellStyle name="4_Book1_1_Bieu4HTMT" xfId="2005"/>
    <cellStyle name="4_Book1_1_Bieu4HTMT_!1 1 bao cao giao KH ve HTCMT vung TNB   12-12-2011" xfId="2006"/>
    <cellStyle name="4_Book1_1_Bieu4HTMT_KH TPCP vung TNB (03-1-2012)" xfId="2008"/>
    <cellStyle name="4_Book1_1_KH TPCP vung TNB (03-1-2012)" xfId="2009"/>
    <cellStyle name="4_Cau thuy dien Ban La (Cu Anh)" xfId="2010"/>
    <cellStyle name="4_Cau thuy dien Ban La (Cu Anh)_!1 1 bao cao giao KH ve HTCMT vung TNB   12-12-2011" xfId="2013"/>
    <cellStyle name="4_Cau thuy dien Ban La (Cu Anh)_Bieu4HTMT" xfId="1771"/>
    <cellStyle name="4_Cau thuy dien Ban La (Cu Anh)_Bieu4HTMT_!1 1 bao cao giao KH ve HTCMT vung TNB   12-12-2011" xfId="2017"/>
    <cellStyle name="4_Cau thuy dien Ban La (Cu Anh)_Bieu4HTMT_KH TPCP vung TNB (03-1-2012)" xfId="2020"/>
    <cellStyle name="4_Cau thuy dien Ban La (Cu Anh)_KH TPCP vung TNB (03-1-2012)" xfId="2021"/>
    <cellStyle name="4_Du toan 558 (Km17+508.12 - Km 22)" xfId="2022"/>
    <cellStyle name="4_Du toan 558 (Km17+508.12 - Km 22)_!1 1 bao cao giao KH ve HTCMT vung TNB   12-12-2011" xfId="2024"/>
    <cellStyle name="4_Du toan 558 (Km17+508.12 - Km 22)_Bieu4HTMT" xfId="2025"/>
    <cellStyle name="4_Du toan 558 (Km17+508.12 - Km 22)_Bieu4HTMT_!1 1 bao cao giao KH ve HTCMT vung TNB   12-12-2011" xfId="2026"/>
    <cellStyle name="4_Du toan 558 (Km17+508.12 - Km 22)_Bieu4HTMT_KH TPCP vung TNB (03-1-2012)" xfId="2029"/>
    <cellStyle name="4_Du toan 558 (Km17+508.12 - Km 22)_KH TPCP vung TNB (03-1-2012)" xfId="2030"/>
    <cellStyle name="4_Gia_VLQL48_duyet " xfId="1528"/>
    <cellStyle name="4_Gia_VLQL48_duyet _!1 1 bao cao giao KH ve HTCMT vung TNB   12-12-2011" xfId="2031"/>
    <cellStyle name="4_Gia_VLQL48_duyet _Bieu4HTMT" xfId="1915"/>
    <cellStyle name="4_Gia_VLQL48_duyet _Bieu4HTMT_!1 1 bao cao giao KH ve HTCMT vung TNB   12-12-2011" xfId="326"/>
    <cellStyle name="4_Gia_VLQL48_duyet _Bieu4HTMT_KH TPCP vung TNB (03-1-2012)" xfId="1922"/>
    <cellStyle name="4_Gia_VLQL48_duyet _KH TPCP vung TNB (03-1-2012)" xfId="2033"/>
    <cellStyle name="4_KlQdinhduyet" xfId="2034"/>
    <cellStyle name="4_KlQdinhduyet_!1 1 bao cao giao KH ve HTCMT vung TNB   12-12-2011" xfId="2035"/>
    <cellStyle name="4_KlQdinhduyet_Bieu4HTMT" xfId="2036"/>
    <cellStyle name="4_KlQdinhduyet_Bieu4HTMT_!1 1 bao cao giao KH ve HTCMT vung TNB   12-12-2011" xfId="2037"/>
    <cellStyle name="4_KlQdinhduyet_Bieu4HTMT_KH TPCP vung TNB (03-1-2012)" xfId="2039"/>
    <cellStyle name="4_KlQdinhduyet_KH TPCP vung TNB (03-1-2012)" xfId="2040"/>
    <cellStyle name="4_ÿÿÿÿÿ" xfId="341"/>
    <cellStyle name="40% - Accent1 2" xfId="2041"/>
    <cellStyle name="40% - Accent2 2" xfId="1089"/>
    <cellStyle name="40% - Accent3 2" xfId="1460"/>
    <cellStyle name="40% - Accent4 2" xfId="1295"/>
    <cellStyle name="40% - Accent5 2" xfId="1688"/>
    <cellStyle name="40% - Accent6 2" xfId="2044"/>
    <cellStyle name="52" xfId="2046"/>
    <cellStyle name="6" xfId="26"/>
    <cellStyle name="6_15_10_2013 BC nhu cau von doi ung ODA (2014-2016) ngay 15102013 Sua" xfId="2047"/>
    <cellStyle name="6_BC nhu cau von doi ung ODA nganh NN (BKH)" xfId="1046"/>
    <cellStyle name="6_BC nhu cau von doi ung ODA nganh NN (BKH)_05-12  KH trung han 2016-2020 - Liem Thinh edited" xfId="2049"/>
    <cellStyle name="6_BC nhu cau von doi ung ODA nganh NN (BKH)_Copy of 05-12  KH trung han 2016-2020 - Liem Thinh edited (1)" xfId="1958"/>
    <cellStyle name="6_BC Tai co cau (bieu TH)" xfId="2052"/>
    <cellStyle name="6_BC Tai co cau (bieu TH)_05-12  KH trung han 2016-2020 - Liem Thinh edited" xfId="447"/>
    <cellStyle name="6_BC Tai co cau (bieu TH)_Copy of 05-12  KH trung han 2016-2020 - Liem Thinh edited (1)" xfId="1880"/>
    <cellStyle name="6_Cong trinh co y kien LD_Dang_NN_2011-Tay nguyen-9-10" xfId="75"/>
    <cellStyle name="6_Cong trinh co y kien LD_Dang_NN_2011-Tay nguyen-9-10_!1 1 bao cao giao KH ve HTCMT vung TNB   12-12-2011" xfId="1225"/>
    <cellStyle name="6_Cong trinh co y kien LD_Dang_NN_2011-Tay nguyen-9-10_Bieu4HTMT" xfId="2055"/>
    <cellStyle name="6_Cong trinh co y kien LD_Dang_NN_2011-Tay nguyen-9-10_Bieu4HTMT_!1 1 bao cao giao KH ve HTCMT vung TNB   12-12-2011" xfId="1668"/>
    <cellStyle name="6_Cong trinh co y kien LD_Dang_NN_2011-Tay nguyen-9-10_Bieu4HTMT_KH TPCP vung TNB (03-1-2012)" xfId="2056"/>
    <cellStyle name="6_Cong trinh co y kien LD_Dang_NN_2011-Tay nguyen-9-10_KH TPCP vung TNB (03-1-2012)" xfId="1680"/>
    <cellStyle name="6_DK 2014-2015 final" xfId="2059"/>
    <cellStyle name="6_DK 2014-2015 final_05-12  KH trung han 2016-2020 - Liem Thinh edited" xfId="293"/>
    <cellStyle name="6_DK 2014-2015 final_Copy of 05-12  KH trung han 2016-2020 - Liem Thinh edited (1)" xfId="2063"/>
    <cellStyle name="6_DK 2014-2015 new" xfId="2064"/>
    <cellStyle name="6_DK 2014-2015 new_05-12  KH trung han 2016-2020 - Liem Thinh edited" xfId="2065"/>
    <cellStyle name="6_DK 2014-2015 new_Copy of 05-12  KH trung han 2016-2020 - Liem Thinh edited (1)" xfId="2068"/>
    <cellStyle name="6_DK KH CBDT 2014 11-11-2013" xfId="2069"/>
    <cellStyle name="6_DK KH CBDT 2014 11-11-2013(1)" xfId="1283"/>
    <cellStyle name="6_DK KH CBDT 2014 11-11-2013(1)_05-12  KH trung han 2016-2020 - Liem Thinh edited" xfId="2070"/>
    <cellStyle name="6_DK KH CBDT 2014 11-11-2013(1)_Copy of 05-12  KH trung han 2016-2020 - Liem Thinh edited (1)" xfId="2071"/>
    <cellStyle name="6_DK KH CBDT 2014 11-11-2013_05-12  KH trung han 2016-2020 - Liem Thinh edited" xfId="2072"/>
    <cellStyle name="6_DK KH CBDT 2014 11-11-2013_Copy of 05-12  KH trung han 2016-2020 - Liem Thinh edited (1)" xfId="2074"/>
    <cellStyle name="6_KH 2011-2015" xfId="2076"/>
    <cellStyle name="6_tai co cau dau tu (tong hop)1" xfId="1268"/>
    <cellStyle name="6_TN - Ho tro khac 2011" xfId="2079"/>
    <cellStyle name="6_TN - Ho tro khac 2011_!1 1 bao cao giao KH ve HTCMT vung TNB   12-12-2011" xfId="2080"/>
    <cellStyle name="6_TN - Ho tro khac 2011_Bieu4HTMT" xfId="1602"/>
    <cellStyle name="6_TN - Ho tro khac 2011_Bieu4HTMT_!1 1 bao cao giao KH ve HTCMT vung TNB   12-12-2011" xfId="2083"/>
    <cellStyle name="6_TN - Ho tro khac 2011_Bieu4HTMT_KH TPCP vung TNB (03-1-2012)" xfId="9"/>
    <cellStyle name="6_TN - Ho tro khac 2011_KH TPCP vung TNB (03-1-2012)" xfId="2085"/>
    <cellStyle name="60% - Accent1 2" xfId="996"/>
    <cellStyle name="60% - Accent2 2" xfId="2086"/>
    <cellStyle name="60% - Accent3 2" xfId="2078"/>
    <cellStyle name="60% - Accent4 2" xfId="2088"/>
    <cellStyle name="60% - Accent5 2" xfId="277"/>
    <cellStyle name="60% - Accent6 2" xfId="2089"/>
    <cellStyle name="9" xfId="2090"/>
    <cellStyle name="9_!1 1 bao cao giao KH ve HTCMT vung TNB   12-12-2011" xfId="2092"/>
    <cellStyle name="9_Bieu4HTMT" xfId="1182"/>
    <cellStyle name="9_Bieu4HTMT_!1 1 bao cao giao KH ve HTCMT vung TNB   12-12-2011" xfId="2094"/>
    <cellStyle name="9_Bieu4HTMT_KH TPCP vung TNB (03-1-2012)" xfId="2096"/>
    <cellStyle name="9_KH TPCP vung TNB (03-1-2012)" xfId="2101"/>
    <cellStyle name="Accent1 2" xfId="2103"/>
    <cellStyle name="Accent2 2" xfId="2104"/>
    <cellStyle name="Accent3 2" xfId="2107"/>
    <cellStyle name="Accent4 2" xfId="132"/>
    <cellStyle name="Accent5 2" xfId="1512"/>
    <cellStyle name="Accent6 2" xfId="2108"/>
    <cellStyle name="ÅëÈ­ [0]_      " xfId="2109"/>
    <cellStyle name="AeE­ [0]_INQUIRY ¿?¾÷AßAø " xfId="1019"/>
    <cellStyle name="ÅëÈ­ [0]_L601CPT" xfId="38"/>
    <cellStyle name="ÅëÈ­_      " xfId="2110"/>
    <cellStyle name="AeE­_INQUIRY ¿?¾÷AßAø " xfId="2111"/>
    <cellStyle name="ÅëÈ­_L601CPT" xfId="2113"/>
    <cellStyle name="args.style" xfId="2115"/>
    <cellStyle name="args.style 2" xfId="52"/>
    <cellStyle name="at" xfId="274"/>
    <cellStyle name="ÄÞ¸¶ [0]_      " xfId="2116"/>
    <cellStyle name="AÞ¸¶ [0]_INQUIRY ¿?¾÷AßAø " xfId="2118"/>
    <cellStyle name="ÄÞ¸¶ [0]_L601CPT" xfId="911"/>
    <cellStyle name="ÄÞ¸¶_      " xfId="2119"/>
    <cellStyle name="AÞ¸¶_INQUIRY ¿?¾÷AßAø " xfId="2122"/>
    <cellStyle name="ÄÞ¸¶_L601CPT" xfId="2123"/>
    <cellStyle name="AutoFormat Options" xfId="2124"/>
    <cellStyle name="AutoFormat Options 2" xfId="1421"/>
    <cellStyle name="Bad 2" xfId="2125"/>
    <cellStyle name="Body" xfId="1188"/>
    <cellStyle name="C?AØ_¿?¾÷CoE² " xfId="2128"/>
    <cellStyle name="C~1" xfId="2129"/>
    <cellStyle name="Ç¥ÁØ_      " xfId="2130"/>
    <cellStyle name="C￥AØ_¿μ¾÷CoE² " xfId="2131"/>
    <cellStyle name="Ç¥ÁØ_±¸¹Ì´ëÃ¥" xfId="1456"/>
    <cellStyle name="C￥AØ_Sheet1_¿μ¾÷CoE² " xfId="2132"/>
    <cellStyle name="Ç¥ÁØ_ÿÿÿÿÿÿ_4_ÃÑÇÕ°è " xfId="761"/>
    <cellStyle name="Calc Currency (0)" xfId="2135"/>
    <cellStyle name="Calc Currency (0) 2" xfId="2138"/>
    <cellStyle name="Calc Currency (2)" xfId="813"/>
    <cellStyle name="Calc Currency (2) 10" xfId="2139"/>
    <cellStyle name="Calc Currency (2) 11" xfId="2140"/>
    <cellStyle name="Calc Currency (2) 12" xfId="2141"/>
    <cellStyle name="Calc Currency (2) 13" xfId="2143"/>
    <cellStyle name="Calc Currency (2) 14" xfId="2146"/>
    <cellStyle name="Calc Currency (2) 15" xfId="2148"/>
    <cellStyle name="Calc Currency (2) 16" xfId="2150"/>
    <cellStyle name="Calc Currency (2) 2" xfId="345"/>
    <cellStyle name="Calc Currency (2) 3" xfId="2151"/>
    <cellStyle name="Calc Currency (2) 4" xfId="2153"/>
    <cellStyle name="Calc Currency (2) 5" xfId="2155"/>
    <cellStyle name="Calc Currency (2) 6" xfId="2158"/>
    <cellStyle name="Calc Currency (2) 7" xfId="2162"/>
    <cellStyle name="Calc Currency (2) 8" xfId="2164"/>
    <cellStyle name="Calc Currency (2) 9" xfId="905"/>
    <cellStyle name="Calc Percent (0)" xfId="2165"/>
    <cellStyle name="Calc Percent (0) 10" xfId="2167"/>
    <cellStyle name="Calc Percent (0) 11" xfId="2168"/>
    <cellStyle name="Calc Percent (0) 12" xfId="2169"/>
    <cellStyle name="Calc Percent (0) 13" xfId="712"/>
    <cellStyle name="Calc Percent (0) 14" xfId="2170"/>
    <cellStyle name="Calc Percent (0) 15" xfId="2171"/>
    <cellStyle name="Calc Percent (0) 16" xfId="2172"/>
    <cellStyle name="Calc Percent (0) 2" xfId="2173"/>
    <cellStyle name="Calc Percent (0) 3" xfId="2174"/>
    <cellStyle name="Calc Percent (0) 4" xfId="2175"/>
    <cellStyle name="Calc Percent (0) 5" xfId="1889"/>
    <cellStyle name="Calc Percent (0) 6" xfId="2176"/>
    <cellStyle name="Calc Percent (0) 7" xfId="1579"/>
    <cellStyle name="Calc Percent (0) 8" xfId="2177"/>
    <cellStyle name="Calc Percent (0) 9" xfId="2179"/>
    <cellStyle name="Calc Percent (1)" xfId="2180"/>
    <cellStyle name="Calc Percent (1) 10" xfId="2181"/>
    <cellStyle name="Calc Percent (1) 11" xfId="1848"/>
    <cellStyle name="Calc Percent (1) 12" xfId="2182"/>
    <cellStyle name="Calc Percent (1) 13" xfId="281"/>
    <cellStyle name="Calc Percent (1) 14" xfId="2183"/>
    <cellStyle name="Calc Percent (1) 15" xfId="763"/>
    <cellStyle name="Calc Percent (1) 16" xfId="2184"/>
    <cellStyle name="Calc Percent (1) 2" xfId="1360"/>
    <cellStyle name="Calc Percent (1) 3" xfId="2185"/>
    <cellStyle name="Calc Percent (1) 4" xfId="2186"/>
    <cellStyle name="Calc Percent (1) 5" xfId="2187"/>
    <cellStyle name="Calc Percent (1) 6" xfId="2188"/>
    <cellStyle name="Calc Percent (1) 7" xfId="2189"/>
    <cellStyle name="Calc Percent (1) 8" xfId="670"/>
    <cellStyle name="Calc Percent (1) 9" xfId="2190"/>
    <cellStyle name="Calc Percent (2)" xfId="457"/>
    <cellStyle name="Calc Percent (2) 10" xfId="1335"/>
    <cellStyle name="Calc Percent (2) 11" xfId="2191"/>
    <cellStyle name="Calc Percent (2) 12" xfId="2193"/>
    <cellStyle name="Calc Percent (2) 13" xfId="1091"/>
    <cellStyle name="Calc Percent (2) 14" xfId="1841"/>
    <cellStyle name="Calc Percent (2) 15" xfId="2194"/>
    <cellStyle name="Calc Percent (2) 16" xfId="2195"/>
    <cellStyle name="Calc Percent (2) 2" xfId="2197"/>
    <cellStyle name="Calc Percent (2) 3" xfId="2198"/>
    <cellStyle name="Calc Percent (2) 4" xfId="2199"/>
    <cellStyle name="Calc Percent (2) 5" xfId="2201"/>
    <cellStyle name="Calc Percent (2) 6" xfId="2202"/>
    <cellStyle name="Calc Percent (2) 7" xfId="139"/>
    <cellStyle name="Calc Percent (2) 8" xfId="2206"/>
    <cellStyle name="Calc Percent (2) 9" xfId="2207"/>
    <cellStyle name="Calc Units (0)" xfId="2208"/>
    <cellStyle name="Calc Units (0) 10" xfId="2210"/>
    <cellStyle name="Calc Units (0) 11" xfId="769"/>
    <cellStyle name="Calc Units (0) 12" xfId="546"/>
    <cellStyle name="Calc Units (0) 13" xfId="2211"/>
    <cellStyle name="Calc Units (0) 14" xfId="2213"/>
    <cellStyle name="Calc Units (0) 15" xfId="2215"/>
    <cellStyle name="Calc Units (0) 16" xfId="2216"/>
    <cellStyle name="Calc Units (0) 2" xfId="2218"/>
    <cellStyle name="Calc Units (0) 3" xfId="2220"/>
    <cellStyle name="Calc Units (0) 4" xfId="2221"/>
    <cellStyle name="Calc Units (0) 5" xfId="2222"/>
    <cellStyle name="Calc Units (0) 6" xfId="2225"/>
    <cellStyle name="Calc Units (0) 7" xfId="2228"/>
    <cellStyle name="Calc Units (0) 8" xfId="2232"/>
    <cellStyle name="Calc Units (0) 9" xfId="2234"/>
    <cellStyle name="Calc Units (1)" xfId="2235"/>
    <cellStyle name="Calc Units (1) 10" xfId="1611"/>
    <cellStyle name="Calc Units (1) 11" xfId="2236"/>
    <cellStyle name="Calc Units (1) 12" xfId="2237"/>
    <cellStyle name="Calc Units (1) 13" xfId="2238"/>
    <cellStyle name="Calc Units (1) 14" xfId="2239"/>
    <cellStyle name="Calc Units (1) 15" xfId="2240"/>
    <cellStyle name="Calc Units (1) 16" xfId="2242"/>
    <cellStyle name="Calc Units (1) 2" xfId="2243"/>
    <cellStyle name="Calc Units (1) 3" xfId="1135"/>
    <cellStyle name="Calc Units (1) 4" xfId="1987"/>
    <cellStyle name="Calc Units (1) 5" xfId="2244"/>
    <cellStyle name="Calc Units (1) 6" xfId="2245"/>
    <cellStyle name="Calc Units (1) 7" xfId="2246"/>
    <cellStyle name="Calc Units (1) 8" xfId="2247"/>
    <cellStyle name="Calc Units (1) 9" xfId="2248"/>
    <cellStyle name="Calc Units (2)" xfId="2249"/>
    <cellStyle name="Calc Units (2) 10" xfId="2250"/>
    <cellStyle name="Calc Units (2) 11" xfId="2251"/>
    <cellStyle name="Calc Units (2) 12" xfId="2252"/>
    <cellStyle name="Calc Units (2) 13" xfId="2254"/>
    <cellStyle name="Calc Units (2) 14" xfId="2255"/>
    <cellStyle name="Calc Units (2) 15" xfId="2256"/>
    <cellStyle name="Calc Units (2) 16" xfId="2258"/>
    <cellStyle name="Calc Units (2) 2" xfId="2260"/>
    <cellStyle name="Calc Units (2) 3" xfId="2262"/>
    <cellStyle name="Calc Units (2) 4" xfId="2265"/>
    <cellStyle name="Calc Units (2) 5" xfId="2269"/>
    <cellStyle name="Calc Units (2) 6" xfId="2271"/>
    <cellStyle name="Calc Units (2) 7" xfId="2272"/>
    <cellStyle name="Calc Units (2) 8" xfId="2273"/>
    <cellStyle name="Calc Units (2) 9" xfId="1845"/>
    <cellStyle name="Calculation 2" xfId="1115"/>
    <cellStyle name="category" xfId="2274"/>
    <cellStyle name="category 2" xfId="2275"/>
    <cellStyle name="Centered Heading" xfId="2276"/>
    <cellStyle name="Cerrency_Sheet2_XANGDAU" xfId="2277"/>
    <cellStyle name="Column_Title" xfId="2281"/>
    <cellStyle name="Comma  - Style1" xfId="2282"/>
    <cellStyle name="Comma  - Style2" xfId="2283"/>
    <cellStyle name="Comma  - Style3" xfId="217"/>
    <cellStyle name="Comma  - Style4" xfId="2286"/>
    <cellStyle name="Comma  - Style5" xfId="2288"/>
    <cellStyle name="Comma  - Style6" xfId="2291"/>
    <cellStyle name="Comma  - Style7" xfId="2292"/>
    <cellStyle name="Comma  - Style8" xfId="2293"/>
    <cellStyle name="Comma %" xfId="2296"/>
    <cellStyle name="Comma % 10" xfId="2298"/>
    <cellStyle name="Comma % 11" xfId="2299"/>
    <cellStyle name="Comma % 12" xfId="415"/>
    <cellStyle name="Comma % 13" xfId="2302"/>
    <cellStyle name="Comma % 14" xfId="2303"/>
    <cellStyle name="Comma % 15" xfId="2304"/>
    <cellStyle name="Comma % 2" xfId="2306"/>
    <cellStyle name="Comma % 3" xfId="2307"/>
    <cellStyle name="Comma % 4" xfId="2308"/>
    <cellStyle name="Comma % 5" xfId="46"/>
    <cellStyle name="Comma % 6" xfId="510"/>
    <cellStyle name="Comma % 7" xfId="2309"/>
    <cellStyle name="Comma % 8" xfId="2310"/>
    <cellStyle name="Comma % 9" xfId="1943"/>
    <cellStyle name="Comma [0] 10" xfId="2314"/>
    <cellStyle name="Comma [0] 11" xfId="2316"/>
    <cellStyle name="Comma [0] 2" xfId="2318"/>
    <cellStyle name="Comma [0] 2 10" xfId="2319"/>
    <cellStyle name="Comma [0] 2 11" xfId="2320"/>
    <cellStyle name="Comma [0] 2 12" xfId="2321"/>
    <cellStyle name="Comma [0] 2 13" xfId="739"/>
    <cellStyle name="Comma [0] 2 14" xfId="2322"/>
    <cellStyle name="Comma [0] 2 15" xfId="693"/>
    <cellStyle name="Comma [0] 2 16" xfId="1237"/>
    <cellStyle name="Comma [0] 2 17" xfId="2324"/>
    <cellStyle name="Comma [0] 2 18" xfId="2328"/>
    <cellStyle name="Comma [0] 2 19" xfId="1721"/>
    <cellStyle name="Comma [0] 2 2" xfId="2330"/>
    <cellStyle name="Comma [0] 2 2 2" xfId="2331"/>
    <cellStyle name="Comma [0] 2 20" xfId="694"/>
    <cellStyle name="Comma [0] 2 21" xfId="1238"/>
    <cellStyle name="Comma [0] 2 22" xfId="2325"/>
    <cellStyle name="Comma [0] 2 23" xfId="2329"/>
    <cellStyle name="Comma [0] 2 24" xfId="1722"/>
    <cellStyle name="Comma [0] 2 25" xfId="2332"/>
    <cellStyle name="Comma [0] 2 26" xfId="2333"/>
    <cellStyle name="Comma [0] 2 3" xfId="2335"/>
    <cellStyle name="Comma [0] 2 4" xfId="2336"/>
    <cellStyle name="Comma [0] 2 5" xfId="2337"/>
    <cellStyle name="Comma [0] 2 6" xfId="2338"/>
    <cellStyle name="Comma [0] 2 7" xfId="1823"/>
    <cellStyle name="Comma [0] 2 8" xfId="1024"/>
    <cellStyle name="Comma [0] 2 9" xfId="2339"/>
    <cellStyle name="Comma [0] 2_05-12  KH trung han 2016-2020 - Liem Thinh edited" xfId="2341"/>
    <cellStyle name="Comma [0] 3" xfId="2343"/>
    <cellStyle name="Comma [0] 3 2" xfId="2346"/>
    <cellStyle name="Comma [0] 3 3" xfId="2349"/>
    <cellStyle name="Comma [0] 4" xfId="2351"/>
    <cellStyle name="Comma [0] 5" xfId="2353"/>
    <cellStyle name="Comma [0] 6" xfId="2355"/>
    <cellStyle name="Comma [0] 7" xfId="2356"/>
    <cellStyle name="Comma [0] 8" xfId="2357"/>
    <cellStyle name="Comma [0] 9" xfId="2358"/>
    <cellStyle name="Comma [00]" xfId="2361"/>
    <cellStyle name="Comma [00] 10" xfId="2362"/>
    <cellStyle name="Comma [00] 11" xfId="525"/>
    <cellStyle name="Comma [00] 12" xfId="2363"/>
    <cellStyle name="Comma [00] 13" xfId="2365"/>
    <cellStyle name="Comma [00] 14" xfId="2367"/>
    <cellStyle name="Comma [00] 15" xfId="1775"/>
    <cellStyle name="Comma [00] 16" xfId="1219"/>
    <cellStyle name="Comma [00] 2" xfId="1375"/>
    <cellStyle name="Comma [00] 3" xfId="2368"/>
    <cellStyle name="Comma [00] 4" xfId="2371"/>
    <cellStyle name="Comma [00] 5" xfId="2372"/>
    <cellStyle name="Comma [00] 6" xfId="2373"/>
    <cellStyle name="Comma [00] 7" xfId="2374"/>
    <cellStyle name="Comma [00] 8" xfId="2376"/>
    <cellStyle name="Comma [00] 9" xfId="423"/>
    <cellStyle name="Comma 0.0" xfId="2377"/>
    <cellStyle name="Comma 0.0%" xfId="2378"/>
    <cellStyle name="Comma 0.00" xfId="2379"/>
    <cellStyle name="Comma 0.00%" xfId="2382"/>
    <cellStyle name="Comma 0.000" xfId="2383"/>
    <cellStyle name="Comma 0.000%" xfId="1444"/>
    <cellStyle name="Comma 10" xfId="2384"/>
    <cellStyle name="Comma 10 10" xfId="1466"/>
    <cellStyle name="Comma 10 2" xfId="2385"/>
    <cellStyle name="Comma 10 2 2" xfId="2386"/>
    <cellStyle name="Comma 10 3" xfId="2387"/>
    <cellStyle name="Comma 10 3 2" xfId="257"/>
    <cellStyle name="Comma 10 3 3 2" xfId="2389"/>
    <cellStyle name="Comma 11" xfId="2390"/>
    <cellStyle name="Comma 11 2" xfId="2392"/>
    <cellStyle name="Comma 11 3" xfId="2393"/>
    <cellStyle name="Comma 11 3 2" xfId="2394"/>
    <cellStyle name="Comma 11 3 3" xfId="2396"/>
    <cellStyle name="Comma 12" xfId="2398"/>
    <cellStyle name="Comma 12 2" xfId="337"/>
    <cellStyle name="Comma 12 3" xfId="2399"/>
    <cellStyle name="Comma 13" xfId="2400"/>
    <cellStyle name="Comma 13 2" xfId="2401"/>
    <cellStyle name="Comma 13 2 2" xfId="2402"/>
    <cellStyle name="Comma 13 2 2 2" xfId="2405"/>
    <cellStyle name="Comma 13 2 2 2 2" xfId="2407"/>
    <cellStyle name="Comma 13 2 2 2 3" xfId="2409"/>
    <cellStyle name="Comma 13 2 2 3" xfId="2412"/>
    <cellStyle name="Comma 13 2 2 4" xfId="2415"/>
    <cellStyle name="Comma 13 2 2 5" xfId="36"/>
    <cellStyle name="Comma 13 2 3" xfId="2416"/>
    <cellStyle name="Comma 13 2 3 2" xfId="2418"/>
    <cellStyle name="Comma 13 2 4" xfId="2420"/>
    <cellStyle name="Comma 13 2 5" xfId="2421"/>
    <cellStyle name="Comma 13 3" xfId="2422"/>
    <cellStyle name="Comma 13 4" xfId="2423"/>
    <cellStyle name="Comma 14" xfId="2424"/>
    <cellStyle name="Comma 14 2" xfId="2425"/>
    <cellStyle name="Comma 14 2 2" xfId="2426"/>
    <cellStyle name="Comma 14 3" xfId="2427"/>
    <cellStyle name="Comma 15" xfId="2428"/>
    <cellStyle name="Comma 15 2" xfId="1533"/>
    <cellStyle name="Comma 15 3" xfId="1140"/>
    <cellStyle name="Comma 16" xfId="2430"/>
    <cellStyle name="Comma 16 2" xfId="1378"/>
    <cellStyle name="Comma 16 3" xfId="2432"/>
    <cellStyle name="Comma 16 3 2" xfId="1108"/>
    <cellStyle name="Comma 16 3 2 2" xfId="1404"/>
    <cellStyle name="Comma 16 3 3" xfId="2100"/>
    <cellStyle name="Comma 16 3 3 2" xfId="2067"/>
    <cellStyle name="Comma 16 3 4" xfId="2435"/>
    <cellStyle name="Comma 17" xfId="2436"/>
    <cellStyle name="Comma 17 2" xfId="936"/>
    <cellStyle name="Comma 17 3" xfId="2439"/>
    <cellStyle name="Comma 17 4" xfId="2441"/>
    <cellStyle name="Comma 18" xfId="2442"/>
    <cellStyle name="Comma 18 2" xfId="2446"/>
    <cellStyle name="Comma 18 3" xfId="2449"/>
    <cellStyle name="Comma 19" xfId="2451"/>
    <cellStyle name="Comma 19 2" xfId="1878"/>
    <cellStyle name="Comma 2" xfId="2038"/>
    <cellStyle name="Comma 2 10" xfId="1601"/>
    <cellStyle name="Comma 2 11" xfId="2453"/>
    <cellStyle name="Comma 2 12" xfId="715"/>
    <cellStyle name="Comma 2 13" xfId="90"/>
    <cellStyle name="Comma 2 14" xfId="2454"/>
    <cellStyle name="Comma 2 15" xfId="2456"/>
    <cellStyle name="Comma 2 16" xfId="2458"/>
    <cellStyle name="Comma 2 17" xfId="2460"/>
    <cellStyle name="Comma 2 18" xfId="2463"/>
    <cellStyle name="Comma 2 19" xfId="2465"/>
    <cellStyle name="Comma 2 2" xfId="2364"/>
    <cellStyle name="Comma 2 2 10" xfId="2145"/>
    <cellStyle name="Comma 2 2 11" xfId="2147"/>
    <cellStyle name="Comma 2 2 12" xfId="2149"/>
    <cellStyle name="Comma 2 2 13" xfId="2467"/>
    <cellStyle name="Comma 2 2 14" xfId="508"/>
    <cellStyle name="Comma 2 2 15" xfId="2468"/>
    <cellStyle name="Comma 2 2 16" xfId="403"/>
    <cellStyle name="Comma 2 2 17" xfId="787"/>
    <cellStyle name="Comma 2 2 18" xfId="2470"/>
    <cellStyle name="Comma 2 2 19" xfId="2473"/>
    <cellStyle name="Comma 2 2 2" xfId="2477"/>
    <cellStyle name="Comma 2 2 2 10" xfId="2479"/>
    <cellStyle name="Comma 2 2 2 11" xfId="2480"/>
    <cellStyle name="Comma 2 2 2 12" xfId="2482"/>
    <cellStyle name="Comma 2 2 2 13" xfId="2484"/>
    <cellStyle name="Comma 2 2 2 14" xfId="211"/>
    <cellStyle name="Comma 2 2 2 15" xfId="269"/>
    <cellStyle name="Comma 2 2 2 16" xfId="500"/>
    <cellStyle name="Comma 2 2 2 17" xfId="2485"/>
    <cellStyle name="Comma 2 2 2 18" xfId="1803"/>
    <cellStyle name="Comma 2 2 2 19" xfId="2487"/>
    <cellStyle name="Comma 2 2 2 2" xfId="568"/>
    <cellStyle name="Comma 2 2 2 2 2" xfId="2491"/>
    <cellStyle name="Comma 2 2 2 20" xfId="270"/>
    <cellStyle name="Comma 2 2 2 21" xfId="501"/>
    <cellStyle name="Comma 2 2 2 22" xfId="2486"/>
    <cellStyle name="Comma 2 2 2 23" xfId="1804"/>
    <cellStyle name="Comma 2 2 2 24" xfId="2488"/>
    <cellStyle name="Comma 2 2 2 3" xfId="2492"/>
    <cellStyle name="Comma 2 2 2 4" xfId="1212"/>
    <cellStyle name="Comma 2 2 2 5" xfId="2494"/>
    <cellStyle name="Comma 2 2 2 6" xfId="1278"/>
    <cellStyle name="Comma 2 2 2 7" xfId="2496"/>
    <cellStyle name="Comma 2 2 2 8" xfId="382"/>
    <cellStyle name="Comma 2 2 2 9" xfId="1442"/>
    <cellStyle name="Comma 2 2 20" xfId="2469"/>
    <cellStyle name="Comma 2 2 21" xfId="404"/>
    <cellStyle name="Comma 2 2 22" xfId="788"/>
    <cellStyle name="Comma 2 2 23" xfId="2471"/>
    <cellStyle name="Comma 2 2 24" xfId="2474"/>
    <cellStyle name="Comma 2 2 24 2" xfId="2497"/>
    <cellStyle name="Comma 2 2 25" xfId="2498"/>
    <cellStyle name="Comma 2 2 3" xfId="751"/>
    <cellStyle name="Comma 2 2 3 2" xfId="2500"/>
    <cellStyle name="Comma 2 2 4" xfId="435"/>
    <cellStyle name="Comma 2 2 5" xfId="2501"/>
    <cellStyle name="Comma 2 2 6" xfId="755"/>
    <cellStyle name="Comma 2 2 7" xfId="2502"/>
    <cellStyle name="Comma 2 2 8" xfId="2503"/>
    <cellStyle name="Comma 2 2 9" xfId="1960"/>
    <cellStyle name="Comma 2 2_05-12  KH trung han 2016-2020 - Liem Thinh edited" xfId="2505"/>
    <cellStyle name="Comma 2 20" xfId="2457"/>
    <cellStyle name="Comma 2 21" xfId="2459"/>
    <cellStyle name="Comma 2 22" xfId="2461"/>
    <cellStyle name="Comma 2 23" xfId="2464"/>
    <cellStyle name="Comma 2 24" xfId="2466"/>
    <cellStyle name="Comma 2 25" xfId="2506"/>
    <cellStyle name="Comma 2 26" xfId="1752"/>
    <cellStyle name="Comma 2 26 2" xfId="2509"/>
    <cellStyle name="Comma 2 27" xfId="459"/>
    <cellStyle name="Comma 2 3" xfId="2366"/>
    <cellStyle name="Comma 2 3 2" xfId="2511"/>
    <cellStyle name="Comma 2 3 2 2" xfId="2514"/>
    <cellStyle name="Comma 2 3 2 3" xfId="1930"/>
    <cellStyle name="Comma 2 3 3" xfId="2517"/>
    <cellStyle name="Comma 2 4" xfId="1773"/>
    <cellStyle name="Comma 2 4 2" xfId="2520"/>
    <cellStyle name="Comma 2 5" xfId="1218"/>
    <cellStyle name="Comma 2 5 2" xfId="2523"/>
    <cellStyle name="Comma 2 5 3" xfId="2526"/>
    <cellStyle name="Comma 2 6" xfId="2527"/>
    <cellStyle name="Comma 2 7" xfId="2528"/>
    <cellStyle name="Comma 2 8" xfId="2529"/>
    <cellStyle name="Comma 2 9" xfId="2530"/>
    <cellStyle name="Comma 2_05-12  KH trung han 2016-2020 - Liem Thinh edited" xfId="2267"/>
    <cellStyle name="Comma 20" xfId="2429"/>
    <cellStyle name="Comma 20 2" xfId="1534"/>
    <cellStyle name="Comma 20 3" xfId="1141"/>
    <cellStyle name="Comma 21" xfId="2431"/>
    <cellStyle name="Comma 21 2" xfId="1379"/>
    <cellStyle name="Comma 21 3" xfId="2433"/>
    <cellStyle name="Comma 22" xfId="2437"/>
    <cellStyle name="Comma 22 2" xfId="937"/>
    <cellStyle name="Comma 22 3" xfId="2440"/>
    <cellStyle name="Comma 23" xfId="2443"/>
    <cellStyle name="Comma 23 2" xfId="2447"/>
    <cellStyle name="Comma 23 3" xfId="2450"/>
    <cellStyle name="Comma 24" xfId="2452"/>
    <cellStyle name="Comma 24 2" xfId="1879"/>
    <cellStyle name="Comma 25" xfId="2531"/>
    <cellStyle name="Comma 25 2" xfId="2533"/>
    <cellStyle name="Comma 26" xfId="2535"/>
    <cellStyle name="Comma 26 2" xfId="893"/>
    <cellStyle name="Comma 27" xfId="2344"/>
    <cellStyle name="Comma 27 2" xfId="2537"/>
    <cellStyle name="Comma 28" xfId="2347"/>
    <cellStyle name="Comma 28 2" xfId="2540"/>
    <cellStyle name="Comma 29" xfId="2542"/>
    <cellStyle name="Comma 29 2" xfId="2544"/>
    <cellStyle name="Comma 3" xfId="2546"/>
    <cellStyle name="Comma 3 2" xfId="1037"/>
    <cellStyle name="Comma 3 2 10" xfId="12"/>
    <cellStyle name="Comma 3 2 11" xfId="2548"/>
    <cellStyle name="Comma 3 2 12" xfId="1588"/>
    <cellStyle name="Comma 3 2 13" xfId="2549"/>
    <cellStyle name="Comma 3 2 14" xfId="2550"/>
    <cellStyle name="Comma 3 2 15" xfId="2552"/>
    <cellStyle name="Comma 3 2 2" xfId="1184"/>
    <cellStyle name="Comma 3 2 2 2" xfId="2553"/>
    <cellStyle name="Comma 3 2 2 3" xfId="2554"/>
    <cellStyle name="Comma 3 2 3" xfId="2032"/>
    <cellStyle name="Comma 3 2 3 2" xfId="2555"/>
    <cellStyle name="Comma 3 2 3 3" xfId="2557"/>
    <cellStyle name="Comma 3 2 4" xfId="2558"/>
    <cellStyle name="Comma 3 2 5" xfId="2559"/>
    <cellStyle name="Comma 3 2 6" xfId="1812"/>
    <cellStyle name="Comma 3 2 7" xfId="72"/>
    <cellStyle name="Comma 3 2 8" xfId="2112"/>
    <cellStyle name="Comma 3 2 9" xfId="1445"/>
    <cellStyle name="Comma 3 3" xfId="2560"/>
    <cellStyle name="Comma 3 3 2" xfId="2562"/>
    <cellStyle name="Comma 3 3 3" xfId="2564"/>
    <cellStyle name="Comma 3 4" xfId="2565"/>
    <cellStyle name="Comma 3 4 2" xfId="2311"/>
    <cellStyle name="Comma 3 4 3" xfId="2315"/>
    <cellStyle name="Comma 3 5" xfId="2566"/>
    <cellStyle name="Comma 3 5 2" xfId="2567"/>
    <cellStyle name="Comma 3 6" xfId="1921"/>
    <cellStyle name="Comma 3 6 2" xfId="2571"/>
    <cellStyle name="Comma 3_Biểu 14 - KH2015 dự án ODA" xfId="2573"/>
    <cellStyle name="Comma 30" xfId="2532"/>
    <cellStyle name="Comma 30 2" xfId="2534"/>
    <cellStyle name="Comma 31" xfId="2536"/>
    <cellStyle name="Comma 31 2" xfId="894"/>
    <cellStyle name="Comma 32" xfId="2345"/>
    <cellStyle name="Comma 32 2" xfId="2538"/>
    <cellStyle name="Comma 32 2 2" xfId="2574"/>
    <cellStyle name="Comma 32 3" xfId="2575"/>
    <cellStyle name="Comma 33" xfId="2348"/>
    <cellStyle name="Comma 33 2" xfId="2541"/>
    <cellStyle name="Comma 34" xfId="2543"/>
    <cellStyle name="Comma 34 2" xfId="2545"/>
    <cellStyle name="Comma 35" xfId="2576"/>
    <cellStyle name="Comma 35 2" xfId="1275"/>
    <cellStyle name="Comma 35 3" xfId="1381"/>
    <cellStyle name="Comma 35 3 2" xfId="1383"/>
    <cellStyle name="Comma 35 4" xfId="2578"/>
    <cellStyle name="Comma 35 4 2" xfId="2580"/>
    <cellStyle name="Comma 36" xfId="878"/>
    <cellStyle name="Comma 36 2" xfId="2581"/>
    <cellStyle name="Comma 37" xfId="2403"/>
    <cellStyle name="Comma 37 2" xfId="2406"/>
    <cellStyle name="Comma 38" xfId="2410"/>
    <cellStyle name="Comma 39" xfId="2413"/>
    <cellStyle name="Comma 39 2" xfId="2231"/>
    <cellStyle name="Comma 4" xfId="873"/>
    <cellStyle name="Comma 4 10" xfId="2582"/>
    <cellStyle name="Comma 4 11" xfId="2584"/>
    <cellStyle name="Comma 4 12" xfId="1102"/>
    <cellStyle name="Comma 4 13" xfId="2586"/>
    <cellStyle name="Comma 4 14" xfId="2588"/>
    <cellStyle name="Comma 4 15" xfId="2590"/>
    <cellStyle name="Comma 4 16" xfId="2592"/>
    <cellStyle name="Comma 4 17" xfId="2594"/>
    <cellStyle name="Comma 4 18" xfId="2597"/>
    <cellStyle name="Comma 4 19" xfId="908"/>
    <cellStyle name="Comma 4 2" xfId="799"/>
    <cellStyle name="Comma 4 2 2" xfId="2598"/>
    <cellStyle name="Comma 4 3" xfId="2599"/>
    <cellStyle name="Comma 4 3 2" xfId="2600"/>
    <cellStyle name="Comma 4 3 2 2" xfId="2601"/>
    <cellStyle name="Comma 4 3 3" xfId="2603"/>
    <cellStyle name="Comma 4 4" xfId="2604"/>
    <cellStyle name="Comma 4 4 2" xfId="2606"/>
    <cellStyle name="Comma 4 4 3" xfId="2607"/>
    <cellStyle name="Comma 4 4 4" xfId="2608"/>
    <cellStyle name="Comma 4 5" xfId="1676"/>
    <cellStyle name="Comma 4 6" xfId="1329"/>
    <cellStyle name="Comma 4 7" xfId="2609"/>
    <cellStyle name="Comma 4 8" xfId="2610"/>
    <cellStyle name="Comma 4 9" xfId="2612"/>
    <cellStyle name="Comma 4_THEO DOI THUC HIEN (GỐC 1)" xfId="2290"/>
    <cellStyle name="Comma 40" xfId="2577"/>
    <cellStyle name="Comma 40 2" xfId="1276"/>
    <cellStyle name="Comma 41" xfId="879"/>
    <cellStyle name="Comma 42" xfId="2404"/>
    <cellStyle name="Comma 43" xfId="2411"/>
    <cellStyle name="Comma 44" xfId="2414"/>
    <cellStyle name="Comma 45" xfId="33"/>
    <cellStyle name="Comma 46" xfId="2613"/>
    <cellStyle name="Comma 47" xfId="2615"/>
    <cellStyle name="Comma 48" xfId="2617"/>
    <cellStyle name="Comma 49" xfId="2618"/>
    <cellStyle name="Comma 5" xfId="2621"/>
    <cellStyle name="Comma 5 10" xfId="2622"/>
    <cellStyle name="Comma 5 11" xfId="2623"/>
    <cellStyle name="Comma 5 12" xfId="2117"/>
    <cellStyle name="Comma 5 13" xfId="1754"/>
    <cellStyle name="Comma 5 14" xfId="818"/>
    <cellStyle name="Comma 5 15" xfId="2624"/>
    <cellStyle name="Comma 5 16" xfId="2628"/>
    <cellStyle name="Comma 5 17" xfId="1300"/>
    <cellStyle name="Comma 5 17 2" xfId="2630"/>
    <cellStyle name="Comma 5 18" xfId="2631"/>
    <cellStyle name="Comma 5 19" xfId="180"/>
    <cellStyle name="Comma 5 2" xfId="2635"/>
    <cellStyle name="Comma 5 2 2" xfId="49"/>
    <cellStyle name="Comma 5 20" xfId="2625"/>
    <cellStyle name="Comma 5 3" xfId="2637"/>
    <cellStyle name="Comma 5 3 2" xfId="2002"/>
    <cellStyle name="Comma 5 4" xfId="2638"/>
    <cellStyle name="Comma 5 4 2" xfId="182"/>
    <cellStyle name="Comma 5 5" xfId="1393"/>
    <cellStyle name="Comma 5 5 2" xfId="918"/>
    <cellStyle name="Comma 5 6" xfId="2641"/>
    <cellStyle name="Comma 5 7" xfId="2642"/>
    <cellStyle name="Comma 5 8" xfId="2645"/>
    <cellStyle name="Comma 5 9" xfId="2646"/>
    <cellStyle name="Comma 5_05-12  KH trung han 2016-2020 - Liem Thinh edited" xfId="2650"/>
    <cellStyle name="Comma 50" xfId="34"/>
    <cellStyle name="Comma 50 2" xfId="522"/>
    <cellStyle name="Comma 51" xfId="2614"/>
    <cellStyle name="Comma 51 2" xfId="536"/>
    <cellStyle name="Comma 52" xfId="2616"/>
    <cellStyle name="Comma 6" xfId="2651"/>
    <cellStyle name="Comma 6 2" xfId="2653"/>
    <cellStyle name="Comma 6 2 2" xfId="2654"/>
    <cellStyle name="Comma 6 3" xfId="2656"/>
    <cellStyle name="Comma 6 4" xfId="2658"/>
    <cellStyle name="Comma 7" xfId="2659"/>
    <cellStyle name="Comma 7 2" xfId="2660"/>
    <cellStyle name="Comma 7 3" xfId="2661"/>
    <cellStyle name="Comma 7 3 2" xfId="2662"/>
    <cellStyle name="Comma 7_20131129 Nhu cau 2014_TPCP ODA (co hoan ung)" xfId="2666"/>
    <cellStyle name="Comma 8" xfId="2668"/>
    <cellStyle name="Comma 8 2" xfId="2669"/>
    <cellStyle name="Comma 8 2 2" xfId="110"/>
    <cellStyle name="Comma 8 3" xfId="553"/>
    <cellStyle name="Comma 8 4" xfId="2670"/>
    <cellStyle name="Comma 9" xfId="2313"/>
    <cellStyle name="Comma 9 2" xfId="2672"/>
    <cellStyle name="Comma 9 2 2" xfId="2673"/>
    <cellStyle name="Comma 9 2 3" xfId="2674"/>
    <cellStyle name="Comma 9 3" xfId="2675"/>
    <cellStyle name="Comma 9 3 2" xfId="2676"/>
    <cellStyle name="Comma 9 4" xfId="285"/>
    <cellStyle name="Comma 9 5" xfId="2677"/>
    <cellStyle name="comma zerodec" xfId="1121"/>
    <cellStyle name="Comma0" xfId="2678"/>
    <cellStyle name="Comma0 10" xfId="1166"/>
    <cellStyle name="Comma0 11" xfId="2680"/>
    <cellStyle name="Comma0 12" xfId="144"/>
    <cellStyle name="Comma0 13" xfId="2681"/>
    <cellStyle name="Comma0 14" xfId="2684"/>
    <cellStyle name="Comma0 15" xfId="2685"/>
    <cellStyle name="Comma0 16" xfId="1932"/>
    <cellStyle name="Comma0 2" xfId="2686"/>
    <cellStyle name="Comma0 2 2" xfId="2687"/>
    <cellStyle name="Comma0 3" xfId="2689"/>
    <cellStyle name="Comma0 4" xfId="876"/>
    <cellStyle name="Comma0 5" xfId="2692"/>
    <cellStyle name="Comma0 6" xfId="2693"/>
    <cellStyle name="Comma0 7" xfId="2695"/>
    <cellStyle name="Comma0 8" xfId="2696"/>
    <cellStyle name="Comma0 9" xfId="1778"/>
    <cellStyle name="Company Name" xfId="2698"/>
    <cellStyle name="cong" xfId="2700"/>
    <cellStyle name="Copied" xfId="2551"/>
    <cellStyle name="Co聭ma_Sheet1" xfId="2701"/>
    <cellStyle name="CR Comma" xfId="1786"/>
    <cellStyle name="CR Currency" xfId="1869"/>
    <cellStyle name="Credit" xfId="2702"/>
    <cellStyle name="Credit subtotal" xfId="2703"/>
    <cellStyle name="Credit Total" xfId="2704"/>
    <cellStyle name="Cࡵrrency_Sheet1_PRODUCTĠ" xfId="2705"/>
    <cellStyle name="Curråncy [0]_FCST_RESULTS" xfId="2706"/>
    <cellStyle name="Currency %" xfId="2478"/>
    <cellStyle name="Currency % 10" xfId="2152"/>
    <cellStyle name="Currency % 11" xfId="2154"/>
    <cellStyle name="Currency % 12" xfId="2157"/>
    <cellStyle name="Currency % 13" xfId="2161"/>
    <cellStyle name="Currency % 14" xfId="2163"/>
    <cellStyle name="Currency % 15" xfId="904"/>
    <cellStyle name="Currency % 2" xfId="2707"/>
    <cellStyle name="Currency % 3" xfId="2709"/>
    <cellStyle name="Currency % 4" xfId="2710"/>
    <cellStyle name="Currency % 5" xfId="2712"/>
    <cellStyle name="Currency % 6" xfId="2713"/>
    <cellStyle name="Currency % 7" xfId="2106"/>
    <cellStyle name="Currency % 8" xfId="85"/>
    <cellStyle name="Currency % 9" xfId="3"/>
    <cellStyle name="Currency %_05-12  KH trung han 2016-2020 - Liem Thinh edited" xfId="2714"/>
    <cellStyle name="Currency [0]ßmud plant bolted_RESULTS" xfId="2716"/>
    <cellStyle name="Currency [00]" xfId="2717"/>
    <cellStyle name="Currency [00] 10" xfId="2719"/>
    <cellStyle name="Currency [00] 11" xfId="995"/>
    <cellStyle name="Currency [00] 12" xfId="2720"/>
    <cellStyle name="Currency [00] 13" xfId="2721"/>
    <cellStyle name="Currency [00] 14" xfId="2722"/>
    <cellStyle name="Currency [00] 15" xfId="2723"/>
    <cellStyle name="Currency [00] 16" xfId="2725"/>
    <cellStyle name="Currency [00] 2" xfId="2726"/>
    <cellStyle name="Currency [00] 3" xfId="2727"/>
    <cellStyle name="Currency [00] 4" xfId="2728"/>
    <cellStyle name="Currency [00] 5" xfId="2730"/>
    <cellStyle name="Currency [00] 6" xfId="2732"/>
    <cellStyle name="Currency [00] 7" xfId="2388"/>
    <cellStyle name="Currency [00] 8" xfId="2733"/>
    <cellStyle name="Currency [00] 9" xfId="2734"/>
    <cellStyle name="Currency 0.0" xfId="2735"/>
    <cellStyle name="Currency 0.0%" xfId="2736"/>
    <cellStyle name="Currency 0.0_05-12  KH trung han 2016-2020 - Liem Thinh edited" xfId="1903"/>
    <cellStyle name="Currency 0.00" xfId="408"/>
    <cellStyle name="Currency 0.00%" xfId="2737"/>
    <cellStyle name="Currency 0.00_05-12  KH trung han 2016-2020 - Liem Thinh edited" xfId="2738"/>
    <cellStyle name="Currency 0.000" xfId="55"/>
    <cellStyle name="Currency 0.000%" xfId="2741"/>
    <cellStyle name="Currency 0.000_05-12  KH trung han 2016-2020 - Liem Thinh edited" xfId="2742"/>
    <cellStyle name="Currency 2" xfId="2743"/>
    <cellStyle name="Currency 2 10" xfId="2746"/>
    <cellStyle name="Currency 2 11" xfId="2749"/>
    <cellStyle name="Currency 2 12" xfId="620"/>
    <cellStyle name="Currency 2 13" xfId="2752"/>
    <cellStyle name="Currency 2 14" xfId="2755"/>
    <cellStyle name="Currency 2 15" xfId="2758"/>
    <cellStyle name="Currency 2 16" xfId="2762"/>
    <cellStyle name="Currency 2 2" xfId="2763"/>
    <cellStyle name="Currency 2 3" xfId="2764"/>
    <cellStyle name="Currency 2 4" xfId="2765"/>
    <cellStyle name="Currency 2 5" xfId="1414"/>
    <cellStyle name="Currency 2 6" xfId="2767"/>
    <cellStyle name="Currency 2 7" xfId="2768"/>
    <cellStyle name="Currency 2 8" xfId="2769"/>
    <cellStyle name="Currency 2 9" xfId="2770"/>
    <cellStyle name="Currency![0]_FCSt (2)" xfId="2771"/>
    <cellStyle name="Currency0" xfId="2772"/>
    <cellStyle name="Currency0 10" xfId="2774"/>
    <cellStyle name="Currency0 11" xfId="2519"/>
    <cellStyle name="Currency0 12" xfId="2776"/>
    <cellStyle name="Currency0 13" xfId="2778"/>
    <cellStyle name="Currency0 14" xfId="2781"/>
    <cellStyle name="Currency0 15" xfId="2783"/>
    <cellStyle name="Currency0 16" xfId="2785"/>
    <cellStyle name="Currency0 2" xfId="2786"/>
    <cellStyle name="Currency0 2 2" xfId="2787"/>
    <cellStyle name="Currency0 3" xfId="2791"/>
    <cellStyle name="Currency0 4" xfId="2793"/>
    <cellStyle name="Currency0 5" xfId="2570"/>
    <cellStyle name="Currency0 6" xfId="2795"/>
    <cellStyle name="Currency0 7" xfId="2798"/>
    <cellStyle name="Currency0 8" xfId="655"/>
    <cellStyle name="Currency0 9" xfId="2801"/>
    <cellStyle name="Currency1" xfId="2802"/>
    <cellStyle name="Currency1 10" xfId="2804"/>
    <cellStyle name="Currency1 11" xfId="482"/>
    <cellStyle name="Currency1 12" xfId="73"/>
    <cellStyle name="Currency1 13" xfId="97"/>
    <cellStyle name="Currency1 14" xfId="2806"/>
    <cellStyle name="Currency1 15" xfId="2808"/>
    <cellStyle name="Currency1 16" xfId="2809"/>
    <cellStyle name="Currency1 2" xfId="2810"/>
    <cellStyle name="Currency1 2 2" xfId="2812"/>
    <cellStyle name="Currency1 3" xfId="2815"/>
    <cellStyle name="Currency1 4" xfId="1072"/>
    <cellStyle name="Currency1 5" xfId="2817"/>
    <cellStyle name="Currency1 6" xfId="901"/>
    <cellStyle name="Currency1 7" xfId="238"/>
    <cellStyle name="Currency1 8" xfId="1646"/>
    <cellStyle name="Currency1 9" xfId="2818"/>
    <cellStyle name="Check Cell 2" xfId="2278"/>
    <cellStyle name="Chi phÝ kh¸c_Book1" xfId="2280"/>
    <cellStyle name="CHUONG" xfId="2012"/>
    <cellStyle name="D1" xfId="2819"/>
    <cellStyle name="Date" xfId="2821"/>
    <cellStyle name="Date 10" xfId="2823"/>
    <cellStyle name="Date 11" xfId="1559"/>
    <cellStyle name="Date 12" xfId="2824"/>
    <cellStyle name="Date 13" xfId="2825"/>
    <cellStyle name="Date 14" xfId="2826"/>
    <cellStyle name="Date 15" xfId="2827"/>
    <cellStyle name="Date 16" xfId="2830"/>
    <cellStyle name="Date 2" xfId="2831"/>
    <cellStyle name="Date 2 2" xfId="2833"/>
    <cellStyle name="Date 3" xfId="2102"/>
    <cellStyle name="Date 4" xfId="1326"/>
    <cellStyle name="Date 5" xfId="378"/>
    <cellStyle name="Date 6" xfId="2834"/>
    <cellStyle name="Date 7" xfId="2073"/>
    <cellStyle name="Date 8" xfId="2835"/>
    <cellStyle name="Date 9" xfId="2837"/>
    <cellStyle name="Date Short" xfId="2839"/>
    <cellStyle name="Date Short 2" xfId="811"/>
    <cellStyle name="Date_Book1" xfId="528"/>
    <cellStyle name="DAUDE" xfId="2843"/>
    <cellStyle name="Dấu_phảy 2" xfId="2842"/>
    <cellStyle name="Debit" xfId="1972"/>
    <cellStyle name="Debit subtotal" xfId="2845"/>
    <cellStyle name="Debit Total" xfId="2847"/>
    <cellStyle name="DELTA" xfId="2848"/>
    <cellStyle name="DELTA 10" xfId="652"/>
    <cellStyle name="DELTA 11" xfId="2799"/>
    <cellStyle name="DELTA 12" xfId="1616"/>
    <cellStyle name="DELTA 13" xfId="2849"/>
    <cellStyle name="DELTA 14" xfId="2790"/>
    <cellStyle name="DELTA 15" xfId="2850"/>
    <cellStyle name="DELTA 2" xfId="2851"/>
    <cellStyle name="DELTA 3" xfId="2853"/>
    <cellStyle name="DELTA 4" xfId="1963"/>
    <cellStyle name="DELTA 5" xfId="2854"/>
    <cellStyle name="DELTA 6" xfId="2855"/>
    <cellStyle name="DELTA 7" xfId="2856"/>
    <cellStyle name="DELTA 8" xfId="486"/>
    <cellStyle name="DELTA 9" xfId="2858"/>
    <cellStyle name="Dezimal [0]_35ERI8T2gbIEMixb4v26icuOo" xfId="446"/>
    <cellStyle name="Dezimal_35ERI8T2gbIEMixb4v26icuOo" xfId="2857"/>
    <cellStyle name="Dg" xfId="1281"/>
    <cellStyle name="Dgia" xfId="2028"/>
    <cellStyle name="Dgia 2" xfId="2699"/>
    <cellStyle name="Dollar (zero dec)" xfId="2859"/>
    <cellStyle name="Dollar (zero dec) 10" xfId="2862"/>
    <cellStyle name="Dollar (zero dec) 11" xfId="1191"/>
    <cellStyle name="Dollar (zero dec) 12" xfId="2863"/>
    <cellStyle name="Dollar (zero dec) 13" xfId="2261"/>
    <cellStyle name="Dollar (zero dec) 14" xfId="2263"/>
    <cellStyle name="Dollar (zero dec) 15" xfId="2266"/>
    <cellStyle name="Dollar (zero dec) 16" xfId="2270"/>
    <cellStyle name="Dollar (zero dec) 2" xfId="1907"/>
    <cellStyle name="Dollar (zero dec) 2 2" xfId="2864"/>
    <cellStyle name="Dollar (zero dec) 3" xfId="2740"/>
    <cellStyle name="Dollar (zero dec) 4" xfId="2865"/>
    <cellStyle name="Dollar (zero dec) 5" xfId="2867"/>
    <cellStyle name="Dollar (zero dec) 6" xfId="2869"/>
    <cellStyle name="Dollar (zero dec) 7" xfId="2871"/>
    <cellStyle name="Dollar (zero dec) 8" xfId="2872"/>
    <cellStyle name="Dollar (zero dec) 9" xfId="2873"/>
    <cellStyle name="Don gia" xfId="1186"/>
    <cellStyle name="Dziesi?tny [0]_Invoices2001Slovakia" xfId="1169"/>
    <cellStyle name="Dziesi?tny_Invoices2001Slovakia" xfId="1581"/>
    <cellStyle name="Dziesietny [0]_Invoices2001Slovakia" xfId="2874"/>
    <cellStyle name="Dziesiętny [0]_Invoices2001Slovakia" xfId="2877"/>
    <cellStyle name="Dziesietny [0]_Invoices2001Slovakia 2" xfId="2878"/>
    <cellStyle name="Dziesiętny [0]_Invoices2001Slovakia 2" xfId="777"/>
    <cellStyle name="Dziesietny [0]_Invoices2001Slovakia 3" xfId="2879"/>
    <cellStyle name="Dziesiętny [0]_Invoices2001Slovakia 3" xfId="2880"/>
    <cellStyle name="Dziesietny [0]_Invoices2001Slovakia 4" xfId="2882"/>
    <cellStyle name="Dziesiętny [0]_Invoices2001Slovakia 4" xfId="2883"/>
    <cellStyle name="Dziesietny [0]_Invoices2001Slovakia 5" xfId="1123"/>
    <cellStyle name="Dziesiętny [0]_Invoices2001Slovakia 5" xfId="2884"/>
    <cellStyle name="Dziesietny [0]_Invoices2001Slovakia 6" xfId="2885"/>
    <cellStyle name="Dziesiętny [0]_Invoices2001Slovakia 6" xfId="2279"/>
    <cellStyle name="Dziesietny [0]_Invoices2001Slovakia 7" xfId="2887"/>
    <cellStyle name="Dziesiętny [0]_Invoices2001Slovakia 7" xfId="2888"/>
    <cellStyle name="Dziesietny [0]_Invoices2001Slovakia_01_Nha so 1_Dien" xfId="2891"/>
    <cellStyle name="Dziesiętny [0]_Invoices2001Slovakia_01_Nha so 1_Dien" xfId="1247"/>
    <cellStyle name="Dziesietny [0]_Invoices2001Slovakia_05-12  KH trung han 2016-2020 - Liem Thinh edited" xfId="2892"/>
    <cellStyle name="Dziesiętny [0]_Invoices2001Slovakia_05-12  KH trung han 2016-2020 - Liem Thinh edited" xfId="2229"/>
    <cellStyle name="Dziesietny [0]_Invoices2001Slovakia_10_Nha so 10_Dien1" xfId="2893"/>
    <cellStyle name="Dziesiętny [0]_Invoices2001Slovakia_10_Nha so 10_Dien1" xfId="2895"/>
    <cellStyle name="Dziesietny [0]_Invoices2001Slovakia_Book1" xfId="2896"/>
    <cellStyle name="Dziesiętny [0]_Invoices2001Slovakia_Book1" xfId="2524"/>
    <cellStyle name="Dziesietny [0]_Invoices2001Slovakia_Book1_1" xfId="2898"/>
    <cellStyle name="Dziesiętny [0]_Invoices2001Slovakia_Book1_1" xfId="2900"/>
    <cellStyle name="Dziesietny [0]_Invoices2001Slovakia_Book1_1_Book1" xfId="2901"/>
    <cellStyle name="Dziesiętny [0]_Invoices2001Slovakia_Book1_1_Book1" xfId="2903"/>
    <cellStyle name="Dziesietny [0]_Invoices2001Slovakia_Book1_2" xfId="2445"/>
    <cellStyle name="Dziesiętny [0]_Invoices2001Slovakia_Book1_2" xfId="773"/>
    <cellStyle name="Dziesietny [0]_Invoices2001Slovakia_Book1_Nhu cau von ung truoc 2011 Tha h Hoa + Nge An gui TW" xfId="2904"/>
    <cellStyle name="Dziesiętny [0]_Invoices2001Slovakia_Book1_Nhu cau von ung truoc 2011 Tha h Hoa + Nge An gui TW" xfId="2905"/>
    <cellStyle name="Dziesietny [0]_Invoices2001Slovakia_Book1_Tong hop Cac tuyen(9-1-06)" xfId="2908"/>
    <cellStyle name="Dziesiętny [0]_Invoices2001Slovakia_Book1_Tong hop Cac tuyen(9-1-06)" xfId="2909"/>
    <cellStyle name="Dziesietny [0]_Invoices2001Slovakia_Book1_ung truoc 2011 NSTW Thanh Hoa + Nge An gui Thu 12-5" xfId="1687"/>
    <cellStyle name="Dziesiętny [0]_Invoices2001Slovakia_Book1_ung truoc 2011 NSTW Thanh Hoa + Nge An gui Thu 12-5" xfId="2605"/>
    <cellStyle name="Dziesietny [0]_Invoices2001Slovakia_Copy of 05-12  KH trung han 2016-2020 - Liem Thinh edited (1)" xfId="2602"/>
    <cellStyle name="Dziesiętny [0]_Invoices2001Slovakia_Copy of 05-12  KH trung han 2016-2020 - Liem Thinh edited (1)" xfId="2910"/>
    <cellStyle name="Dziesietny [0]_Invoices2001Slovakia_d-uong+TDT" xfId="1664"/>
    <cellStyle name="Dziesiętny [0]_Invoices2001Slovakia_KH TPCP 2016-2020 (tong hop)" xfId="2911"/>
    <cellStyle name="Dziesietny [0]_Invoices2001Slovakia_Nha bao ve(28-7-05)" xfId="2912"/>
    <cellStyle name="Dziesiętny [0]_Invoices2001Slovakia_Nha bao ve(28-7-05)" xfId="2913"/>
    <cellStyle name="Dziesietny [0]_Invoices2001Slovakia_NHA de xe nguyen du" xfId="2914"/>
    <cellStyle name="Dziesiętny [0]_Invoices2001Slovakia_NHA de xe nguyen du" xfId="2917"/>
    <cellStyle name="Dziesietny [0]_Invoices2001Slovakia_Nhalamviec VTC(25-1-05)" xfId="2919"/>
    <cellStyle name="Dziesiętny [0]_Invoices2001Slovakia_Nhalamviec VTC(25-1-05)" xfId="2920"/>
    <cellStyle name="Dziesietny [0]_Invoices2001Slovakia_Nhu cau von ung truoc 2011 Tha h Hoa + Nge An gui TW" xfId="2921"/>
    <cellStyle name="Dziesiętny [0]_Invoices2001Slovakia_TDT KHANH HOA" xfId="2923"/>
    <cellStyle name="Dziesietny [0]_Invoices2001Slovakia_TDT KHANH HOA_Tong hop Cac tuyen(9-1-06)" xfId="1057"/>
    <cellStyle name="Dziesiętny [0]_Invoices2001Slovakia_TDT KHANH HOA_Tong hop Cac tuyen(9-1-06)" xfId="1236"/>
    <cellStyle name="Dziesietny [0]_Invoices2001Slovakia_TDT quangngai" xfId="2924"/>
    <cellStyle name="Dziesiętny [0]_Invoices2001Slovakia_TDT quangngai" xfId="2408"/>
    <cellStyle name="Dziesietny [0]_Invoices2001Slovakia_TMDT(10-5-06)" xfId="2490"/>
    <cellStyle name="Dziesietny_Invoices2001Slovakia" xfId="1568"/>
    <cellStyle name="Dziesiętny_Invoices2001Slovakia" xfId="2927"/>
    <cellStyle name="Dziesietny_Invoices2001Slovakia 2" xfId="1748"/>
    <cellStyle name="Dziesiętny_Invoices2001Slovakia 2" xfId="2611"/>
    <cellStyle name="Dziesietny_Invoices2001Slovakia 3" xfId="2932"/>
    <cellStyle name="Dziesiętny_Invoices2001Slovakia 3" xfId="2933"/>
    <cellStyle name="Dziesietny_Invoices2001Slovakia 4" xfId="1438"/>
    <cellStyle name="Dziesiętny_Invoices2001Slovakia 4" xfId="2934"/>
    <cellStyle name="Dziesietny_Invoices2001Slovakia 5" xfId="2938"/>
    <cellStyle name="Dziesiętny_Invoices2001Slovakia 5" xfId="2939"/>
    <cellStyle name="Dziesietny_Invoices2001Slovakia 6" xfId="2942"/>
    <cellStyle name="Dziesiętny_Invoices2001Slovakia 6" xfId="2944"/>
    <cellStyle name="Dziesietny_Invoices2001Slovakia 7" xfId="2947"/>
    <cellStyle name="Dziesiętny_Invoices2001Slovakia 7" xfId="2948"/>
    <cellStyle name="Dziesietny_Invoices2001Slovakia_01_Nha so 1_Dien" xfId="2949"/>
    <cellStyle name="Dziesiętny_Invoices2001Slovakia_01_Nha so 1_Dien" xfId="2694"/>
    <cellStyle name="Dziesietny_Invoices2001Slovakia_05-12  KH trung han 2016-2020 - Liem Thinh edited" xfId="1888"/>
    <cellStyle name="Dziesiętny_Invoices2001Slovakia_05-12  KH trung han 2016-2020 - Liem Thinh edited" xfId="2952"/>
    <cellStyle name="Dziesietny_Invoices2001Slovakia_10_Nha so 10_Dien1" xfId="2953"/>
    <cellStyle name="Dziesiętny_Invoices2001Slovakia_10_Nha so 10_Dien1" xfId="2955"/>
    <cellStyle name="Dziesietny_Invoices2001Slovakia_Book1" xfId="2957"/>
    <cellStyle name="Dziesiętny_Invoices2001Slovakia_Book1" xfId="2931"/>
    <cellStyle name="Dziesietny_Invoices2001Slovakia_Book1_1" xfId="1151"/>
    <cellStyle name="Dziesiętny_Invoices2001Slovakia_Book1_1" xfId="237"/>
    <cellStyle name="Dziesietny_Invoices2001Slovakia_Book1_1_Book1" xfId="2724"/>
    <cellStyle name="Dziesiętny_Invoices2001Slovakia_Book1_1_Book1" xfId="2958"/>
    <cellStyle name="Dziesietny_Invoices2001Slovakia_Book1_2" xfId="2959"/>
    <cellStyle name="Dziesiętny_Invoices2001Slovakia_Book1_2" xfId="1645"/>
    <cellStyle name="Dziesietny_Invoices2001Slovakia_Book1_Nhu cau von ung truoc 2011 Tha h Hoa + Nge An gui TW" xfId="2962"/>
    <cellStyle name="Dziesiętny_Invoices2001Slovakia_Book1_Nhu cau von ung truoc 2011 Tha h Hoa + Nge An gui TW" xfId="1833"/>
    <cellStyle name="Dziesietny_Invoices2001Slovakia_Book1_Tong hop Cac tuyen(9-1-06)" xfId="2964"/>
    <cellStyle name="Dziesiętny_Invoices2001Slovakia_Book1_Tong hop Cac tuyen(9-1-06)" xfId="2370"/>
    <cellStyle name="Dziesietny_Invoices2001Slovakia_Book1_ung truoc 2011 NSTW Thanh Hoa + Nge An gui Thu 12-5" xfId="2966"/>
    <cellStyle name="Dziesiętny_Invoices2001Slovakia_Book1_ung truoc 2011 NSTW Thanh Hoa + Nge An gui Thu 12-5" xfId="2967"/>
    <cellStyle name="Dziesietny_Invoices2001Slovakia_Copy of 05-12  KH trung han 2016-2020 - Liem Thinh edited (1)" xfId="2968"/>
    <cellStyle name="Dziesiętny_Invoices2001Slovakia_Copy of 05-12  KH trung han 2016-2020 - Liem Thinh edited (1)" xfId="2688"/>
    <cellStyle name="Dziesietny_Invoices2001Slovakia_d-uong+TDT" xfId="2935"/>
    <cellStyle name="Dziesiętny_Invoices2001Slovakia_KH TPCP 2016-2020 (tong hop)" xfId="2969"/>
    <cellStyle name="Dziesietny_Invoices2001Slovakia_Nha bao ve(28-7-05)" xfId="2970"/>
    <cellStyle name="Dziesiętny_Invoices2001Slovakia_Nha bao ve(28-7-05)" xfId="2971"/>
    <cellStyle name="Dziesietny_Invoices2001Slovakia_NHA de xe nguyen du" xfId="2972"/>
    <cellStyle name="Dziesiętny_Invoices2001Slovakia_NHA de xe nguyen du" xfId="2974"/>
    <cellStyle name="Dziesietny_Invoices2001Slovakia_Nhalamviec VTC(25-1-05)" xfId="2976"/>
    <cellStyle name="Dziesiętny_Invoices2001Slovakia_Nhalamviec VTC(25-1-05)" xfId="2160"/>
    <cellStyle name="Dziesietny_Invoices2001Slovakia_Nhu cau von ung truoc 2011 Tha h Hoa + Nge An gui TW" xfId="2977"/>
    <cellStyle name="Dziesiętny_Invoices2001Slovakia_TDT KHANH HOA" xfId="437"/>
    <cellStyle name="Dziesietny_Invoices2001Slovakia_TDT KHANH HOA_Tong hop Cac tuyen(9-1-06)" xfId="688"/>
    <cellStyle name="Dziesiętny_Invoices2001Slovakia_TDT KHANH HOA_Tong hop Cac tuyen(9-1-06)" xfId="20"/>
    <cellStyle name="Dziesietny_Invoices2001Slovakia_TDT quangngai" xfId="2978"/>
    <cellStyle name="Dziesiętny_Invoices2001Slovakia_TDT quangngai" xfId="1715"/>
    <cellStyle name="Dziesietny_Invoices2001Slovakia_TMDT(10-5-06)" xfId="2200"/>
    <cellStyle name="e" xfId="2508"/>
    <cellStyle name="Enter Currency (0)" xfId="2979"/>
    <cellStyle name="Enter Currency (0) 10" xfId="531"/>
    <cellStyle name="Enter Currency (0) 11" xfId="550"/>
    <cellStyle name="Enter Currency (0) 12" xfId="699"/>
    <cellStyle name="Enter Currency (0) 13" xfId="2980"/>
    <cellStyle name="Enter Currency (0) 14" xfId="2981"/>
    <cellStyle name="Enter Currency (0) 15" xfId="2983"/>
    <cellStyle name="Enter Currency (0) 16" xfId="2984"/>
    <cellStyle name="Enter Currency (0) 2" xfId="2986"/>
    <cellStyle name="Enter Currency (0) 3" xfId="2989"/>
    <cellStyle name="Enter Currency (0) 4" xfId="2991"/>
    <cellStyle name="Enter Currency (0) 5" xfId="2994"/>
    <cellStyle name="Enter Currency (0) 6" xfId="2996"/>
    <cellStyle name="Enter Currency (0) 7" xfId="2997"/>
    <cellStyle name="Enter Currency (0) 8" xfId="2998"/>
    <cellStyle name="Enter Currency (0) 9" xfId="2999"/>
    <cellStyle name="Enter Currency (2)" xfId="1986"/>
    <cellStyle name="Enter Currency (2) 10" xfId="2961"/>
    <cellStyle name="Enter Currency (2) 11" xfId="1660"/>
    <cellStyle name="Enter Currency (2) 12" xfId="3000"/>
    <cellStyle name="Enter Currency (2) 13" xfId="3002"/>
    <cellStyle name="Enter Currency (2) 14" xfId="3004"/>
    <cellStyle name="Enter Currency (2) 15" xfId="834"/>
    <cellStyle name="Enter Currency (2) 16" xfId="540"/>
    <cellStyle name="Enter Currency (2) 2" xfId="3005"/>
    <cellStyle name="Enter Currency (2) 3" xfId="3007"/>
    <cellStyle name="Enter Currency (2) 4" xfId="1433"/>
    <cellStyle name="Enter Currency (2) 5" xfId="3008"/>
    <cellStyle name="Enter Currency (2) 6" xfId="3009"/>
    <cellStyle name="Enter Currency (2) 7" xfId="3010"/>
    <cellStyle name="Enter Currency (2) 8" xfId="3011"/>
    <cellStyle name="Enter Currency (2) 9" xfId="3013"/>
    <cellStyle name="Enter Units (0)" xfId="2091"/>
    <cellStyle name="Enter Units (0) 10" xfId="3014"/>
    <cellStyle name="Enter Units (0) 11" xfId="3016"/>
    <cellStyle name="Enter Units (0) 12" xfId="1832"/>
    <cellStyle name="Enter Units (0) 13" xfId="2016"/>
    <cellStyle name="Enter Units (0) 14" xfId="96"/>
    <cellStyle name="Enter Units (0) 15" xfId="108"/>
    <cellStyle name="Enter Units (0) 16" xfId="64"/>
    <cellStyle name="Enter Units (0) 2" xfId="223"/>
    <cellStyle name="Enter Units (0) 3" xfId="229"/>
    <cellStyle name="Enter Units (0) 4" xfId="231"/>
    <cellStyle name="Enter Units (0) 5" xfId="3017"/>
    <cellStyle name="Enter Units (0) 6" xfId="3018"/>
    <cellStyle name="Enter Units (0) 7" xfId="3019"/>
    <cellStyle name="Enter Units (0) 8" xfId="2513"/>
    <cellStyle name="Enter Units (0) 9" xfId="1928"/>
    <cellStyle name="Enter Units (1)" xfId="3020"/>
    <cellStyle name="Enter Units (1) 10" xfId="3021"/>
    <cellStyle name="Enter Units (1) 11" xfId="3023"/>
    <cellStyle name="Enter Units (1) 12" xfId="1706"/>
    <cellStyle name="Enter Units (1) 13" xfId="3025"/>
    <cellStyle name="Enter Units (1) 14" xfId="3027"/>
    <cellStyle name="Enter Units (1) 15" xfId="3030"/>
    <cellStyle name="Enter Units (1) 16" xfId="1793"/>
    <cellStyle name="Enter Units (1) 2" xfId="3031"/>
    <cellStyle name="Enter Units (1) 3" xfId="189"/>
    <cellStyle name="Enter Units (1) 4" xfId="1261"/>
    <cellStyle name="Enter Units (1) 5" xfId="3033"/>
    <cellStyle name="Enter Units (1) 6" xfId="3034"/>
    <cellStyle name="Enter Units (1) 7" xfId="624"/>
    <cellStyle name="Enter Units (1) 8" xfId="3035"/>
    <cellStyle name="Enter Units (1) 9" xfId="1265"/>
    <cellStyle name="Enter Units (2)" xfId="2718"/>
    <cellStyle name="Enter Units (2) 10" xfId="3036"/>
    <cellStyle name="Enter Units (2) 11" xfId="885"/>
    <cellStyle name="Enter Units (2) 12" xfId="933"/>
    <cellStyle name="Enter Units (2) 13" xfId="3037"/>
    <cellStyle name="Enter Units (2) 14" xfId="2027"/>
    <cellStyle name="Enter Units (2) 15" xfId="3038"/>
    <cellStyle name="Enter Units (2) 16" xfId="3039"/>
    <cellStyle name="Enter Units (2) 2" xfId="3040"/>
    <cellStyle name="Enter Units (2) 3" xfId="1458"/>
    <cellStyle name="Enter Units (2) 4" xfId="3041"/>
    <cellStyle name="Enter Units (2) 5" xfId="3043"/>
    <cellStyle name="Enter Units (2) 6" xfId="3045"/>
    <cellStyle name="Enter Units (2) 7" xfId="3049"/>
    <cellStyle name="Enter Units (2) 8" xfId="3050"/>
    <cellStyle name="Enter Units (2) 9" xfId="593"/>
    <cellStyle name="Entered" xfId="3052"/>
    <cellStyle name="Euro" xfId="2814"/>
    <cellStyle name="Euro 10" xfId="3053"/>
    <cellStyle name="Euro 11" xfId="3054"/>
    <cellStyle name="Euro 12" xfId="3055"/>
    <cellStyle name="Euro 13" xfId="3056"/>
    <cellStyle name="Euro 14" xfId="2209"/>
    <cellStyle name="Euro 15" xfId="767"/>
    <cellStyle name="Euro 16" xfId="544"/>
    <cellStyle name="Euro 2" xfId="3057"/>
    <cellStyle name="Euro 3" xfId="3058"/>
    <cellStyle name="Euro 4" xfId="3059"/>
    <cellStyle name="Euro 5" xfId="3060"/>
    <cellStyle name="Euro 6" xfId="3061"/>
    <cellStyle name="Euro 7" xfId="3063"/>
    <cellStyle name="Euro 8" xfId="3064"/>
    <cellStyle name="Euro 9" xfId="3065"/>
    <cellStyle name="Excel Built-in Normal" xfId="3066"/>
    <cellStyle name="Explanatory Text 2" xfId="3068"/>
    <cellStyle name="f" xfId="3069"/>
    <cellStyle name="f_Danhmuc_Quyhoach2009" xfId="3070"/>
    <cellStyle name="f_Danhmuc_Quyhoach2009 2" xfId="2918"/>
    <cellStyle name="f_Danhmuc_Quyhoach2009 2 2" xfId="2053"/>
    <cellStyle name="Fixed" xfId="2640"/>
    <cellStyle name="Fixed 10" xfId="3071"/>
    <cellStyle name="Fixed 11" xfId="3072"/>
    <cellStyle name="Fixed 12" xfId="3073"/>
    <cellStyle name="Fixed 13" xfId="3074"/>
    <cellStyle name="Fixed 14" xfId="3076"/>
    <cellStyle name="Fixed 15" xfId="2715"/>
    <cellStyle name="Fixed 16" xfId="3078"/>
    <cellStyle name="Fixed 2" xfId="3081"/>
    <cellStyle name="Fixed 2 2" xfId="3082"/>
    <cellStyle name="Fixed 3" xfId="3084"/>
    <cellStyle name="Fixed 4" xfId="1641"/>
    <cellStyle name="Fixed 5" xfId="3086"/>
    <cellStyle name="Fixed 6" xfId="3088"/>
    <cellStyle name="Fixed 7" xfId="897"/>
    <cellStyle name="Fixed 8" xfId="2926"/>
    <cellStyle name="Fixed 9" xfId="3089"/>
    <cellStyle name="Font Britannic16" xfId="2639"/>
    <cellStyle name="Font Britannic18" xfId="2644"/>
    <cellStyle name="Font CenturyCond 18" xfId="2820"/>
    <cellStyle name="Font Cond20" xfId="1521"/>
    <cellStyle name="Font LucidaSans16" xfId="673"/>
    <cellStyle name="Font NewCenturyCond18" xfId="1061"/>
    <cellStyle name="Font Ottawa14" xfId="3090"/>
    <cellStyle name="Font Ottawa16" xfId="3091"/>
    <cellStyle name="Good 2" xfId="3092"/>
    <cellStyle name="Grey" xfId="2889"/>
    <cellStyle name="Grey 10" xfId="3093"/>
    <cellStyle name="Grey 11" xfId="3094"/>
    <cellStyle name="Grey 12" xfId="1525"/>
    <cellStyle name="Grey 13" xfId="3095"/>
    <cellStyle name="Grey 14" xfId="3096"/>
    <cellStyle name="Grey 15" xfId="3097"/>
    <cellStyle name="Grey 16" xfId="3098"/>
    <cellStyle name="Grey 2" xfId="3099"/>
    <cellStyle name="Grey 3" xfId="1925"/>
    <cellStyle name="Grey 4" xfId="965"/>
    <cellStyle name="Grey 5" xfId="3100"/>
    <cellStyle name="Grey 6" xfId="3101"/>
    <cellStyle name="Grey 7" xfId="3103"/>
    <cellStyle name="Grey 8" xfId="2489"/>
    <cellStyle name="Grey 9" xfId="3105"/>
    <cellStyle name="Grey_KH TPCP 2016-2020 (tong hop)" xfId="3107"/>
    <cellStyle name="Group" xfId="3109"/>
    <cellStyle name="gia" xfId="436"/>
    <cellStyle name="H" xfId="1067"/>
    <cellStyle name="ha" xfId="493"/>
    <cellStyle name="HAI" xfId="3112"/>
    <cellStyle name="Head 1" xfId="2259"/>
    <cellStyle name="HEADER" xfId="3113"/>
    <cellStyle name="HEADER 2" xfId="3115"/>
    <cellStyle name="Header1" xfId="3118"/>
    <cellStyle name="Header1 2" xfId="3120"/>
    <cellStyle name="Header2" xfId="3121"/>
    <cellStyle name="Header2 2" xfId="3122"/>
    <cellStyle name="Heading" xfId="3124"/>
    <cellStyle name="Heading 1 2" xfId="3126"/>
    <cellStyle name="Heading 2 2" xfId="3127"/>
    <cellStyle name="Heading 3 2" xfId="3128"/>
    <cellStyle name="Heading 4 2" xfId="3129"/>
    <cellStyle name="Heading No Underline" xfId="3130"/>
    <cellStyle name="Heading With Underline" xfId="3131"/>
    <cellStyle name="HEADING1" xfId="3133"/>
    <cellStyle name="HEADING2" xfId="3134"/>
    <cellStyle name="HEADINGS" xfId="1040"/>
    <cellStyle name="HEADINGSTOP" xfId="2178"/>
    <cellStyle name="headoption" xfId="2121"/>
    <cellStyle name="headoption 2" xfId="205"/>
    <cellStyle name="headoption 3" xfId="3136"/>
    <cellStyle name="Hoa-Scholl" xfId="1696"/>
    <cellStyle name="Hoa-Scholl 2" xfId="3137"/>
    <cellStyle name="HUY" xfId="3138"/>
    <cellStyle name="i phÝ kh¸c_B¶ng 2" xfId="1315"/>
    <cellStyle name="I.3" xfId="1858"/>
    <cellStyle name="i·0" xfId="3140"/>
    <cellStyle name="i·0 2" xfId="2841"/>
    <cellStyle name="ï-¾È»ê_BiÓu TB" xfId="3143"/>
    <cellStyle name="Input [yellow]" xfId="3145"/>
    <cellStyle name="Input [yellow] 10" xfId="2224"/>
    <cellStyle name="Input [yellow] 11" xfId="2226"/>
    <cellStyle name="Input [yellow] 12" xfId="2230"/>
    <cellStyle name="Input [yellow] 13" xfId="2233"/>
    <cellStyle name="Input [yellow] 14" xfId="3146"/>
    <cellStyle name="Input [yellow] 15" xfId="3147"/>
    <cellStyle name="Input [yellow] 16" xfId="3148"/>
    <cellStyle name="Input [yellow] 2" xfId="3149"/>
    <cellStyle name="Input [yellow] 2 2" xfId="3150"/>
    <cellStyle name="Input [yellow] 3" xfId="3151"/>
    <cellStyle name="Input [yellow] 4" xfId="3152"/>
    <cellStyle name="Input [yellow] 5" xfId="3154"/>
    <cellStyle name="Input [yellow] 6" xfId="3155"/>
    <cellStyle name="Input [yellow] 7" xfId="3157"/>
    <cellStyle name="Input [yellow] 8" xfId="3158"/>
    <cellStyle name="Input [yellow] 9" xfId="3159"/>
    <cellStyle name="Input [yellow]_KH TPCP 2016-2020 (tong hop)" xfId="3163"/>
    <cellStyle name="Input 2" xfId="3165"/>
    <cellStyle name="Input 3" xfId="3167"/>
    <cellStyle name="Input 4" xfId="3168"/>
    <cellStyle name="Input 5" xfId="3169"/>
    <cellStyle name="Input 6" xfId="3170"/>
    <cellStyle name="Input 7" xfId="3171"/>
    <cellStyle name="k_TONG HOP KINH PHI" xfId="3172"/>
    <cellStyle name="k_TONG HOP KINH PHI_!1 1 bao cao giao KH ve HTCMT vung TNB   12-12-2011" xfId="3175"/>
    <cellStyle name="k_TONG HOP KINH PHI_Bieu4HTMT" xfId="1638"/>
    <cellStyle name="k_TONG HOP KINH PHI_Bieu4HTMT_!1 1 bao cao giao KH ve HTCMT vung TNB   12-12-2011" xfId="3177"/>
    <cellStyle name="k_TONG HOP KINH PHI_Bieu4HTMT_KH TPCP vung TNB (03-1-2012)" xfId="3179"/>
    <cellStyle name="k_TONG HOP KINH PHI_KH TPCP vung TNB (03-1-2012)" xfId="3180"/>
    <cellStyle name="k_ÿÿÿÿÿ" xfId="630"/>
    <cellStyle name="k_ÿÿÿÿÿ_!1 1 bao cao giao KH ve HTCMT vung TNB   12-12-2011" xfId="2512"/>
    <cellStyle name="k_ÿÿÿÿÿ_1" xfId="1667"/>
    <cellStyle name="k_ÿÿÿÿÿ_2" xfId="1484"/>
    <cellStyle name="k_ÿÿÿÿÿ_2_!1 1 bao cao giao KH ve HTCMT vung TNB   12-12-2011" xfId="1496"/>
    <cellStyle name="k_ÿÿÿÿÿ_2_Bieu4HTMT" xfId="152"/>
    <cellStyle name="k_ÿÿÿÿÿ_2_Bieu4HTMT_!1 1 bao cao giao KH ve HTCMT vung TNB   12-12-2011" xfId="353"/>
    <cellStyle name="k_ÿÿÿÿÿ_2_Bieu4HTMT_KH TPCP vung TNB (03-1-2012)" xfId="3181"/>
    <cellStyle name="k_ÿÿÿÿÿ_2_KH TPCP vung TNB (03-1-2012)" xfId="165"/>
    <cellStyle name="k_ÿÿÿÿÿ_Bieu4HTMT" xfId="3183"/>
    <cellStyle name="k_ÿÿÿÿÿ_Bieu4HTMT_!1 1 bao cao giao KH ve HTCMT vung TNB   12-12-2011" xfId="3186"/>
    <cellStyle name="k_ÿÿÿÿÿ_Bieu4HTMT_KH TPCP vung TNB (03-1-2012)" xfId="3187"/>
    <cellStyle name="k_ÿÿÿÿÿ_KH TPCP vung TNB (03-1-2012)" xfId="3188"/>
    <cellStyle name="kh¸c_Bang Chi tieu" xfId="3190"/>
    <cellStyle name="khanh" xfId="3192"/>
    <cellStyle name="khung" xfId="3193"/>
    <cellStyle name="Ledger 17 x 11 in" xfId="3197"/>
    <cellStyle name="left" xfId="1518"/>
    <cellStyle name="Line" xfId="1971"/>
    <cellStyle name="Link Currency (0)" xfId="3198"/>
    <cellStyle name="Link Currency (0) 10" xfId="76"/>
    <cellStyle name="Link Currency (0) 11" xfId="99"/>
    <cellStyle name="Link Currency (0) 12" xfId="114"/>
    <cellStyle name="Link Currency (0) 13" xfId="118"/>
    <cellStyle name="Link Currency (0) 14" xfId="95"/>
    <cellStyle name="Link Currency (0) 15" xfId="103"/>
    <cellStyle name="Link Currency (0) 16" xfId="3200"/>
    <cellStyle name="Link Currency (0) 2" xfId="292"/>
    <cellStyle name="Link Currency (0) 3" xfId="3202"/>
    <cellStyle name="Link Currency (0) 4" xfId="3203"/>
    <cellStyle name="Link Currency (0) 5" xfId="3204"/>
    <cellStyle name="Link Currency (0) 6" xfId="3205"/>
    <cellStyle name="Link Currency (0) 7" xfId="3206"/>
    <cellStyle name="Link Currency (0) 8" xfId="3207"/>
    <cellStyle name="Link Currency (0) 9" xfId="3208"/>
    <cellStyle name="Link Currency (2)" xfId="1597"/>
    <cellStyle name="Link Currency (2) 10" xfId="276"/>
    <cellStyle name="Link Currency (2) 11" xfId="3210"/>
    <cellStyle name="Link Currency (2) 12" xfId="3211"/>
    <cellStyle name="Link Currency (2) 13" xfId="3213"/>
    <cellStyle name="Link Currency (2) 14" xfId="3214"/>
    <cellStyle name="Link Currency (2) 15" xfId="1003"/>
    <cellStyle name="Link Currency (2) 16" xfId="3215"/>
    <cellStyle name="Link Currency (2) 2" xfId="1755"/>
    <cellStyle name="Link Currency (2) 3" xfId="819"/>
    <cellStyle name="Link Currency (2) 4" xfId="2626"/>
    <cellStyle name="Link Currency (2) 5" xfId="2629"/>
    <cellStyle name="Link Currency (2) 6" xfId="1301"/>
    <cellStyle name="Link Currency (2) 7" xfId="2632"/>
    <cellStyle name="Link Currency (2) 8" xfId="181"/>
    <cellStyle name="Link Currency (2) 9" xfId="3216"/>
    <cellStyle name="Link Units (0)" xfId="3220"/>
    <cellStyle name="Link Units (0) 10" xfId="3221"/>
    <cellStyle name="Link Units (0) 11" xfId="3222"/>
    <cellStyle name="Link Units (0) 12" xfId="3223"/>
    <cellStyle name="Link Units (0) 13" xfId="3224"/>
    <cellStyle name="Link Units (0) 14" xfId="3226"/>
    <cellStyle name="Link Units (0) 15" xfId="3227"/>
    <cellStyle name="Link Units (0) 16" xfId="3228"/>
    <cellStyle name="Link Units (0) 2" xfId="3231"/>
    <cellStyle name="Link Units (0) 3" xfId="1372"/>
    <cellStyle name="Link Units (0) 4" xfId="3232"/>
    <cellStyle name="Link Units (0) 5" xfId="2897"/>
    <cellStyle name="Link Units (0) 6" xfId="2444"/>
    <cellStyle name="Link Units (0) 7" xfId="2448"/>
    <cellStyle name="Link Units (0) 8" xfId="3191"/>
    <cellStyle name="Link Units (0) 9" xfId="1344"/>
    <cellStyle name="Link Units (1)" xfId="1575"/>
    <cellStyle name="Link Units (1) 10" xfId="570"/>
    <cellStyle name="Link Units (1) 11" xfId="3233"/>
    <cellStyle name="Link Units (1) 12" xfId="3235"/>
    <cellStyle name="Link Units (1) 13" xfId="2134"/>
    <cellStyle name="Link Units (1) 14" xfId="3237"/>
    <cellStyle name="Link Units (1) 15" xfId="3239"/>
    <cellStyle name="Link Units (1) 16" xfId="1653"/>
    <cellStyle name="Link Units (1) 2" xfId="2007"/>
    <cellStyle name="Link Units (1) 3" xfId="3240"/>
    <cellStyle name="Link Units (1) 4" xfId="3241"/>
    <cellStyle name="Link Units (1) 5" xfId="3242"/>
    <cellStyle name="Link Units (1) 6" xfId="2539"/>
    <cellStyle name="Link Units (1) 7" xfId="3243"/>
    <cellStyle name="Link Units (1) 8" xfId="3245"/>
    <cellStyle name="Link Units (1) 9" xfId="3246"/>
    <cellStyle name="Link Units (2)" xfId="87"/>
    <cellStyle name="Link Units (2) 10" xfId="112"/>
    <cellStyle name="Link Units (2) 11" xfId="117"/>
    <cellStyle name="Link Units (2) 12" xfId="127"/>
    <cellStyle name="Link Units (2) 13" xfId="135"/>
    <cellStyle name="Link Units (2) 14" xfId="514"/>
    <cellStyle name="Link Units (2) 15" xfId="3248"/>
    <cellStyle name="Link Units (2) 16" xfId="3250"/>
    <cellStyle name="Link Units (2) 2" xfId="3252"/>
    <cellStyle name="Link Units (2) 3" xfId="290"/>
    <cellStyle name="Link Units (2) 4" xfId="297"/>
    <cellStyle name="Link Units (2) 5" xfId="301"/>
    <cellStyle name="Link Units (2) 6" xfId="305"/>
    <cellStyle name="Link Units (2) 7" xfId="307"/>
    <cellStyle name="Link Units (2) 8" xfId="309"/>
    <cellStyle name="Link Units (2) 9" xfId="2954"/>
    <cellStyle name="Linked Cell 2" xfId="1713"/>
    <cellStyle name="Loai CBDT" xfId="1235"/>
    <cellStyle name="Loai CT" xfId="3253"/>
    <cellStyle name="Loai GD" xfId="3144"/>
    <cellStyle name="MAU" xfId="3255"/>
    <cellStyle name="MAU 2" xfId="3257"/>
    <cellStyle name="Millares [0]_Well Timing" xfId="3258"/>
    <cellStyle name="Millares_Well Timing" xfId="666"/>
    <cellStyle name="Milliers [0]_      " xfId="369"/>
    <cellStyle name="Milliers_      " xfId="634"/>
    <cellStyle name="Model" xfId="1627"/>
    <cellStyle name="Model 2" xfId="1450"/>
    <cellStyle name="moi" xfId="3260"/>
    <cellStyle name="moi 2" xfId="164"/>
    <cellStyle name="moi 3" xfId="3262"/>
    <cellStyle name="Moneda [0]_Well Timing" xfId="3264"/>
    <cellStyle name="Moneda_Well Timing" xfId="3254"/>
    <cellStyle name="Monétaire [0]_      " xfId="82"/>
    <cellStyle name="Monétaire_      " xfId="2294"/>
    <cellStyle name="n" xfId="3265"/>
    <cellStyle name="Neutral 2" xfId="3266"/>
    <cellStyle name="New" xfId="2807"/>
    <cellStyle name="New Times Roman" xfId="3267"/>
    <cellStyle name="no dec" xfId="3269"/>
    <cellStyle name="no dec 2" xfId="3270"/>
    <cellStyle name="no dec 2 2" xfId="2852"/>
    <cellStyle name="ÑONVÒ" xfId="1669"/>
    <cellStyle name="ÑONVÒ 2" xfId="3271"/>
    <cellStyle name="Normal" xfId="0" builtinId="0"/>
    <cellStyle name="Normal - Style1" xfId="122"/>
    <cellStyle name="Normal - Style1 2" xfId="1294"/>
    <cellStyle name="Normal - Style1 3" xfId="3273"/>
    <cellStyle name="Normal - Style1_KH TPCP 2016-2020 (tong hop)" xfId="1658"/>
    <cellStyle name="Normal - 유형1" xfId="3261"/>
    <cellStyle name="Normal 10" xfId="542"/>
    <cellStyle name="Normal 10 2" xfId="3274"/>
    <cellStyle name="Normal 10 3" xfId="3275"/>
    <cellStyle name="Normal 10 3 2" xfId="3276"/>
    <cellStyle name="Normal 10 4" xfId="3277"/>
    <cellStyle name="Normal 10 5" xfId="3278"/>
    <cellStyle name="Normal 10 6" xfId="753"/>
    <cellStyle name="Normal 10_05-12  KH trung han 2016-2020 - Liem Thinh edited" xfId="3279"/>
    <cellStyle name="Normal 11" xfId="1672"/>
    <cellStyle name="Normal 11 2" xfId="3281"/>
    <cellStyle name="Normal 11 2 2" xfId="3282"/>
    <cellStyle name="Normal 11 3" xfId="2902"/>
    <cellStyle name="Normal 11 3 2" xfId="3283"/>
    <cellStyle name="Normal 11 3 3" xfId="2217"/>
    <cellStyle name="Normal 11 3 4" xfId="2219"/>
    <cellStyle name="Normal 12" xfId="2975"/>
    <cellStyle name="Normal 12 2" xfId="3285"/>
    <cellStyle name="Normal 12 3" xfId="78"/>
    <cellStyle name="Normal 13" xfId="3286"/>
    <cellStyle name="Normal 13 2" xfId="2093"/>
    <cellStyle name="Normal 14" xfId="3106"/>
    <cellStyle name="Normal 14 2" xfId="2114"/>
    <cellStyle name="Normal 14 3" xfId="3287"/>
    <cellStyle name="Normal 15" xfId="2915"/>
    <cellStyle name="Normal 15 2" xfId="2050"/>
    <cellStyle name="Normal 15 3" xfId="3288"/>
    <cellStyle name="Normal 16" xfId="3289"/>
    <cellStyle name="Normal 16 2" xfId="489"/>
    <cellStyle name="Normal 16 2 2" xfId="2866"/>
    <cellStyle name="Normal 16 2 2 2" xfId="1337"/>
    <cellStyle name="Normal 16 2 3" xfId="2868"/>
    <cellStyle name="Normal 16 2 3 2" xfId="2475"/>
    <cellStyle name="Normal 16 2 4" xfId="2870"/>
    <cellStyle name="Normal 16 3" xfId="1361"/>
    <cellStyle name="Normal 16 4" xfId="3291"/>
    <cellStyle name="Normal 16 4 2" xfId="3292"/>
    <cellStyle name="Normal 16 5" xfId="3293"/>
    <cellStyle name="Normal 16 5 2" xfId="2899"/>
    <cellStyle name="Normal 17" xfId="845"/>
    <cellStyle name="Normal 17 2" xfId="3294"/>
    <cellStyle name="Normal 17 3 2" xfId="867"/>
    <cellStyle name="Normal 17 3 2 2" xfId="3298"/>
    <cellStyle name="Normal 17 3 2 2 2" xfId="804"/>
    <cellStyle name="Normal 17 3 2 3" xfId="1045"/>
    <cellStyle name="Normal 17 3 2 3 2" xfId="3299"/>
    <cellStyle name="Normal 17 3 2 4" xfId="3300"/>
    <cellStyle name="Normal 18" xfId="3301"/>
    <cellStyle name="Normal 18 2" xfId="3303"/>
    <cellStyle name="Normal 18 2 2" xfId="2268"/>
    <cellStyle name="Normal 18 3" xfId="3305"/>
    <cellStyle name="Normal 18_05-12  KH trung han 2016-2020 - Liem Thinh edited" xfId="3309"/>
    <cellStyle name="Normal 19" xfId="1304"/>
    <cellStyle name="Normal 19 2" xfId="3310"/>
    <cellStyle name="Normal 19 3" xfId="3312"/>
    <cellStyle name="Normal 2" xfId="2777"/>
    <cellStyle name="Normal 2 10" xfId="3313"/>
    <cellStyle name="Normal 2 10 2" xfId="3315"/>
    <cellStyle name="Normal 2 11" xfId="3256"/>
    <cellStyle name="Normal 2 11 2" xfId="3316"/>
    <cellStyle name="Normal 2 12" xfId="3317"/>
    <cellStyle name="Normal 2 12 2" xfId="3318"/>
    <cellStyle name="Normal 2 13" xfId="3320"/>
    <cellStyle name="Normal 2 13 2" xfId="3321"/>
    <cellStyle name="Normal 2 14" xfId="60"/>
    <cellStyle name="Normal 2 14 2" xfId="161"/>
    <cellStyle name="Normal 2 14_Phuongangiao 1-giaoxulykythuat" xfId="2816"/>
    <cellStyle name="Normal 2 15" xfId="186"/>
    <cellStyle name="Normal 2 16" xfId="193"/>
    <cellStyle name="Normal 2 17" xfId="197"/>
    <cellStyle name="Normal 2 18" xfId="200"/>
    <cellStyle name="Normal 2 19" xfId="203"/>
    <cellStyle name="Normal 2 2" xfId="3322"/>
    <cellStyle name="Normal 2 2 10" xfId="2295"/>
    <cellStyle name="Normal 2 2 10 2" xfId="2305"/>
    <cellStyle name="Normal 2 2 11" xfId="430"/>
    <cellStyle name="Normal 2 2 12" xfId="89"/>
    <cellStyle name="Normal 2 2 13" xfId="2922"/>
    <cellStyle name="Normal 2 2 14" xfId="3323"/>
    <cellStyle name="Normal 2 2 15" xfId="914"/>
    <cellStyle name="Normal 2 2 2" xfId="3324"/>
    <cellStyle name="Normal 2 2 2 2" xfId="3325"/>
    <cellStyle name="Normal 2 2 2 3" xfId="3327"/>
    <cellStyle name="Normal 2 2 3" xfId="2510"/>
    <cellStyle name="Normal 2 2 4" xfId="2516"/>
    <cellStyle name="Normal 2 2 4 2" xfId="3330"/>
    <cellStyle name="Normal 2 2 4 3" xfId="3331"/>
    <cellStyle name="Normal 2 2 5" xfId="3139"/>
    <cellStyle name="Normal 2 2 6" xfId="2317"/>
    <cellStyle name="Normal 2 2 7" xfId="2342"/>
    <cellStyle name="Normal 2 2 8" xfId="2350"/>
    <cellStyle name="Normal 2 2 9" xfId="2352"/>
    <cellStyle name="Normal 2 2_Bieu chi tiet tang quy mo, dch ky thuat 4" xfId="3332"/>
    <cellStyle name="Normal 2 20" xfId="187"/>
    <cellStyle name="Normal 2 21" xfId="194"/>
    <cellStyle name="Normal 2 22" xfId="198"/>
    <cellStyle name="Normal 2 23" xfId="201"/>
    <cellStyle name="Normal 2 24" xfId="204"/>
    <cellStyle name="Normal 2 25" xfId="3135"/>
    <cellStyle name="Normal 2 26" xfId="3334"/>
    <cellStyle name="Normal 2 26 2" xfId="3336"/>
    <cellStyle name="Normal 2 27" xfId="3337"/>
    <cellStyle name="Normal 2 3" xfId="3340"/>
    <cellStyle name="Normal 2 3 2" xfId="2773"/>
    <cellStyle name="Normal 2 3 2 2" xfId="3102"/>
    <cellStyle name="Normal 2 3 3" xfId="2518"/>
    <cellStyle name="Normal 2 32" xfId="3338"/>
    <cellStyle name="Normal 2 4" xfId="561"/>
    <cellStyle name="Normal 2 4 2" xfId="3341"/>
    <cellStyle name="Normal 2 4 2 2" xfId="3342"/>
    <cellStyle name="Normal 2 4 3" xfId="2522"/>
    <cellStyle name="Normal 2 4 3 2" xfId="3344"/>
    <cellStyle name="Normal 2 5" xfId="3345"/>
    <cellStyle name="Normal 2 5 2" xfId="2691"/>
    <cellStyle name="Normal 2 6" xfId="3346"/>
    <cellStyle name="Normal 2 6 2" xfId="3347"/>
    <cellStyle name="Normal 2 7" xfId="1895"/>
    <cellStyle name="Normal 2 7 2" xfId="1059"/>
    <cellStyle name="Normal 2 8" xfId="3348"/>
    <cellStyle name="Normal 2 8 2" xfId="2803"/>
    <cellStyle name="Normal 2 9" xfId="3349"/>
    <cellStyle name="Normal 2 9 2" xfId="898"/>
    <cellStyle name="Normal 2_05-12  KH trung han 2016-2020 - Liem Thinh edited" xfId="3350"/>
    <cellStyle name="Normal 20" xfId="2916"/>
    <cellStyle name="Normal 20 2" xfId="2051"/>
    <cellStyle name="Normal 21" xfId="3290"/>
    <cellStyle name="Normal 21 2" xfId="490"/>
    <cellStyle name="Normal 22" xfId="846"/>
    <cellStyle name="Normal 22 2" xfId="3295"/>
    <cellStyle name="Normal 23" xfId="3302"/>
    <cellStyle name="Normal 23 2" xfId="3304"/>
    <cellStyle name="Normal 23 3" xfId="3306"/>
    <cellStyle name="Normal 24" xfId="1305"/>
    <cellStyle name="Normal 24 2" xfId="3311"/>
    <cellStyle name="Normal 24 2 2" xfId="3351"/>
    <cellStyle name="Normal 25" xfId="3352"/>
    <cellStyle name="Normal 25 2" xfId="342"/>
    <cellStyle name="Normal 25 3" xfId="3354"/>
    <cellStyle name="Normal 26" xfId="3356"/>
    <cellStyle name="Normal 26 2" xfId="607"/>
    <cellStyle name="Normal 27" xfId="2744"/>
    <cellStyle name="Normal 27 2" xfId="3358"/>
    <cellStyle name="Normal 28" xfId="2747"/>
    <cellStyle name="Normal 28 2" xfId="3360"/>
    <cellStyle name="Normal 29" xfId="618"/>
    <cellStyle name="Normal 29 2" xfId="2925"/>
    <cellStyle name="Normal 3" xfId="2780"/>
    <cellStyle name="Normal 3 10" xfId="3362"/>
    <cellStyle name="Normal 3 11" xfId="23"/>
    <cellStyle name="Normal 3 12" xfId="3363"/>
    <cellStyle name="Normal 3 13" xfId="3364"/>
    <cellStyle name="Normal 3 14" xfId="3365"/>
    <cellStyle name="Normal 3 15" xfId="3367"/>
    <cellStyle name="Normal 3 16" xfId="3368"/>
    <cellStyle name="Normal 3 17" xfId="3369"/>
    <cellStyle name="Normal 3 18" xfId="3370"/>
    <cellStyle name="Normal 3 2" xfId="3373"/>
    <cellStyle name="Normal 3 2 2" xfId="1567"/>
    <cellStyle name="Normal 3 2 2 2" xfId="1747"/>
    <cellStyle name="Normal 3 2 3" xfId="2561"/>
    <cellStyle name="Normal 3 2 3 2" xfId="3376"/>
    <cellStyle name="Normal 3 2 4" xfId="2563"/>
    <cellStyle name="Normal 3 2 5" xfId="3377"/>
    <cellStyle name="Normal 3 2 5 2" xfId="3378"/>
    <cellStyle name="Normal 3 2 6" xfId="1398"/>
    <cellStyle name="Normal 3 2 6 2" xfId="3379"/>
    <cellStyle name="Normal 3 2 7" xfId="3380"/>
    <cellStyle name="Normal 3 3" xfId="3381"/>
    <cellStyle name="Normal 3 3 2" xfId="2667"/>
    <cellStyle name="Normal 3 4" xfId="3142"/>
    <cellStyle name="Normal 3 4 2" xfId="2840"/>
    <cellStyle name="Normal 3 5" xfId="3382"/>
    <cellStyle name="Normal 3 6" xfId="1965"/>
    <cellStyle name="Normal 3 7" xfId="3383"/>
    <cellStyle name="Normal 3 8" xfId="1340"/>
    <cellStyle name="Normal 3 9" xfId="3384"/>
    <cellStyle name="Normal 3_Bieu TH TPCP Vung TNB ngay 4-1-2012" xfId="3386"/>
    <cellStyle name="Normal 30" xfId="3353"/>
    <cellStyle name="Normal 30 2" xfId="343"/>
    <cellStyle name="Normal 30 2 2" xfId="1692"/>
    <cellStyle name="Normal 30 3" xfId="3355"/>
    <cellStyle name="Normal 30 3 2" xfId="3387"/>
    <cellStyle name="Normal 30 4" xfId="3389"/>
    <cellStyle name="Normal 31" xfId="3357"/>
    <cellStyle name="Normal 31 2" xfId="608"/>
    <cellStyle name="Normal 31 2 2" xfId="3390"/>
    <cellStyle name="Normal 31 3" xfId="3391"/>
    <cellStyle name="Normal 31 3 2" xfId="3393"/>
    <cellStyle name="Normal 31 4" xfId="3394"/>
    <cellStyle name="Normal 32" xfId="2745"/>
    <cellStyle name="Normal 32 2" xfId="3359"/>
    <cellStyle name="Normal 32 2 2" xfId="1861"/>
    <cellStyle name="Normal 33" xfId="2748"/>
    <cellStyle name="Normal 33 2" xfId="3361"/>
    <cellStyle name="Normal 34" xfId="619"/>
    <cellStyle name="Normal 35" xfId="2750"/>
    <cellStyle name="Normal 36" xfId="2753"/>
    <cellStyle name="Normal 37" xfId="2756"/>
    <cellStyle name="Normal 37 2" xfId="3396"/>
    <cellStyle name="Normal 37 2 2" xfId="2241"/>
    <cellStyle name="Normal 37 2 3" xfId="3397"/>
    <cellStyle name="Normal 37 3" xfId="3400"/>
    <cellStyle name="Normal 37 3 2" xfId="3401"/>
    <cellStyle name="Normal 37 4" xfId="3404"/>
    <cellStyle name="Normal 38" xfId="2760"/>
    <cellStyle name="Normal 38 2" xfId="2943"/>
    <cellStyle name="Normal 38 2 2" xfId="2257"/>
    <cellStyle name="Normal 39" xfId="3405"/>
    <cellStyle name="Normal 39 2" xfId="1242"/>
    <cellStyle name="Normal 39 2 2" xfId="3407"/>
    <cellStyle name="Normal 39 3" xfId="3409"/>
    <cellStyle name="Normal 39 3 2" xfId="2665"/>
    <cellStyle name="Normal 4" xfId="2782"/>
    <cellStyle name="Normal 4 10" xfId="3234"/>
    <cellStyle name="Normal 4 11" xfId="2133"/>
    <cellStyle name="Normal 4 12" xfId="3236"/>
    <cellStyle name="Normal 4 13" xfId="3238"/>
    <cellStyle name="Normal 4 14" xfId="1652"/>
    <cellStyle name="Normal 4 15" xfId="1318"/>
    <cellStyle name="Normal 4 16" xfId="974"/>
    <cellStyle name="Normal 4 17" xfId="723"/>
    <cellStyle name="Normal 4 2" xfId="3410"/>
    <cellStyle name="Normal 4 2 2" xfId="3411"/>
    <cellStyle name="Normal 4 3" xfId="2648"/>
    <cellStyle name="Normal 4 4" xfId="3412"/>
    <cellStyle name="Normal 4 5" xfId="2127"/>
    <cellStyle name="Normal 4 6" xfId="2075"/>
    <cellStyle name="Normal 4 7" xfId="3413"/>
    <cellStyle name="Normal 4 8" xfId="3414"/>
    <cellStyle name="Normal 4 9" xfId="3415"/>
    <cellStyle name="Normal 4_Bang bieu" xfId="3416"/>
    <cellStyle name="Normal 40" xfId="2751"/>
    <cellStyle name="Normal 41" xfId="2754"/>
    <cellStyle name="Normal 42" xfId="2757"/>
    <cellStyle name="Normal 43" xfId="2761"/>
    <cellStyle name="Normal 44" xfId="3406"/>
    <cellStyle name="Normal 45" xfId="3417"/>
    <cellStyle name="Normal 46" xfId="3419"/>
    <cellStyle name="Normal 46 2" xfId="3421"/>
    <cellStyle name="Normal 47" xfId="1758"/>
    <cellStyle name="Normal 48" xfId="3422"/>
    <cellStyle name="Normal 49" xfId="3424"/>
    <cellStyle name="Normal 5" xfId="2784"/>
    <cellStyle name="Normal 5 2" xfId="1817"/>
    <cellStyle name="Normal 5 2 2" xfId="3426"/>
    <cellStyle name="Normal 50" xfId="3418"/>
    <cellStyle name="Normal 51" xfId="3420"/>
    <cellStyle name="Normal 52" xfId="1759"/>
    <cellStyle name="Normal 53" xfId="3423"/>
    <cellStyle name="Normal 54" xfId="3425"/>
    <cellStyle name="Normal 6" xfId="3427"/>
    <cellStyle name="Normal 6 10" xfId="3428"/>
    <cellStyle name="Normal 6 11" xfId="1978"/>
    <cellStyle name="Normal 6 12" xfId="3429"/>
    <cellStyle name="Normal 6 13" xfId="3430"/>
    <cellStyle name="Normal 6 14" xfId="3431"/>
    <cellStyle name="Normal 6 15" xfId="3432"/>
    <cellStyle name="Normal 6 16" xfId="41"/>
    <cellStyle name="Normal 6 2" xfId="3433"/>
    <cellStyle name="Normal 6 2 2" xfId="3434"/>
    <cellStyle name="Normal 6 3" xfId="3436"/>
    <cellStyle name="Normal 6 4" xfId="3437"/>
    <cellStyle name="Normal 6 5" xfId="469"/>
    <cellStyle name="Normal 6 6" xfId="3439"/>
    <cellStyle name="Normal 6 7" xfId="3440"/>
    <cellStyle name="Normal 6 8" xfId="1050"/>
    <cellStyle name="Normal 6 9" xfId="3441"/>
    <cellStyle name="Normal 6_TPCP trinh UBND ngay 27-12" xfId="3442"/>
    <cellStyle name="Normal 7" xfId="633"/>
    <cellStyle name="Normal 7 2" xfId="30"/>
    <cellStyle name="Normal 7 3" xfId="852"/>
    <cellStyle name="Normal 7 3 2" xfId="3445"/>
    <cellStyle name="Normal 7 3 3" xfId="3448"/>
    <cellStyle name="Normal 7_!1 1 bao cao giao KH ve HTCMT vung TNB   12-12-2011" xfId="994"/>
    <cellStyle name="Normal 8" xfId="3449"/>
    <cellStyle name="Normal 8 2" xfId="757"/>
    <cellStyle name="Normal 8 2 2" xfId="16"/>
    <cellStyle name="Normal 8 2 2 2" xfId="3450"/>
    <cellStyle name="Normal 8 2 3" xfId="1560"/>
    <cellStyle name="Normal 8 2_Phuongangiao 1-giaoxulykythuat" xfId="3212"/>
    <cellStyle name="Normal 8 3" xfId="2381"/>
    <cellStyle name="Normal 8_KH KH2014-TPCP (11-12-2013)-3 ( lay theo DH TPCP 2012-2015 da trinh)" xfId="3451"/>
    <cellStyle name="Normal 9" xfId="1313"/>
    <cellStyle name="Normal 9 10" xfId="126"/>
    <cellStyle name="Normal 9 12" xfId="513"/>
    <cellStyle name="Normal 9 13" xfId="3247"/>
    <cellStyle name="Normal 9 17" xfId="3452"/>
    <cellStyle name="Normal 9 2" xfId="402"/>
    <cellStyle name="Normal 9 21" xfId="3453"/>
    <cellStyle name="Normal 9 23" xfId="3185"/>
    <cellStyle name="Normal 9 3" xfId="786"/>
    <cellStyle name="Normal 9 46" xfId="3454"/>
    <cellStyle name="Normal 9 47" xfId="3456"/>
    <cellStyle name="Normal 9 48" xfId="3459"/>
    <cellStyle name="Normal 9 49" xfId="1867"/>
    <cellStyle name="Normal 9 50" xfId="3460"/>
    <cellStyle name="Normal 9 51" xfId="3455"/>
    <cellStyle name="Normal 9 52" xfId="3457"/>
    <cellStyle name="Normal 9_Bieu KH trung han BKH TW" xfId="3461"/>
    <cellStyle name="Normal_Bieu mau (CV )" xfId="3465"/>
    <cellStyle name="Normal_Bieu mau (CV ) 2" xfId="3466"/>
    <cellStyle name="Normal1" xfId="2301"/>
    <cellStyle name="Normal8" xfId="3467"/>
    <cellStyle name="Normalny_Cennik obowiazuje od 06-08-2001 r (1)" xfId="3468"/>
    <cellStyle name="Note 2" xfId="352"/>
    <cellStyle name="Note 2 2" xfId="2300"/>
    <cellStyle name="Note 3" xfId="3469"/>
    <cellStyle name="Note 3 2" xfId="794"/>
    <cellStyle name="Note 4" xfId="1409"/>
    <cellStyle name="Note 4 2" xfId="1801"/>
    <cellStyle name="Note 5" xfId="3470"/>
    <cellStyle name="NWM" xfId="3392"/>
    <cellStyle name="nga" xfId="3268"/>
    <cellStyle name="Ò_x000a_Normal_123569" xfId="3472"/>
    <cellStyle name="Ò_x000d_Normal_123569" xfId="3473"/>
    <cellStyle name="Ò_x005f_x000d_Normal_123569" xfId="1006"/>
    <cellStyle name="Ò_x005f_x005f_x005f_x000d_Normal_123569" xfId="2159"/>
    <cellStyle name="Œ…‹æØ‚è [0.00]_ÆÂ¹²" xfId="3474"/>
    <cellStyle name="Œ…‹æØ‚è_laroux" xfId="1947"/>
    <cellStyle name="oft Excel]_x000a__x000a_Comment=open=/f ‚ðw’è‚·‚é‚ÆAƒ†[ƒU[’è‹`ŠÖ”‚ðŠÖ”“\‚è•t‚¯‚Ìˆê——‚É“o˜^‚·‚é‚±‚Æ‚ª‚Å‚«‚Ü‚·B_x000a__x000a_Maximized" xfId="115"/>
    <cellStyle name="oft Excel]_x000a__x000a_Comment=open=/f ‚ðŽw’è‚·‚é‚ÆAƒ†[ƒU[’è‹`ŠÖ”‚ðŠÖ”“\‚è•t‚¯‚Ìˆê——‚É“o˜^‚·‚é‚±‚Æ‚ª‚Å‚«‚Ü‚·B_x000a__x000a_Maximized" xfId="1002"/>
    <cellStyle name="oft Excel]_x000a__x000a_Comment=The open=/f lines load custom functions into the Paste Function list._x000a__x000a_Maximized=2_x000a__x000a_Basics=1_x000a__x000a_A" xfId="2227"/>
    <cellStyle name="oft Excel]_x000a__x000a_Comment=The open=/f lines load custom functions into the Paste Function list._x000a__x000a_Maximized=3_x000a__x000a_Basics=1_x000a__x000a_A" xfId="3475"/>
    <cellStyle name="oft Excel]_x000d__x000a_Comment=open=/f ‚ðw’è‚·‚é‚ÆAƒ†[ƒU[’è‹`ŠÖ”‚ðŠÖ”“\‚è•t‚¯‚Ìˆê——‚É“o˜^‚·‚é‚±‚Æ‚ª‚Å‚«‚Ü‚·B_x000d__x000a_Maximized" xfId="2419"/>
    <cellStyle name="oft Excel]_x000d__x000a_Comment=open=/f ‚ðŽw’è‚·‚é‚ÆAƒ†[ƒU[’è‹`ŠÖ”‚ðŠÖ”“\‚è•t‚¯‚Ìˆê——‚É“o˜^‚·‚é‚±‚Æ‚ª‚Å‚«‚Ü‚·B_x000d__x000a_Maximized" xfId="1380"/>
    <cellStyle name="oft Excel]_x000d__x000a_Comment=The open=/f lines load custom functions into the Paste Function list._x000d__x000a_Maximized=2_x000d__x000a_Basics=1_x000d__x000a_A" xfId="3476"/>
    <cellStyle name="oft Excel]_x000d__x000a_Comment=The open=/f lines load custom functions into the Paste Function list._x000d__x000a_Maximized=3_x000d__x000a_Basics=1_x000d__x000a_A" xfId="3477"/>
    <cellStyle name="oft Excel]_x005f_x000d__x005f_x000a_Comment=open=/f ‚ðw’è‚·‚é‚ÆAƒ†[ƒU[’è‹`ŠÖ”‚ðŠÖ”“\‚è•t‚¯‚Ìˆê——‚É“o˜^‚·‚é‚±‚Æ‚ª‚Å‚«‚Ü‚·B_x005f_x000d__x005f_x000a_Maximized" xfId="3032"/>
    <cellStyle name="omma [0]_Mktg Prog" xfId="3478"/>
    <cellStyle name="ormal_Sheet1_1" xfId="3479"/>
    <cellStyle name="Output 2" xfId="1007"/>
    <cellStyle name="p" xfId="104"/>
    <cellStyle name="paint" xfId="3480"/>
    <cellStyle name="paint 2" xfId="3366"/>
    <cellStyle name="paint_05-12  KH trung han 2016-2020 - Liem Thinh edited" xfId="2583"/>
    <cellStyle name="Pattern" xfId="3481"/>
    <cellStyle name="Pattern 10" xfId="3482"/>
    <cellStyle name="Pattern 11" xfId="954"/>
    <cellStyle name="Pattern 12" xfId="3395"/>
    <cellStyle name="Pattern 13" xfId="3399"/>
    <cellStyle name="Pattern 14" xfId="3402"/>
    <cellStyle name="Pattern 15" xfId="3483"/>
    <cellStyle name="Pattern 16" xfId="1913"/>
    <cellStyle name="Pattern 2" xfId="3485"/>
    <cellStyle name="Pattern 3" xfId="3486"/>
    <cellStyle name="Pattern 4" xfId="31"/>
    <cellStyle name="Pattern 5" xfId="850"/>
    <cellStyle name="Pattern 6" xfId="3487"/>
    <cellStyle name="Pattern 7" xfId="3490"/>
    <cellStyle name="Pattern 8" xfId="3491"/>
    <cellStyle name="Pattern 9" xfId="3492"/>
    <cellStyle name="per.style" xfId="32"/>
    <cellStyle name="per.style 2" xfId="2087"/>
    <cellStyle name="Percent %" xfId="396"/>
    <cellStyle name="Percent % Long Underline" xfId="3494"/>
    <cellStyle name="Percent %_Worksheet in  US Financial Statements Ref. Workbook - Single Co" xfId="375"/>
    <cellStyle name="Percent (0)" xfId="2951"/>
    <cellStyle name="Percent (0) 10" xfId="1898"/>
    <cellStyle name="Percent (0) 11" xfId="551"/>
    <cellStyle name="Percent (0) 12" xfId="3495"/>
    <cellStyle name="Percent (0) 13" xfId="3284"/>
    <cellStyle name="Percent (0) 14" xfId="79"/>
    <cellStyle name="Percent (0) 15" xfId="3496"/>
    <cellStyle name="Percent (0) 2" xfId="3498"/>
    <cellStyle name="Percent (0) 3" xfId="538"/>
    <cellStyle name="Percent (0) 4" xfId="3499"/>
    <cellStyle name="Percent (0) 5" xfId="3501"/>
    <cellStyle name="Percent (0) 6" xfId="2054"/>
    <cellStyle name="Percent (0) 7" xfId="986"/>
    <cellStyle name="Percent (0) 8" xfId="3502"/>
    <cellStyle name="Percent (0) 9" xfId="3503"/>
    <cellStyle name="Percent [0]" xfId="3504"/>
    <cellStyle name="Percent [0] 10" xfId="2472"/>
    <cellStyle name="Percent [0] 11" xfId="2476"/>
    <cellStyle name="Percent [0] 12" xfId="2499"/>
    <cellStyle name="Percent [0] 13" xfId="1766"/>
    <cellStyle name="Percent [0] 14" xfId="503"/>
    <cellStyle name="Percent [0] 15" xfId="3505"/>
    <cellStyle name="Percent [0] 16" xfId="3507"/>
    <cellStyle name="Percent [0] 2" xfId="3508"/>
    <cellStyle name="Percent [0] 3" xfId="3510"/>
    <cellStyle name="Percent [0] 4" xfId="3511"/>
    <cellStyle name="Percent [0] 5" xfId="3512"/>
    <cellStyle name="Percent [0] 6" xfId="3513"/>
    <cellStyle name="Percent [0] 7" xfId="3515"/>
    <cellStyle name="Percent [0] 8" xfId="3516"/>
    <cellStyle name="Percent [0] 9" xfId="3517"/>
    <cellStyle name="Percent [00]" xfId="3518"/>
    <cellStyle name="Percent [00] 10" xfId="3519"/>
    <cellStyle name="Percent [00] 11" xfId="3521"/>
    <cellStyle name="Percent [00] 12" xfId="3522"/>
    <cellStyle name="Percent [00] 13" xfId="3523"/>
    <cellStyle name="Percent [00] 14" xfId="3524"/>
    <cellStyle name="Percent [00] 15" xfId="3525"/>
    <cellStyle name="Percent [00] 16" xfId="3526"/>
    <cellStyle name="Percent [00] 2" xfId="3528"/>
    <cellStyle name="Percent [00] 3" xfId="1783"/>
    <cellStyle name="Percent [00] 4" xfId="3529"/>
    <cellStyle name="Percent [00] 5" xfId="1624"/>
    <cellStyle name="Percent [00] 6" xfId="2120"/>
    <cellStyle name="Percent [00] 7" xfId="3530"/>
    <cellStyle name="Percent [00] 8" xfId="681"/>
    <cellStyle name="Percent [00] 9" xfId="1538"/>
    <cellStyle name="Percent [2]" xfId="3531"/>
    <cellStyle name="Percent [2] 10" xfId="1101"/>
    <cellStyle name="Percent [2] 11" xfId="2585"/>
    <cellStyle name="Percent [2] 12" xfId="2587"/>
    <cellStyle name="Percent [2] 13" xfId="2589"/>
    <cellStyle name="Percent [2] 14" xfId="2591"/>
    <cellStyle name="Percent [2] 15" xfId="2593"/>
    <cellStyle name="Percent [2] 16" xfId="2596"/>
    <cellStyle name="Percent [2] 2" xfId="648"/>
    <cellStyle name="Percent [2] 2 2" xfId="3532"/>
    <cellStyle name="Percent [2] 3" xfId="3535"/>
    <cellStyle name="Percent [2] 4" xfId="3536"/>
    <cellStyle name="Percent [2] 5" xfId="3537"/>
    <cellStyle name="Percent [2] 6" xfId="3538"/>
    <cellStyle name="Percent [2] 7" xfId="3539"/>
    <cellStyle name="Percent [2] 8" xfId="1737"/>
    <cellStyle name="Percent [2] 9" xfId="3540"/>
    <cellStyle name="Percent 0.0%" xfId="3541"/>
    <cellStyle name="Percent 0.0% Long Underline" xfId="3542"/>
    <cellStyle name="Percent 0.00%" xfId="1309"/>
    <cellStyle name="Percent 0.00% Long Underline" xfId="2775"/>
    <cellStyle name="Percent 0.000%" xfId="3545"/>
    <cellStyle name="Percent 0.000% Long Underline" xfId="3547"/>
    <cellStyle name="Percent 10" xfId="2495"/>
    <cellStyle name="Percent 10 2" xfId="2647"/>
    <cellStyle name="Percent 11" xfId="381"/>
    <cellStyle name="Percent 11 2" xfId="1368"/>
    <cellStyle name="Percent 12" xfId="1441"/>
    <cellStyle name="Percent 12 2" xfId="3435"/>
    <cellStyle name="Percent 13" xfId="3548"/>
    <cellStyle name="Percent 13 2" xfId="849"/>
    <cellStyle name="Percent 14" xfId="3549"/>
    <cellStyle name="Percent 14 2" xfId="2380"/>
    <cellStyle name="Percent 15" xfId="3550"/>
    <cellStyle name="Percent 16" xfId="1474"/>
    <cellStyle name="Percent 17" xfId="3443"/>
    <cellStyle name="Percent 18" xfId="3446"/>
    <cellStyle name="Percent 19" xfId="984"/>
    <cellStyle name="Percent 19 2" xfId="793"/>
    <cellStyle name="Percent 2" xfId="3403"/>
    <cellStyle name="Percent 2 2" xfId="3042"/>
    <cellStyle name="Percent 2 2 2" xfId="3552"/>
    <cellStyle name="Percent 2 2 3" xfId="3553"/>
    <cellStyle name="Percent 2 3" xfId="3044"/>
    <cellStyle name="Percent 2 4" xfId="3048"/>
    <cellStyle name="Percent 20" xfId="3551"/>
    <cellStyle name="Percent 20 2" xfId="785"/>
    <cellStyle name="Percent 21" xfId="1475"/>
    <cellStyle name="Percent 22" xfId="3444"/>
    <cellStyle name="Percent 23" xfId="3447"/>
    <cellStyle name="Percent 3" xfId="3484"/>
    <cellStyle name="Percent 3 2" xfId="2481"/>
    <cellStyle name="Percent 3 3" xfId="2483"/>
    <cellStyle name="Percent 4" xfId="1914"/>
    <cellStyle name="Percent 4 2" xfId="3554"/>
    <cellStyle name="Percent 5" xfId="3555"/>
    <cellStyle name="Percent 5 2" xfId="555"/>
    <cellStyle name="Percent 6" xfId="3556"/>
    <cellStyle name="Percent 6 2" xfId="3557"/>
    <cellStyle name="Percent 7" xfId="3558"/>
    <cellStyle name="Percent 7 2" xfId="3559"/>
    <cellStyle name="Percent 8" xfId="3560"/>
    <cellStyle name="Percent 8 2" xfId="3561"/>
    <cellStyle name="Percent 9" xfId="3562"/>
    <cellStyle name="Percent 9 2" xfId="2011"/>
    <cellStyle name="PERCENTAGE" xfId="2683"/>
    <cellStyle name="PERCENTAGE 2" xfId="210"/>
    <cellStyle name="PrePop Currency (0)" xfId="1726"/>
    <cellStyle name="PrePop Currency (0) 10" xfId="3563"/>
    <cellStyle name="PrePop Currency (0) 11" xfId="3565"/>
    <cellStyle name="PrePop Currency (0) 12" xfId="3194"/>
    <cellStyle name="PrePop Currency (0) 13" xfId="3566"/>
    <cellStyle name="PrePop Currency (0) 14" xfId="3125"/>
    <cellStyle name="PrePop Currency (0) 15" xfId="178"/>
    <cellStyle name="PrePop Currency (0) 16" xfId="1912"/>
    <cellStyle name="PrePop Currency (0) 2" xfId="3567"/>
    <cellStyle name="PrePop Currency (0) 3" xfId="2340"/>
    <cellStyle name="PrePop Currency (0) 4" xfId="3568"/>
    <cellStyle name="PrePop Currency (0) 5" xfId="3569"/>
    <cellStyle name="PrePop Currency (0) 6" xfId="3571"/>
    <cellStyle name="PrePop Currency (0) 7" xfId="3572"/>
    <cellStyle name="PrePop Currency (0) 8" xfId="3574"/>
    <cellStyle name="PrePop Currency (0) 9" xfId="3575"/>
    <cellStyle name="PrePop Currency (2)" xfId="3577"/>
    <cellStyle name="PrePop Currency (2) 10" xfId="3022"/>
    <cellStyle name="PrePop Currency (2) 11" xfId="1705"/>
    <cellStyle name="PrePop Currency (2) 12" xfId="3024"/>
    <cellStyle name="PrePop Currency (2) 13" xfId="3026"/>
    <cellStyle name="PrePop Currency (2) 14" xfId="3029"/>
    <cellStyle name="PrePop Currency (2) 15" xfId="1792"/>
    <cellStyle name="PrePop Currency (2) 16" xfId="3578"/>
    <cellStyle name="PrePop Currency (2) 2" xfId="3580"/>
    <cellStyle name="PrePop Currency (2) 3" xfId="2973"/>
    <cellStyle name="PrePop Currency (2) 4" xfId="3582"/>
    <cellStyle name="PrePop Currency (2) 5" xfId="3584"/>
    <cellStyle name="PrePop Currency (2) 6" xfId="3585"/>
    <cellStyle name="PrePop Currency (2) 7" xfId="3586"/>
    <cellStyle name="PrePop Currency (2) 8" xfId="3588"/>
    <cellStyle name="PrePop Currency (2) 9" xfId="3589"/>
    <cellStyle name="PrePop Units (0)" xfId="2797"/>
    <cellStyle name="PrePop Units (0) 10" xfId="2792"/>
    <cellStyle name="PrePop Units (0) 11" xfId="2569"/>
    <cellStyle name="PrePop Units (0) 12" xfId="2794"/>
    <cellStyle name="PrePop Units (0) 13" xfId="2796"/>
    <cellStyle name="PrePop Units (0) 14" xfId="653"/>
    <cellStyle name="PrePop Units (0) 15" xfId="2800"/>
    <cellStyle name="PrePop Units (0) 16" xfId="1617"/>
    <cellStyle name="PrePop Units (0) 2" xfId="3590"/>
    <cellStyle name="PrePop Units (0) 3" xfId="3591"/>
    <cellStyle name="PrePop Units (0) 4" xfId="1860"/>
    <cellStyle name="PrePop Units (0) 5" xfId="2042"/>
    <cellStyle name="PrePop Units (0) 6" xfId="3592"/>
    <cellStyle name="PrePop Units (0) 7" xfId="3593"/>
    <cellStyle name="PrePop Units (0) 8" xfId="778"/>
    <cellStyle name="PrePop Units (0) 9" xfId="2881"/>
    <cellStyle name="PrePop Units (1)" xfId="2789"/>
    <cellStyle name="PrePop Units (1) 10" xfId="3595"/>
    <cellStyle name="PrePop Units (1) 11" xfId="3598"/>
    <cellStyle name="PrePop Units (1) 12" xfId="1873"/>
    <cellStyle name="PrePop Units (1) 13" xfId="3160"/>
    <cellStyle name="PrePop Units (1) 14" xfId="310"/>
    <cellStyle name="PrePop Units (1) 15" xfId="3601"/>
    <cellStyle name="PrePop Units (1) 16" xfId="3604"/>
    <cellStyle name="PrePop Units (1) 2" xfId="3608"/>
    <cellStyle name="PrePop Units (1) 3" xfId="3609"/>
    <cellStyle name="PrePop Units (1) 4" xfId="3114"/>
    <cellStyle name="PrePop Units (1) 5" xfId="2045"/>
    <cellStyle name="PrePop Units (1) 6" xfId="3610"/>
    <cellStyle name="PrePop Units (1) 7" xfId="3611"/>
    <cellStyle name="PrePop Units (1) 8" xfId="1901"/>
    <cellStyle name="PrePop Units (1) 9" xfId="3612"/>
    <cellStyle name="PrePop Units (2)" xfId="3613"/>
    <cellStyle name="PrePop Units (2) 10" xfId="3614"/>
    <cellStyle name="PrePop Units (2) 11" xfId="3080"/>
    <cellStyle name="PrePop Units (2) 12" xfId="3083"/>
    <cellStyle name="PrePop Units (2) 13" xfId="1640"/>
    <cellStyle name="PrePop Units (2) 14" xfId="3085"/>
    <cellStyle name="PrePop Units (2) 15" xfId="3087"/>
    <cellStyle name="PrePop Units (2) 16" xfId="896"/>
    <cellStyle name="PrePop Units (2) 2" xfId="3615"/>
    <cellStyle name="PrePop Units (2) 3" xfId="3616"/>
    <cellStyle name="PrePop Units (2) 4" xfId="3618"/>
    <cellStyle name="PrePop Units (2) 5" xfId="1107"/>
    <cellStyle name="PrePop Units (2) 6" xfId="2099"/>
    <cellStyle name="PrePop Units (2) 7" xfId="2434"/>
    <cellStyle name="PrePop Units (2) 8" xfId="3619"/>
    <cellStyle name="PrePop Units (2) 9" xfId="3621"/>
    <cellStyle name="pricing" xfId="3622"/>
    <cellStyle name="pricing 2" xfId="3156"/>
    <cellStyle name="PSChar" xfId="3624"/>
    <cellStyle name="PSHeading" xfId="3625"/>
    <cellStyle name="Quantity" xfId="3047"/>
    <cellStyle name="regstoresfromspecstores" xfId="683"/>
    <cellStyle name="regstoresfromspecstores 2" xfId="14"/>
    <cellStyle name="RevList" xfId="3108"/>
    <cellStyle name="rlink_tiªn l­în_x005f_x001b_Hyperlink_TONG HOP KINH PHI" xfId="3627"/>
    <cellStyle name="rmal_ADAdot" xfId="3493"/>
    <cellStyle name="S—_x0008_" xfId="3003"/>
    <cellStyle name="S—_x0008_ 2" xfId="3628"/>
    <cellStyle name="s]_x000a__x000a_spooler=yes_x000a__x000a_load=_x000a__x000a_Beep=yes_x000a__x000a_NullPort=None_x000a__x000a_BorderWidth=3_x000a__x000a_CursorBlinkRate=1200_x000a__x000a_DoubleClickSpeed=452_x000a__x000a_Programs=co" xfId="3209"/>
    <cellStyle name="s]_x000d__x000a_spooler=yes_x000d__x000a_load=_x000d__x000a_Beep=yes_x000d__x000a_NullPort=None_x000d__x000a_BorderWidth=3_x000d__x000a_CursorBlinkRate=1200_x000d__x000a_DoubleClickSpeed=452_x000d__x000a_Programs=co" xfId="3629"/>
    <cellStyle name="s]_x005f_x000d__x005f_x000a_spooler=yes_x005f_x000d__x005f_x000a_load=_x005f_x000d__x005f_x000a_Beep=yes_x005f_x000d__x005f_x000a_NullPort=None_x005f_x000d__x005f_x000a_BorderWidth=3_x005f_x000d__x005f_x000a_CursorBlinkRate=1200_x005f_x000d__x005f_x000a_D" xfId="645"/>
    <cellStyle name="S—_x0008__KH TPCP vung TNB (03-1-2012)" xfId="3630"/>
    <cellStyle name="S—_x005f_x0008_" xfId="3632"/>
    <cellStyle name="SAPBEXaggData" xfId="946"/>
    <cellStyle name="SAPBEXaggData 2" xfId="3633"/>
    <cellStyle name="SAPBEXaggDataEmph" xfId="2950"/>
    <cellStyle name="SAPBEXaggDataEmph 2" xfId="3497"/>
    <cellStyle name="SAPBEXaggItem" xfId="3174"/>
    <cellStyle name="SAPBEXaggItem 2" xfId="3634"/>
    <cellStyle name="SAPBEXchaText" xfId="1550"/>
    <cellStyle name="SAPBEXchaText 2" xfId="887"/>
    <cellStyle name="SAPBEXexcBad7" xfId="3326"/>
    <cellStyle name="SAPBEXexcBad7 2" xfId="2930"/>
    <cellStyle name="SAPBEXexcBad8" xfId="3328"/>
    <cellStyle name="SAPBEXexcBad8 2" xfId="467"/>
    <cellStyle name="SAPBEXexcBad9" xfId="3636"/>
    <cellStyle name="SAPBEXexcBad9 2" xfId="2829"/>
    <cellStyle name="SAPBEXexcCritical4" xfId="3111"/>
    <cellStyle name="SAPBEXexcCritical4 2" xfId="3544"/>
    <cellStyle name="SAPBEXexcCritical5" xfId="3639"/>
    <cellStyle name="SAPBEXexcCritical5 2" xfId="66"/>
    <cellStyle name="SAPBEXexcCritical6" xfId="3576"/>
    <cellStyle name="SAPBEXexcCritical6 2" xfId="3579"/>
    <cellStyle name="SAPBEXexcGood1" xfId="3640"/>
    <cellStyle name="SAPBEXexcGood1 2" xfId="3520"/>
    <cellStyle name="SAPBEXexcGood2" xfId="639"/>
    <cellStyle name="SAPBEXexcGood2 2" xfId="3570"/>
    <cellStyle name="SAPBEXexcGood3" xfId="3641"/>
    <cellStyle name="SAPBEXexcGood3 2" xfId="1977"/>
    <cellStyle name="SAPBEXfilterDrill" xfId="3642"/>
    <cellStyle name="SAPBEXfilterDrill 2" xfId="3643"/>
    <cellStyle name="SAPBEXfilterItem" xfId="3581"/>
    <cellStyle name="SAPBEXfilterItem 2" xfId="3117"/>
    <cellStyle name="SAPBEXfilterText" xfId="3644"/>
    <cellStyle name="SAPBEXfilterText 2" xfId="1289"/>
    <cellStyle name="SAPBEXformats" xfId="3647"/>
    <cellStyle name="SAPBEXformats 2" xfId="3648"/>
    <cellStyle name="SAPBEXheaderItem" xfId="1049"/>
    <cellStyle name="SAPBEXheaderItem 2" xfId="3649"/>
    <cellStyle name="SAPBEXheaderText" xfId="3650"/>
    <cellStyle name="SAPBEXheaderText 2" xfId="1751"/>
    <cellStyle name="SAPBEXresData" xfId="3651"/>
    <cellStyle name="SAPBEXresData 2" xfId="3652"/>
    <cellStyle name="SAPBEXresDataEmph" xfId="3653"/>
    <cellStyle name="SAPBEXresDataEmph 2" xfId="3654"/>
    <cellStyle name="SAPBEXresItem" xfId="3655"/>
    <cellStyle name="SAPBEXresItem 2" xfId="1887"/>
    <cellStyle name="SAPBEXstdData" xfId="1847"/>
    <cellStyle name="SAPBEXstdData 2" xfId="2192"/>
    <cellStyle name="SAPBEXstdDataEmph" xfId="1659"/>
    <cellStyle name="SAPBEXstdDataEmph 2" xfId="3656"/>
    <cellStyle name="SAPBEXstdItem" xfId="2664"/>
    <cellStyle name="SAPBEXstdItem 2" xfId="3658"/>
    <cellStyle name="SAPBEXtitle" xfId="3659"/>
    <cellStyle name="SAPBEXtitle 2" xfId="2708"/>
    <cellStyle name="SAPBEXundefined" xfId="3662"/>
    <cellStyle name="SAPBEXundefined 2" xfId="3006"/>
    <cellStyle name="serJet 1200 Series PCL 6" xfId="596"/>
    <cellStyle name="SHADEDSTORES" xfId="3663"/>
    <cellStyle name="SHADEDSTORES 2" xfId="3664"/>
    <cellStyle name="songuyen" xfId="3665"/>
    <cellStyle name="specstores" xfId="3667"/>
    <cellStyle name="Standard_AAbgleich" xfId="1818"/>
    <cellStyle name="STTDG" xfId="3668"/>
    <cellStyle name="Style 1" xfId="928"/>
    <cellStyle name="Style 1 2" xfId="3669"/>
    <cellStyle name="Style 1 3" xfId="3670"/>
    <cellStyle name="Style 10" xfId="1451"/>
    <cellStyle name="Style 10 2" xfId="1440"/>
    <cellStyle name="Style 100" xfId="689"/>
    <cellStyle name="Style 101" xfId="3671"/>
    <cellStyle name="Style 102" xfId="3672"/>
    <cellStyle name="Style 103" xfId="3673"/>
    <cellStyle name="Style 104" xfId="1746"/>
    <cellStyle name="Style 105" xfId="2928"/>
    <cellStyle name="Style 106" xfId="1436"/>
    <cellStyle name="Style 107" xfId="2936"/>
    <cellStyle name="Style 108" xfId="2940"/>
    <cellStyle name="Style 109" xfId="2945"/>
    <cellStyle name="Style 11" xfId="3674"/>
    <cellStyle name="Style 11 2" xfId="3675"/>
    <cellStyle name="Style 110" xfId="2929"/>
    <cellStyle name="Style 111" xfId="1437"/>
    <cellStyle name="Style 112" xfId="2937"/>
    <cellStyle name="Style 113" xfId="2941"/>
    <cellStyle name="Style 114" xfId="2946"/>
    <cellStyle name="Style 115" xfId="1634"/>
    <cellStyle name="Style 116" xfId="2359"/>
    <cellStyle name="Style 117" xfId="3676"/>
    <cellStyle name="Style 118" xfId="444"/>
    <cellStyle name="Style 119" xfId="3463"/>
    <cellStyle name="Style 12" xfId="2084"/>
    <cellStyle name="Style 12 2" xfId="950"/>
    <cellStyle name="Style 120" xfId="1635"/>
    <cellStyle name="Style 121" xfId="2360"/>
    <cellStyle name="Style 122" xfId="3677"/>
    <cellStyle name="Style 123" xfId="445"/>
    <cellStyle name="Style 124" xfId="3464"/>
    <cellStyle name="Style 125" xfId="3679"/>
    <cellStyle name="Style 126" xfId="3681"/>
    <cellStyle name="Style 127" xfId="3683"/>
    <cellStyle name="Style 128" xfId="3685"/>
    <cellStyle name="Style 129" xfId="3688"/>
    <cellStyle name="Style 13" xfId="3690"/>
    <cellStyle name="Style 13 2" xfId="3249"/>
    <cellStyle name="Style 130" xfId="3680"/>
    <cellStyle name="Style 131" xfId="3682"/>
    <cellStyle name="Style 132" xfId="3684"/>
    <cellStyle name="Style 133" xfId="3686"/>
    <cellStyle name="Style 134" xfId="3689"/>
    <cellStyle name="Style 135" xfId="3692"/>
    <cellStyle name="Style 136" xfId="3694"/>
    <cellStyle name="Style 137" xfId="2875"/>
    <cellStyle name="Style 138" xfId="3696"/>
    <cellStyle name="Style 139" xfId="3698"/>
    <cellStyle name="Style 14" xfId="1798"/>
    <cellStyle name="Style 14 2" xfId="3701"/>
    <cellStyle name="Style 140" xfId="3693"/>
    <cellStyle name="Style 141" xfId="3695"/>
    <cellStyle name="Style 142" xfId="2876"/>
    <cellStyle name="Style 143" xfId="3697"/>
    <cellStyle name="Style 144" xfId="3699"/>
    <cellStyle name="Style 145" xfId="3702"/>
    <cellStyle name="Style 146" xfId="3704"/>
    <cellStyle name="Style 147" xfId="2136"/>
    <cellStyle name="Style 148" xfId="3706"/>
    <cellStyle name="Style 149" xfId="3374"/>
    <cellStyle name="Style 15" xfId="3708"/>
    <cellStyle name="Style 15 2" xfId="3711"/>
    <cellStyle name="Style 150" xfId="3703"/>
    <cellStyle name="Style 151" xfId="3705"/>
    <cellStyle name="Style 152" xfId="2137"/>
    <cellStyle name="Style 153" xfId="3707"/>
    <cellStyle name="Style 154" xfId="3375"/>
    <cellStyle name="Style 155" xfId="466"/>
    <cellStyle name="Style 156" xfId="4141"/>
    <cellStyle name="Style 16" xfId="3714"/>
    <cellStyle name="Style 16 2" xfId="3716"/>
    <cellStyle name="Style 17" xfId="1351"/>
    <cellStyle name="Style 17 2" xfId="1739"/>
    <cellStyle name="Style 18" xfId="3718"/>
    <cellStyle name="Style 18 2" xfId="3720"/>
    <cellStyle name="Style 19" xfId="3722"/>
    <cellStyle name="Style 19 2" xfId="3724"/>
    <cellStyle name="Style 2" xfId="1499"/>
    <cellStyle name="Style 2 2" xfId="3726"/>
    <cellStyle name="Style 20" xfId="3709"/>
    <cellStyle name="Style 20 2" xfId="3712"/>
    <cellStyle name="Style 21" xfId="3715"/>
    <cellStyle name="Style 21 2" xfId="3717"/>
    <cellStyle name="Style 22" xfId="1352"/>
    <cellStyle name="Style 22 2" xfId="1740"/>
    <cellStyle name="Style 23" xfId="3719"/>
    <cellStyle name="Style 23 2" xfId="3721"/>
    <cellStyle name="Style 24" xfId="3723"/>
    <cellStyle name="Style 24 2" xfId="3725"/>
    <cellStyle name="Style 25" xfId="621"/>
    <cellStyle name="Style 25 2" xfId="3727"/>
    <cellStyle name="Style 26" xfId="3729"/>
    <cellStyle name="Style 26 2" xfId="3731"/>
    <cellStyle name="Style 27" xfId="3733"/>
    <cellStyle name="Style 27 2" xfId="2326"/>
    <cellStyle name="Style 28" xfId="3735"/>
    <cellStyle name="Style 28 2" xfId="3737"/>
    <cellStyle name="Style 29" xfId="841"/>
    <cellStyle name="Style 29 2" xfId="3739"/>
    <cellStyle name="Style 3" xfId="664"/>
    <cellStyle name="Style 3 2" xfId="395"/>
    <cellStyle name="Style 30" xfId="622"/>
    <cellStyle name="Style 30 2" xfId="3728"/>
    <cellStyle name="Style 31" xfId="3730"/>
    <cellStyle name="Style 31 2" xfId="3732"/>
    <cellStyle name="Style 32" xfId="3734"/>
    <cellStyle name="Style 32 2" xfId="2327"/>
    <cellStyle name="Style 33" xfId="3736"/>
    <cellStyle name="Style 33 2" xfId="3738"/>
    <cellStyle name="Style 34" xfId="842"/>
    <cellStyle name="Style 34 2" xfId="3740"/>
    <cellStyle name="Style 35" xfId="3741"/>
    <cellStyle name="Style 35 2" xfId="3743"/>
    <cellStyle name="Style 36" xfId="3745"/>
    <cellStyle name="Style 37" xfId="3747"/>
    <cellStyle name="Style 37 2" xfId="3749"/>
    <cellStyle name="Style 38" xfId="558"/>
    <cellStyle name="Style 38 2" xfId="2060"/>
    <cellStyle name="Style 39" xfId="3752"/>
    <cellStyle name="Style 39 2" xfId="1552"/>
    <cellStyle name="Style 4" xfId="3754"/>
    <cellStyle name="Style 4 2" xfId="418"/>
    <cellStyle name="Style 40" xfId="3742"/>
    <cellStyle name="Style 40 2" xfId="3744"/>
    <cellStyle name="Style 41" xfId="3746"/>
    <cellStyle name="Style 41 2" xfId="2890"/>
    <cellStyle name="Style 42" xfId="3748"/>
    <cellStyle name="Style 42 2" xfId="3750"/>
    <cellStyle name="Style 43" xfId="559"/>
    <cellStyle name="Style 43 2" xfId="2061"/>
    <cellStyle name="Style 44" xfId="3753"/>
    <cellStyle name="Style 44 2" xfId="1553"/>
    <cellStyle name="Style 45" xfId="3755"/>
    <cellStyle name="Style 45 2" xfId="3195"/>
    <cellStyle name="Style 46" xfId="709"/>
    <cellStyle name="Style 46 2" xfId="3757"/>
    <cellStyle name="Style 47" xfId="3759"/>
    <cellStyle name="Style 47 2" xfId="3218"/>
    <cellStyle name="Style 48" xfId="1401"/>
    <cellStyle name="Style 48 2" xfId="3762"/>
    <cellStyle name="Style 49" xfId="3764"/>
    <cellStyle name="Style 49 2" xfId="3767"/>
    <cellStyle name="Style 5" xfId="3769"/>
    <cellStyle name="Style 50" xfId="3756"/>
    <cellStyle name="Style 50 2" xfId="3196"/>
    <cellStyle name="Style 51" xfId="710"/>
    <cellStyle name="Style 51 2" xfId="3758"/>
    <cellStyle name="Style 52" xfId="3760"/>
    <cellStyle name="Style 52 2" xfId="3219"/>
    <cellStyle name="Style 53" xfId="1402"/>
    <cellStyle name="Style 53 2" xfId="3763"/>
    <cellStyle name="Style 54" xfId="3765"/>
    <cellStyle name="Style 54 2" xfId="3768"/>
    <cellStyle name="Style 55" xfId="3771"/>
    <cellStyle name="Style 55 2" xfId="2987"/>
    <cellStyle name="Style 56" xfId="3773"/>
    <cellStyle name="Style 57" xfId="2081"/>
    <cellStyle name="Style 58" xfId="3775"/>
    <cellStyle name="Style 59" xfId="1354"/>
    <cellStyle name="Style 6" xfId="13"/>
    <cellStyle name="Style 6 2" xfId="1807"/>
    <cellStyle name="Style 60" xfId="3772"/>
    <cellStyle name="Style 61" xfId="3774"/>
    <cellStyle name="Style 62" xfId="2082"/>
    <cellStyle name="Style 63" xfId="3776"/>
    <cellStyle name="Style 64" xfId="1355"/>
    <cellStyle name="Style 65" xfId="3777"/>
    <cellStyle name="Style 66" xfId="1084"/>
    <cellStyle name="Style 67" xfId="3779"/>
    <cellStyle name="Style 68" xfId="3781"/>
    <cellStyle name="Style 69" xfId="3783"/>
    <cellStyle name="Style 7" xfId="3785"/>
    <cellStyle name="Style 7 2" xfId="3786"/>
    <cellStyle name="Style 70" xfId="3778"/>
    <cellStyle name="Style 71" xfId="1085"/>
    <cellStyle name="Style 72" xfId="3780"/>
    <cellStyle name="Style 73" xfId="3782"/>
    <cellStyle name="Style 74" xfId="3784"/>
    <cellStyle name="Style 75" xfId="3660"/>
    <cellStyle name="Style 76" xfId="1732"/>
    <cellStyle name="Style 77" xfId="3787"/>
    <cellStyle name="Style 78" xfId="3596"/>
    <cellStyle name="Style 79" xfId="3599"/>
    <cellStyle name="Style 8" xfId="3789"/>
    <cellStyle name="Style 8 2" xfId="1064"/>
    <cellStyle name="Style 80" xfId="3661"/>
    <cellStyle name="Style 81" xfId="1733"/>
    <cellStyle name="Style 82" xfId="3788"/>
    <cellStyle name="Style 83" xfId="3597"/>
    <cellStyle name="Style 84" xfId="3600"/>
    <cellStyle name="Style 85" xfId="1874"/>
    <cellStyle name="Style 86" xfId="3161"/>
    <cellStyle name="Style 87" xfId="311"/>
    <cellStyle name="Style 88" xfId="3602"/>
    <cellStyle name="Style 89" xfId="3605"/>
    <cellStyle name="Style 9" xfId="2832"/>
    <cellStyle name="Style 9 2" xfId="2982"/>
    <cellStyle name="Style 90" xfId="1875"/>
    <cellStyle name="Style 91" xfId="3162"/>
    <cellStyle name="Style 92" xfId="312"/>
    <cellStyle name="Style 93" xfId="3603"/>
    <cellStyle name="Style 94" xfId="3606"/>
    <cellStyle name="Style 95" xfId="3790"/>
    <cellStyle name="Style 96" xfId="2811"/>
    <cellStyle name="Style 97" xfId="3791"/>
    <cellStyle name="Style 98" xfId="3793"/>
    <cellStyle name="Style 99" xfId="998"/>
    <cellStyle name="Style Date" xfId="2822"/>
    <cellStyle name="style_1" xfId="3795"/>
    <cellStyle name="subhead" xfId="3796"/>
    <cellStyle name="subhead 2" xfId="3797"/>
    <cellStyle name="Subtotal" xfId="3178"/>
    <cellStyle name="symbol" xfId="3798"/>
    <cellStyle name="T" xfId="143"/>
    <cellStyle name="T 2" xfId="1515"/>
    <cellStyle name="T_15_10_2013 BC nhu cau von doi ung ODA (2014-2016) ngay 15102013 Sua" xfId="3500"/>
    <cellStyle name="T_bao cao" xfId="3799"/>
    <cellStyle name="T_bao cao 2" xfId="3800"/>
    <cellStyle name="T_bao cao phan bo KHDT 2011(final)" xfId="2521"/>
    <cellStyle name="T_Bao cao so lieu kiem toan nam 2007 sua" xfId="3471"/>
    <cellStyle name="T_Bao cao so lieu kiem toan nam 2007 sua 2" xfId="1573"/>
    <cellStyle name="T_Bao cao so lieu kiem toan nam 2007 sua_!1 1 bao cao giao KH ve HTCMT vung TNB   12-12-2011" xfId="1365"/>
    <cellStyle name="T_Bao cao so lieu kiem toan nam 2007 sua_!1 1 bao cao giao KH ve HTCMT vung TNB   12-12-2011 2" xfId="40"/>
    <cellStyle name="T_Bao cao so lieu kiem toan nam 2007 sua_KH TPCP vung TNB (03-1-2012)" xfId="3801"/>
    <cellStyle name="T_Bao cao so lieu kiem toan nam 2007 sua_KH TPCP vung TNB (03-1-2012) 2" xfId="3802"/>
    <cellStyle name="T_bao cao_!1 1 bao cao giao KH ve HTCMT vung TNB   12-12-2011" xfId="2289"/>
    <cellStyle name="T_bao cao_!1 1 bao cao giao KH ve HTCMT vung TNB   12-12-2011 2" xfId="3803"/>
    <cellStyle name="T_bao cao_Bieu4HTMT" xfId="3805"/>
    <cellStyle name="T_bao cao_Bieu4HTMT 2" xfId="2860"/>
    <cellStyle name="T_bao cao_Bieu4HTMT_!1 1 bao cao giao KH ve HTCMT vung TNB   12-12-2011" xfId="3807"/>
    <cellStyle name="T_bao cao_Bieu4HTMT_!1 1 bao cao giao KH ve HTCMT vung TNB   12-12-2011 2" xfId="109"/>
    <cellStyle name="T_bao cao_Bieu4HTMT_KH TPCP vung TNB (03-1-2012)" xfId="1256"/>
    <cellStyle name="T_bao cao_Bieu4HTMT_KH TPCP vung TNB (03-1-2012) 2" xfId="334"/>
    <cellStyle name="T_bao cao_KH TPCP vung TNB (03-1-2012)" xfId="3809"/>
    <cellStyle name="T_bao cao_KH TPCP vung TNB (03-1-2012) 2" xfId="3810"/>
    <cellStyle name="T_BBTNG-06" xfId="3051"/>
    <cellStyle name="T_BBTNG-06 2" xfId="3438"/>
    <cellStyle name="T_BBTNG-06_!1 1 bao cao giao KH ve HTCMT vung TNB   12-12-2011" xfId="3811"/>
    <cellStyle name="T_BBTNG-06_!1 1 bao cao giao KH ve HTCMT vung TNB   12-12-2011 2" xfId="420"/>
    <cellStyle name="T_BBTNG-06_Bieu4HTMT" xfId="2023"/>
    <cellStyle name="T_BBTNG-06_Bieu4HTMT 2" xfId="3812"/>
    <cellStyle name="T_BBTNG-06_Bieu4HTMT_!1 1 bao cao giao KH ve HTCMT vung TNB   12-12-2011" xfId="1055"/>
    <cellStyle name="T_BBTNG-06_Bieu4HTMT_!1 1 bao cao giao KH ve HTCMT vung TNB   12-12-2011 2" xfId="2504"/>
    <cellStyle name="T_BBTNG-06_Bieu4HTMT_KH TPCP vung TNB (03-1-2012)" xfId="3813"/>
    <cellStyle name="T_BBTNG-06_Bieu4HTMT_KH TPCP vung TNB (03-1-2012) 2" xfId="1098"/>
    <cellStyle name="T_BBTNG-06_KH TPCP vung TNB (03-1-2012)" xfId="3814"/>
    <cellStyle name="T_BBTNG-06_KH TPCP vung TNB (03-1-2012) 2" xfId="1857"/>
    <cellStyle name="T_BC  NAM 2007" xfId="3806"/>
    <cellStyle name="T_BC  NAM 2007 2" xfId="2861"/>
    <cellStyle name="T_BC CTMT-2008 Ttinh" xfId="3110"/>
    <cellStyle name="T_BC CTMT-2008 Ttinh 2" xfId="3543"/>
    <cellStyle name="T_BC CTMT-2008 Ttinh_!1 1 bao cao giao KH ve HTCMT vung TNB   12-12-2011" xfId="1125"/>
    <cellStyle name="T_BC CTMT-2008 Ttinh_!1 1 bao cao giao KH ve HTCMT vung TNB   12-12-2011 2" xfId="3815"/>
    <cellStyle name="T_BC CTMT-2008 Ttinh_KH TPCP vung TNB (03-1-2012)" xfId="3816"/>
    <cellStyle name="T_BC CTMT-2008 Ttinh_KH TPCP vung TNB (03-1-2012) 2" xfId="3751"/>
    <cellStyle name="T_BC nhu cau von doi ung ODA nganh NN (BKH)" xfId="148"/>
    <cellStyle name="T_BC nhu cau von doi ung ODA nganh NN (BKH)_05-12  KH trung han 2016-2020 - Liem Thinh edited" xfId="3818"/>
    <cellStyle name="T_BC nhu cau von doi ung ODA nganh NN (BKH)_Copy of 05-12  KH trung han 2016-2020 - Liem Thinh edited (1)" xfId="3819"/>
    <cellStyle name="T_BC Tai co cau (bieu TH)" xfId="3820"/>
    <cellStyle name="T_BC Tai co cau (bieu TH)_05-12  KH trung han 2016-2020 - Liem Thinh edited" xfId="3821"/>
    <cellStyle name="T_BC Tai co cau (bieu TH)_Copy of 05-12  KH trung han 2016-2020 - Liem Thinh edited (1)" xfId="3666"/>
    <cellStyle name="T_Bieu 4.2 A, B KHCTgiong 2011" xfId="1495"/>
    <cellStyle name="T_Bieu 4.2 A, B KHCTgiong 2011 10" xfId="3823"/>
    <cellStyle name="T_Bieu 4.2 A, B KHCTgiong 2011 11" xfId="3635"/>
    <cellStyle name="T_Bieu 4.2 A, B KHCTgiong 2011 12" xfId="1137"/>
    <cellStyle name="T_Bieu 4.2 A, B KHCTgiong 2011 13" xfId="2652"/>
    <cellStyle name="T_Bieu 4.2 A, B KHCTgiong 2011 14" xfId="2655"/>
    <cellStyle name="T_Bieu 4.2 A, B KHCTgiong 2011 15" xfId="2657"/>
    <cellStyle name="T_Bieu 4.2 A, B KHCTgiong 2011 2" xfId="374"/>
    <cellStyle name="T_Bieu 4.2 A, B KHCTgiong 2011 3" xfId="3824"/>
    <cellStyle name="T_Bieu 4.2 A, B KHCTgiong 2011 4" xfId="3825"/>
    <cellStyle name="T_Bieu 4.2 A, B KHCTgiong 2011 5" xfId="854"/>
    <cellStyle name="T_Bieu 4.2 A, B KHCTgiong 2011 6" xfId="3826"/>
    <cellStyle name="T_Bieu 4.2 A, B KHCTgiong 2011 7" xfId="3827"/>
    <cellStyle name="T_Bieu 4.2 A, B KHCTgiong 2011 8" xfId="426"/>
    <cellStyle name="T_Bieu 4.2 A, B KHCTgiong 2011 9" xfId="2019"/>
    <cellStyle name="T_Bieu mau cong trinh khoi cong moi 3-4" xfId="1777"/>
    <cellStyle name="T_Bieu mau cong trinh khoi cong moi 3-4 2" xfId="3509"/>
    <cellStyle name="T_Bieu mau cong trinh khoi cong moi 3-4_!1 1 bao cao giao KH ve HTCMT vung TNB   12-12-2011" xfId="3828"/>
    <cellStyle name="T_Bieu mau cong trinh khoi cong moi 3-4_!1 1 bao cao giao KH ve HTCMT vung TNB   12-12-2011 2" xfId="3829"/>
    <cellStyle name="T_Bieu mau cong trinh khoi cong moi 3-4_KH TPCP vung TNB (03-1-2012)" xfId="1331"/>
    <cellStyle name="T_Bieu mau cong trinh khoi cong moi 3-4_KH TPCP vung TNB (03-1-2012) 2" xfId="3830"/>
    <cellStyle name="T_Bieu mau danh muc du an thuoc CTMTQG nam 2008" xfId="3308"/>
    <cellStyle name="T_Bieu mau danh muc du an thuoc CTMTQG nam 2008 2" xfId="2098"/>
    <cellStyle name="T_Bieu mau danh muc du an thuoc CTMTQG nam 2008_!1 1 bao cao giao KH ve HTCMT vung TNB   12-12-2011" xfId="349"/>
    <cellStyle name="T_Bieu mau danh muc du an thuoc CTMTQG nam 2008_!1 1 bao cao giao KH ve HTCMT vung TNB   12-12-2011 2" xfId="288"/>
    <cellStyle name="T_Bieu mau danh muc du an thuoc CTMTQG nam 2008_KH TPCP vung TNB (03-1-2012)" xfId="672"/>
    <cellStyle name="T_Bieu mau danh muc du an thuoc CTMTQG nam 2008_KH TPCP vung TNB (03-1-2012) 2" xfId="3166"/>
    <cellStyle name="T_Bieu tong hop nhu cau ung 2011 da chon loc -Mien nui" xfId="2312"/>
    <cellStyle name="T_Bieu tong hop nhu cau ung 2011 da chon loc -Mien nui 2" xfId="2671"/>
    <cellStyle name="T_Bieu tong hop nhu cau ung 2011 da chon loc -Mien nui_!1 1 bao cao giao KH ve HTCMT vung TNB   12-12-2011" xfId="3831"/>
    <cellStyle name="T_Bieu tong hop nhu cau ung 2011 da chon loc -Mien nui_!1 1 bao cao giao KH ve HTCMT vung TNB   12-12-2011 2" xfId="3583"/>
    <cellStyle name="T_Bieu tong hop nhu cau ung 2011 da chon loc -Mien nui_KH TPCP vung TNB (03-1-2012)" xfId="380"/>
    <cellStyle name="T_Bieu tong hop nhu cau ung 2011 da chon loc -Mien nui_KH TPCP vung TNB (03-1-2012) 2" xfId="1367"/>
    <cellStyle name="T_Bieu3ODA" xfId="3617"/>
    <cellStyle name="T_Bieu3ODA 2" xfId="2711"/>
    <cellStyle name="T_Bieu3ODA_!1 1 bao cao giao KH ve HTCMT vung TNB   12-12-2011" xfId="2907"/>
    <cellStyle name="T_Bieu3ODA_!1 1 bao cao giao KH ve HTCMT vung TNB   12-12-2011 2" xfId="1234"/>
    <cellStyle name="T_Bieu3ODA_1" xfId="796"/>
    <cellStyle name="T_Bieu3ODA_1 2" xfId="1881"/>
    <cellStyle name="T_Bieu3ODA_1_!1 1 bao cao giao KH ve HTCMT vung TNB   12-12-2011" xfId="2462"/>
    <cellStyle name="T_Bieu3ODA_1_!1 1 bao cao giao KH ve HTCMT vung TNB   12-12-2011 2" xfId="3833"/>
    <cellStyle name="T_Bieu3ODA_1_KH TPCP vung TNB (03-1-2012)" xfId="3834"/>
    <cellStyle name="T_Bieu3ODA_1_KH TPCP vung TNB (03-1-2012) 2" xfId="2838"/>
    <cellStyle name="T_Bieu3ODA_KH TPCP vung TNB (03-1-2012)" xfId="3835"/>
    <cellStyle name="T_Bieu3ODA_KH TPCP vung TNB (03-1-2012) 2" xfId="2844"/>
    <cellStyle name="T_Bieu4HTMT" xfId="169"/>
    <cellStyle name="T_Bieu4HTMT 2" xfId="3319"/>
    <cellStyle name="T_Bieu4HTMT_!1 1 bao cao giao KH ve HTCMT vung TNB   12-12-2011" xfId="3836"/>
    <cellStyle name="T_Bieu4HTMT_!1 1 bao cao giao KH ve HTCMT vung TNB   12-12-2011 2" xfId="2547"/>
    <cellStyle name="T_Bieu4HTMT_KH TPCP vung TNB (03-1-2012)" xfId="3792"/>
    <cellStyle name="T_Bieu4HTMT_KH TPCP vung TNB (03-1-2012) 2" xfId="3001"/>
    <cellStyle name="T_bo sung von KCH nam 2010 va Du an tre kho khan" xfId="1134"/>
    <cellStyle name="T_bo sung von KCH nam 2010 va Du an tre kho khan 2" xfId="3837"/>
    <cellStyle name="T_bo sung von KCH nam 2010 va Du an tre kho khan_!1 1 bao cao giao KH ve HTCMT vung TNB   12-12-2011" xfId="2493"/>
    <cellStyle name="T_bo sung von KCH nam 2010 va Du an tre kho khan_!1 1 bao cao giao KH ve HTCMT vung TNB   12-12-2011 2" xfId="3339"/>
    <cellStyle name="T_bo sung von KCH nam 2010 va Du an tre kho khan_KH TPCP vung TNB (03-1-2012)" xfId="3838"/>
    <cellStyle name="T_bo sung von KCH nam 2010 va Du an tre kho khan_KH TPCP vung TNB (03-1-2012) 2" xfId="3840"/>
    <cellStyle name="T_Book1" xfId="1980"/>
    <cellStyle name="T_Book1 2" xfId="3842"/>
    <cellStyle name="T_Book1 3" xfId="3843"/>
    <cellStyle name="T_Book1_!1 1 bao cao giao KH ve HTCMT vung TNB   12-12-2011" xfId="2212"/>
    <cellStyle name="T_Book1_!1 1 bao cao giao KH ve HTCMT vung TNB   12-12-2011 2" xfId="3844"/>
    <cellStyle name="T_Book1_1" xfId="2297"/>
    <cellStyle name="T_Book1_1 2" xfId="3808"/>
    <cellStyle name="T_Book1_1_Bieu tong hop nhu cau ung 2011 da chon loc -Mien nui" xfId="3845"/>
    <cellStyle name="T_Book1_1_Bieu tong hop nhu cau ung 2011 da chon loc -Mien nui 2" xfId="1544"/>
    <cellStyle name="T_Book1_1_Bieu tong hop nhu cau ung 2011 da chon loc -Mien nui_!1 1 bao cao giao KH ve HTCMT vung TNB   12-12-2011" xfId="3846"/>
    <cellStyle name="T_Book1_1_Bieu tong hop nhu cau ung 2011 da chon loc -Mien nui_!1 1 bao cao giao KH ve HTCMT vung TNB   12-12-2011 2" xfId="1620"/>
    <cellStyle name="T_Book1_1_Bieu tong hop nhu cau ung 2011 da chon loc -Mien nui_KH TPCP vung TNB (03-1-2012)" xfId="3847"/>
    <cellStyle name="T_Book1_1_Bieu tong hop nhu cau ung 2011 da chon loc -Mien nui_KH TPCP vung TNB (03-1-2012) 2" xfId="3848"/>
    <cellStyle name="T_Book1_1_Bieu3ODA" xfId="247"/>
    <cellStyle name="T_Book1_1_Bieu3ODA 2" xfId="3587"/>
    <cellStyle name="T_Book1_1_Bieu3ODA_!1 1 bao cao giao KH ve HTCMT vung TNB   12-12-2011" xfId="3527"/>
    <cellStyle name="T_Book1_1_Bieu3ODA_!1 1 bao cao giao KH ve HTCMT vung TNB   12-12-2011 2" xfId="3849"/>
    <cellStyle name="T_Book1_1_Bieu3ODA_KH TPCP vung TNB (03-1-2012)" xfId="2965"/>
    <cellStyle name="T_Book1_1_Bieu3ODA_KH TPCP vung TNB (03-1-2012) 2" xfId="3229"/>
    <cellStyle name="T_Book1_1_CPK" xfId="3851"/>
    <cellStyle name="T_Book1_1_CPK 2" xfId="3852"/>
    <cellStyle name="T_Book1_1_CPK_!1 1 bao cao giao KH ve HTCMT vung TNB   12-12-2011" xfId="3853"/>
    <cellStyle name="T_Book1_1_CPK_!1 1 bao cao giao KH ve HTCMT vung TNB   12-12-2011 2" xfId="3854"/>
    <cellStyle name="T_Book1_1_CPK_Bieu4HTMT" xfId="1975"/>
    <cellStyle name="T_Book1_1_CPK_Bieu4HTMT 2" xfId="2572"/>
    <cellStyle name="T_Book1_1_CPK_Bieu4HTMT_!1 1 bao cao giao KH ve HTCMT vung TNB   12-12-2011" xfId="2595"/>
    <cellStyle name="T_Book1_1_CPK_Bieu4HTMT_!1 1 bao cao giao KH ve HTCMT vung TNB   12-12-2011 2" xfId="661"/>
    <cellStyle name="T_Book1_1_CPK_Bieu4HTMT_KH TPCP vung TNB (03-1-2012)" xfId="3855"/>
    <cellStyle name="T_Book1_1_CPK_Bieu4HTMT_KH TPCP vung TNB (03-1-2012) 2" xfId="816"/>
    <cellStyle name="T_Book1_1_CPK_KH TPCP vung TNB (03-1-2012)" xfId="3132"/>
    <cellStyle name="T_Book1_1_CPK_KH TPCP vung TNB (03-1-2012) 2" xfId="1827"/>
    <cellStyle name="T_Book1_1_kien giang 2" xfId="2805"/>
    <cellStyle name="T_Book1_1_kien giang 2 2" xfId="3857"/>
    <cellStyle name="T_Book1_1_KH TPCP vung TNB (03-1-2012)" xfId="3856"/>
    <cellStyle name="T_Book1_1_KH TPCP vung TNB (03-1-2012) 2" xfId="1630"/>
    <cellStyle name="T_Book1_1_Luy ke von ung nam 2011 -Thoa gui ngay 12-8-2012" xfId="3858"/>
    <cellStyle name="T_Book1_1_Luy ke von ung nam 2011 -Thoa gui ngay 12-8-2012 2" xfId="3062"/>
    <cellStyle name="T_Book1_1_Luy ke von ung nam 2011 -Thoa gui ngay 12-8-2012_!1 1 bao cao giao KH ve HTCMT vung TNB   12-12-2011" xfId="3860"/>
    <cellStyle name="T_Book1_1_Luy ke von ung nam 2011 -Thoa gui ngay 12-8-2012_!1 1 bao cao giao KH ve HTCMT vung TNB   12-12-2011 2" xfId="2205"/>
    <cellStyle name="T_Book1_1_Luy ke von ung nam 2011 -Thoa gui ngay 12-8-2012_KH TPCP vung TNB (03-1-2012)" xfId="3075"/>
    <cellStyle name="T_Book1_1_Luy ke von ung nam 2011 -Thoa gui ngay 12-8-2012_KH TPCP vung TNB (03-1-2012) 2" xfId="151"/>
    <cellStyle name="T_Book1_1_Thiet bi" xfId="2788"/>
    <cellStyle name="T_Book1_1_Thiet bi 2" xfId="3607"/>
    <cellStyle name="T_Book1_1_Thiet bi_!1 1 bao cao giao KH ve HTCMT vung TNB   12-12-2011" xfId="3861"/>
    <cellStyle name="T_Book1_1_Thiet bi_!1 1 bao cao giao KH ve HTCMT vung TNB   12-12-2011 2" xfId="424"/>
    <cellStyle name="T_Book1_1_Thiet bi_Bieu4HTMT" xfId="3862"/>
    <cellStyle name="T_Book1_1_Thiet bi_Bieu4HTMT 2" xfId="3863"/>
    <cellStyle name="T_Book1_1_Thiet bi_Bieu4HTMT_!1 1 bao cao giao KH ve HTCMT vung TNB   12-12-2011" xfId="3865"/>
    <cellStyle name="T_Book1_1_Thiet bi_Bieu4HTMT_!1 1 bao cao giao KH ve HTCMT vung TNB   12-12-2011 2" xfId="1162"/>
    <cellStyle name="T_Book1_1_Thiet bi_Bieu4HTMT_KH TPCP vung TNB (03-1-2012)" xfId="3199"/>
    <cellStyle name="T_Book1_1_Thiet bi_Bieu4HTMT_KH TPCP vung TNB (03-1-2012) 2" xfId="2354"/>
    <cellStyle name="T_Book1_1_Thiet bi_KH TPCP vung TNB (03-1-2012)" xfId="3866"/>
    <cellStyle name="T_Book1_1_Thiet bi_KH TPCP vung TNB (03-1-2012) 2" xfId="3867"/>
    <cellStyle name="T_Book1_15_10_2013 BC nhu cau von doi ung ODA (2014-2016) ngay 15102013 Sua" xfId="1139"/>
    <cellStyle name="T_Book1_bao cao phan bo KHDT 2011(final)" xfId="580"/>
    <cellStyle name="T_Book1_bao cao phan bo KHDT 2011(final)_BC nhu cau von doi ung ODA nganh NN (BKH)" xfId="3868"/>
    <cellStyle name="T_Book1_bao cao phan bo KHDT 2011(final)_BC Tai co cau (bieu TH)" xfId="2287"/>
    <cellStyle name="T_Book1_bao cao phan bo KHDT 2011(final)_DK 2014-2015 final" xfId="2731"/>
    <cellStyle name="T_Book1_bao cao phan bo KHDT 2011(final)_DK 2014-2015 new" xfId="1390"/>
    <cellStyle name="T_Book1_bao cao phan bo KHDT 2011(final)_DK KH CBDT 2014 11-11-2013" xfId="3869"/>
    <cellStyle name="T_Book1_bao cao phan bo KHDT 2011(final)_DK KH CBDT 2014 11-11-2013(1)" xfId="3850"/>
    <cellStyle name="T_Book1_bao cao phan bo KHDT 2011(final)_KH 2011-2015" xfId="3870"/>
    <cellStyle name="T_Book1_bao cao phan bo KHDT 2011(final)_tai co cau dau tu (tong hop)1" xfId="3871"/>
    <cellStyle name="T_Book1_BC NQ11-CP - chinh sua lai" xfId="1650"/>
    <cellStyle name="T_Book1_BC NQ11-CP - chinh sua lai 2" xfId="3307"/>
    <cellStyle name="T_Book1_BC NQ11-CP-Quynh sau bieu so3" xfId="2455"/>
    <cellStyle name="T_Book1_BC NQ11-CP-Quynh sau bieu so3 2" xfId="42"/>
    <cellStyle name="T_Book1_BC nhu cau von doi ung ODA nganh NN (BKH)" xfId="35"/>
    <cellStyle name="T_Book1_BC nhu cau von doi ung ODA nganh NN (BKH)_05-12  KH trung han 2016-2020 - Liem Thinh edited" xfId="371"/>
    <cellStyle name="T_Book1_BC nhu cau von doi ung ODA nganh NN (BKH)_Copy of 05-12  KH trung han 2016-2020 - Liem Thinh edited (1)" xfId="3839"/>
    <cellStyle name="T_Book1_BC Tai co cau (bieu TH)" xfId="3079"/>
    <cellStyle name="T_Book1_BC Tai co cau (bieu TH)_05-12  KH trung han 2016-2020 - Liem Thinh edited" xfId="2846"/>
    <cellStyle name="T_Book1_BC Tai co cau (bieu TH)_Copy of 05-12  KH trung han 2016-2020 - Liem Thinh edited (1)" xfId="3770"/>
    <cellStyle name="T_Book1_BC_NQ11-CP_-_Thao_sua_lai" xfId="3872"/>
    <cellStyle name="T_Book1_BC_NQ11-CP_-_Thao_sua_lai 2" xfId="2395"/>
    <cellStyle name="T_Book1_Bieu mau cong trinh khoi cong moi 3-4" xfId="3873"/>
    <cellStyle name="T_Book1_Bieu mau cong trinh khoi cong moi 3-4 2" xfId="3874"/>
    <cellStyle name="T_Book1_Bieu mau cong trinh khoi cong moi 3-4_!1 1 bao cao giao KH ve HTCMT vung TNB   12-12-2011" xfId="3875"/>
    <cellStyle name="T_Book1_Bieu mau cong trinh khoi cong moi 3-4_!1 1 bao cao giao KH ve HTCMT vung TNB   12-12-2011 2" xfId="3462"/>
    <cellStyle name="T_Book1_Bieu mau cong trinh khoi cong moi 3-4_KH TPCP vung TNB (03-1-2012)" xfId="3876"/>
    <cellStyle name="T_Book1_Bieu mau cong trinh khoi cong moi 3-4_KH TPCP vung TNB (03-1-2012) 2" xfId="3877"/>
    <cellStyle name="T_Book1_Bieu mau danh muc du an thuoc CTMTQG nam 2008" xfId="3878"/>
    <cellStyle name="T_Book1_Bieu mau danh muc du an thuoc CTMTQG nam 2008 2" xfId="1494"/>
    <cellStyle name="T_Book1_Bieu mau danh muc du an thuoc CTMTQG nam 2008_!1 1 bao cao giao KH ve HTCMT vung TNB   12-12-2011" xfId="3880"/>
    <cellStyle name="T_Book1_Bieu mau danh muc du an thuoc CTMTQG nam 2008_!1 1 bao cao giao KH ve HTCMT vung TNB   12-12-2011 2" xfId="957"/>
    <cellStyle name="T_Book1_Bieu mau danh muc du an thuoc CTMTQG nam 2008_KH TPCP vung TNB (03-1-2012)" xfId="3881"/>
    <cellStyle name="T_Book1_Bieu mau danh muc du an thuoc CTMTQG nam 2008_KH TPCP vung TNB (03-1-2012) 2" xfId="1953"/>
    <cellStyle name="T_Book1_Bieu tong hop nhu cau ung 2011 da chon loc -Mien nui" xfId="1769"/>
    <cellStyle name="T_Book1_Bieu tong hop nhu cau ung 2011 da chon loc -Mien nui 2" xfId="3882"/>
    <cellStyle name="T_Book1_Bieu tong hop nhu cau ung 2011 da chon loc -Mien nui_!1 1 bao cao giao KH ve HTCMT vung TNB   12-12-2011" xfId="2015"/>
    <cellStyle name="T_Book1_Bieu tong hop nhu cau ung 2011 da chon loc -Mien nui_!1 1 bao cao giao KH ve HTCMT vung TNB   12-12-2011 2" xfId="970"/>
    <cellStyle name="T_Book1_Bieu tong hop nhu cau ung 2011 da chon loc -Mien nui_KH TPCP vung TNB (03-1-2012)" xfId="2018"/>
    <cellStyle name="T_Book1_Bieu tong hop nhu cau ung 2011 da chon loc -Mien nui_KH TPCP vung TNB (03-1-2012) 2" xfId="643"/>
    <cellStyle name="T_Book1_Bieu3ODA" xfId="3883"/>
    <cellStyle name="T_Book1_Bieu3ODA 2" xfId="3884"/>
    <cellStyle name="T_Book1_Bieu3ODA_!1 1 bao cao giao KH ve HTCMT vung TNB   12-12-2011" xfId="2836"/>
    <cellStyle name="T_Book1_Bieu3ODA_!1 1 bao cao giao KH ve HTCMT vung TNB   12-12-2011 2" xfId="3153"/>
    <cellStyle name="T_Book1_Bieu3ODA_1" xfId="1836"/>
    <cellStyle name="T_Book1_Bieu3ODA_1 2" xfId="1840"/>
    <cellStyle name="T_Book1_Bieu3ODA_1_!1 1 bao cao giao KH ve HTCMT vung TNB   12-12-2011" xfId="3885"/>
    <cellStyle name="T_Book1_Bieu3ODA_1_!1 1 bao cao giao KH ve HTCMT vung TNB   12-12-2011 2" xfId="3886"/>
    <cellStyle name="T_Book1_Bieu3ODA_1_KH TPCP vung TNB (03-1-2012)" xfId="1891"/>
    <cellStyle name="T_Book1_Bieu3ODA_1_KH TPCP vung TNB (03-1-2012) 2" xfId="3887"/>
    <cellStyle name="T_Book1_Bieu3ODA_KH TPCP vung TNB (03-1-2012)" xfId="3888"/>
    <cellStyle name="T_Book1_Bieu3ODA_KH TPCP vung TNB (03-1-2012) 2" xfId="3889"/>
    <cellStyle name="T_Book1_Bieu4HTMT" xfId="3280"/>
    <cellStyle name="T_Book1_Bieu4HTMT 2" xfId="3385"/>
    <cellStyle name="T_Book1_Bieu4HTMT_!1 1 bao cao giao KH ve HTCMT vung TNB   12-12-2011" xfId="3841"/>
    <cellStyle name="T_Book1_Bieu4HTMT_!1 1 bao cao giao KH ve HTCMT vung TNB   12-12-2011 2" xfId="3891"/>
    <cellStyle name="T_Book1_Bieu4HTMT_KH TPCP vung TNB (03-1-2012)" xfId="3892"/>
    <cellStyle name="T_Book1_Bieu4HTMT_KH TPCP vung TNB (03-1-2012) 2" xfId="1934"/>
    <cellStyle name="T_Book1_Book1" xfId="3893"/>
    <cellStyle name="T_Book1_Book1 2" xfId="3894"/>
    <cellStyle name="T_Book1_Cong trinh co y kien LD_Dang_NN_2011-Tay nguyen-9-10" xfId="3015"/>
    <cellStyle name="T_Book1_Cong trinh co y kien LD_Dang_NN_2011-Tay nguyen-9-10 2" xfId="3895"/>
    <cellStyle name="T_Book1_Cong trinh co y kien LD_Dang_NN_2011-Tay nguyen-9-10_!1 1 bao cao giao KH ve HTCMT vung TNB   12-12-2011" xfId="3896"/>
    <cellStyle name="T_Book1_Cong trinh co y kien LD_Dang_NN_2011-Tay nguyen-9-10_!1 1 bao cao giao KH ve HTCMT vung TNB   12-12-2011 2" xfId="3897"/>
    <cellStyle name="T_Book1_Cong trinh co y kien LD_Dang_NN_2011-Tay nguyen-9-10_Bieu4HTMT" xfId="3898"/>
    <cellStyle name="T_Book1_Cong trinh co y kien LD_Dang_NN_2011-Tay nguyen-9-10_Bieu4HTMT 2" xfId="3899"/>
    <cellStyle name="T_Book1_Cong trinh co y kien LD_Dang_NN_2011-Tay nguyen-9-10_KH TPCP vung TNB (03-1-2012)" xfId="3900"/>
    <cellStyle name="T_Book1_Cong trinh co y kien LD_Dang_NN_2011-Tay nguyen-9-10_KH TPCP vung TNB (03-1-2012) 2" xfId="3901"/>
    <cellStyle name="T_Book1_CPK" xfId="1868"/>
    <cellStyle name="T_Book1_CPK 2" xfId="3902"/>
    <cellStyle name="T_Book1_danh muc chuan bi dau tu 2011 ngay 07-6-2011" xfId="3859"/>
    <cellStyle name="T_Book1_danh muc chuan bi dau tu 2011 ngay 07-6-2011 2" xfId="2203"/>
    <cellStyle name="T_Book1_dieu chinh KH 2011 ngay 26-5-2011111" xfId="2105"/>
    <cellStyle name="T_Book1_dieu chinh KH 2011 ngay 26-5-2011111 2" xfId="3903"/>
    <cellStyle name="T_Book1_DK 2014-2015 final" xfId="3905"/>
    <cellStyle name="T_Book1_DK 2014-2015 final_05-12  KH trung han 2016-2020 - Liem Thinh edited" xfId="3906"/>
    <cellStyle name="T_Book1_DK 2014-2015 final_Copy of 05-12  KH trung han 2016-2020 - Liem Thinh edited (1)" xfId="3907"/>
    <cellStyle name="T_Book1_DK 2014-2015 new" xfId="166"/>
    <cellStyle name="T_Book1_DK 2014-2015 new_05-12  KH trung han 2016-2020 - Liem Thinh edited" xfId="3908"/>
    <cellStyle name="T_Book1_DK 2014-2015 new_Copy of 05-12  KH trung han 2016-2020 - Liem Thinh edited (1)" xfId="3909"/>
    <cellStyle name="T_Book1_DK KH CBDT 2014 11-11-2013" xfId="3910"/>
    <cellStyle name="T_Book1_DK KH CBDT 2014 11-11-2013(1)" xfId="2643"/>
    <cellStyle name="T_Book1_DK KH CBDT 2014 11-11-2013(1)_05-12  KH trung han 2016-2020 - Liem Thinh edited" xfId="3911"/>
    <cellStyle name="T_Book1_DK KH CBDT 2014 11-11-2013(1)_Copy of 05-12  KH trung han 2016-2020 - Liem Thinh edited (1)" xfId="3573"/>
    <cellStyle name="T_Book1_DK KH CBDT 2014 11-11-2013_05-12  KH trung han 2016-2020 - Liem Thinh edited" xfId="192"/>
    <cellStyle name="T_Book1_DK KH CBDT 2014 11-11-2013_Copy of 05-12  KH trung han 2016-2020 - Liem Thinh edited (1)" xfId="2568"/>
    <cellStyle name="T_Book1_Du an khoi cong moi nam 2010" xfId="832"/>
    <cellStyle name="T_Book1_Du an khoi cong moi nam 2010 2" xfId="2014"/>
    <cellStyle name="T_Book1_Du an khoi cong moi nam 2010_!1 1 bao cao giao KH ve HTCMT vung TNB   12-12-2011" xfId="65"/>
    <cellStyle name="T_Book1_Du an khoi cong moi nam 2010_!1 1 bao cao giao KH ve HTCMT vung TNB   12-12-2011 2" xfId="2077"/>
    <cellStyle name="T_Book1_Du an khoi cong moi nam 2010_KH TPCP vung TNB (03-1-2012)" xfId="2144"/>
    <cellStyle name="T_Book1_Du an khoi cong moi nam 2010_KH TPCP vung TNB (03-1-2012) 2" xfId="3912"/>
    <cellStyle name="T_Book1_giao KH 2011 ngay 10-12-2010" xfId="3913"/>
    <cellStyle name="T_Book1_giao KH 2011 ngay 10-12-2010 2" xfId="2813"/>
    <cellStyle name="T_Book1_Hang Tom goi9 9-07(Cau 12 sua)" xfId="891"/>
    <cellStyle name="T_Book1_Hang Tom goi9 9-07(Cau 12 sua) 2" xfId="3914"/>
    <cellStyle name="T_Book1_Ket qua phan bo von nam 2008" xfId="3915"/>
    <cellStyle name="T_Book1_Ket qua phan bo von nam 2008 2" xfId="3408"/>
    <cellStyle name="T_Book1_Ket qua phan bo von nam 2008_!1 1 bao cao giao KH ve HTCMT vung TNB   12-12-2011" xfId="3916"/>
    <cellStyle name="T_Book1_Ket qua phan bo von nam 2008_!1 1 bao cao giao KH ve HTCMT vung TNB   12-12-2011 2" xfId="3917"/>
    <cellStyle name="T_Book1_Ket qua phan bo von nam 2008_KH TPCP vung TNB (03-1-2012)" xfId="3918"/>
    <cellStyle name="T_Book1_Ket qua phan bo von nam 2008_KH TPCP vung TNB (03-1-2012) 2" xfId="1729"/>
    <cellStyle name="T_Book1_kien giang 2" xfId="2663"/>
    <cellStyle name="T_Book1_kien giang 2 2" xfId="3657"/>
    <cellStyle name="T_Book1_KH TPCP vung TNB (03-1-2012)" xfId="1334"/>
    <cellStyle name="T_Book1_KH TPCP vung TNB (03-1-2012) 2" xfId="3919"/>
    <cellStyle name="T_Book1_KH XDCB_2008 lan 2 sua ngay 10-11" xfId="1992"/>
    <cellStyle name="T_Book1_KH XDCB_2008 lan 2 sua ngay 10-11 2" xfId="3921"/>
    <cellStyle name="T_Book1_KH XDCB_2008 lan 2 sua ngay 10-11_!1 1 bao cao giao KH ve HTCMT vung TNB   12-12-2011" xfId="1994"/>
    <cellStyle name="T_Book1_KH XDCB_2008 lan 2 sua ngay 10-11_!1 1 bao cao giao KH ve HTCMT vung TNB   12-12-2011 2" xfId="1614"/>
    <cellStyle name="T_Book1_KH XDCB_2008 lan 2 sua ngay 10-11_KH TPCP vung TNB (03-1-2012)" xfId="1034"/>
    <cellStyle name="T_Book1_KH XDCB_2008 lan 2 sua ngay 10-11_KH TPCP vung TNB (03-1-2012) 2" xfId="3626"/>
    <cellStyle name="T_Book1_Khoi luong chinh Hang Tom" xfId="3922"/>
    <cellStyle name="T_Book1_Khoi luong chinh Hang Tom 2" xfId="3923"/>
    <cellStyle name="T_Book1_Luy ke von ung nam 2011 -Thoa gui ngay 12-8-2012" xfId="2264"/>
    <cellStyle name="T_Book1_Luy ke von ung nam 2011 -Thoa gui ngay 12-8-2012 2" xfId="3924"/>
    <cellStyle name="T_Book1_Luy ke von ung nam 2011 -Thoa gui ngay 12-8-2012_!1 1 bao cao giao KH ve HTCMT vung TNB   12-12-2011" xfId="3687"/>
    <cellStyle name="T_Book1_Luy ke von ung nam 2011 -Thoa gui ngay 12-8-2012_!1 1 bao cao giao KH ve HTCMT vung TNB   12-12-2011 2" xfId="1919"/>
    <cellStyle name="T_Book1_Luy ke von ung nam 2011 -Thoa gui ngay 12-8-2012_KH TPCP vung TNB (03-1-2012)" xfId="3925"/>
    <cellStyle name="T_Book1_Luy ke von ung nam 2011 -Thoa gui ngay 12-8-2012_KH TPCP vung TNB (03-1-2012) 2" xfId="3926"/>
    <cellStyle name="T_Book1_Nhu cau von ung truoc 2011 Tha h Hoa + Nge An gui TW" xfId="3927"/>
    <cellStyle name="T_Book1_Nhu cau von ung truoc 2011 Tha h Hoa + Nge An gui TW 2" xfId="2956"/>
    <cellStyle name="T_Book1_Nhu cau von ung truoc 2011 Tha h Hoa + Nge An gui TW_!1 1 bao cao giao KH ve HTCMT vung TNB   12-12-2011" xfId="2058"/>
    <cellStyle name="T_Book1_Nhu cau von ung truoc 2011 Tha h Hoa + Nge An gui TW_!1 1 bao cao giao KH ve HTCMT vung TNB   12-12-2011 2" xfId="748"/>
    <cellStyle name="T_Book1_Nhu cau von ung truoc 2011 Tha h Hoa + Nge An gui TW_Bieu4HTMT" xfId="3928"/>
    <cellStyle name="T_Book1_Nhu cau von ung truoc 2011 Tha h Hoa + Nge An gui TW_Bieu4HTMT 2" xfId="1761"/>
    <cellStyle name="T_Book1_Nhu cau von ung truoc 2011 Tha h Hoa + Nge An gui TW_Bieu4HTMT_!1 1 bao cao giao KH ve HTCMT vung TNB   12-12-2011" xfId="3333"/>
    <cellStyle name="T_Book1_Nhu cau von ung truoc 2011 Tha h Hoa + Nge An gui TW_Bieu4HTMT_!1 1 bao cao giao KH ve HTCMT vung TNB   12-12-2011 2" xfId="3335"/>
    <cellStyle name="T_Book1_Nhu cau von ung truoc 2011 Tha h Hoa + Nge An gui TW_Bieu4HTMT_KH TPCP vung TNB (03-1-2012)" xfId="1052"/>
    <cellStyle name="T_Book1_Nhu cau von ung truoc 2011 Tha h Hoa + Nge An gui TW_Bieu4HTMT_KH TPCP vung TNB (03-1-2012) 2" xfId="317"/>
    <cellStyle name="T_Book1_Nhu cau von ung truoc 2011 Tha h Hoa + Nge An gui TW_KH TPCP vung TNB (03-1-2012)" xfId="141"/>
    <cellStyle name="T_Book1_Nhu cau von ung truoc 2011 Tha h Hoa + Nge An gui TW_KH TPCP vung TNB (03-1-2012) 2" xfId="2043"/>
    <cellStyle name="T_Book1_phu luc tong ket tinh hinh TH giai doan 03-10 (ngay 30)" xfId="3929"/>
    <cellStyle name="T_Book1_phu luc tong ket tinh hinh TH giai doan 03-10 (ngay 30) 2" xfId="3930"/>
    <cellStyle name="T_Book1_phu luc tong ket tinh hinh TH giai doan 03-10 (ngay 30)_!1 1 bao cao giao KH ve HTCMT vung TNB   12-12-2011" xfId="2619"/>
    <cellStyle name="T_Book1_phu luc tong ket tinh hinh TH giai doan 03-10 (ngay 30)_!1 1 bao cao giao KH ve HTCMT vung TNB   12-12-2011 2" xfId="2633"/>
    <cellStyle name="T_Book1_phu luc tong ket tinh hinh TH giai doan 03-10 (ngay 30)_KH TPCP vung TNB (03-1-2012)" xfId="3931"/>
    <cellStyle name="T_Book1_phu luc tong ket tinh hinh TH giai doan 03-10 (ngay 30)_KH TPCP vung TNB (03-1-2012) 2" xfId="1951"/>
    <cellStyle name="T_Book1_TN - Ho tro khac 2011" xfId="3506"/>
    <cellStyle name="T_Book1_TN - Ho tro khac 2011 2" xfId="1427"/>
    <cellStyle name="T_Book1_TN - Ho tro khac 2011_!1 1 bao cao giao KH ve HTCMT vung TNB   12-12-2011" xfId="3943"/>
    <cellStyle name="T_Book1_TN - Ho tro khac 2011_!1 1 bao cao giao KH ve HTCMT vung TNB   12-12-2011 2" xfId="1605"/>
    <cellStyle name="T_Book1_TN - Ho tro khac 2011_Bieu4HTMT" xfId="3944"/>
    <cellStyle name="T_Book1_TN - Ho tro khac 2011_Bieu4HTMT 2" xfId="1388"/>
    <cellStyle name="T_Book1_TN - Ho tro khac 2011_KH TPCP vung TNB (03-1-2012)" xfId="3945"/>
    <cellStyle name="T_Book1_TN - Ho tro khac 2011_KH TPCP vung TNB (03-1-2012) 2" xfId="3263"/>
    <cellStyle name="T_Book1_TH ung tren 70%-Ra soat phap ly-8-6 (dung de chuyen vao vu TH)" xfId="3932"/>
    <cellStyle name="T_Book1_TH ung tren 70%-Ra soat phap ly-8-6 (dung de chuyen vao vu TH) 2" xfId="2627"/>
    <cellStyle name="T_Book1_TH ung tren 70%-Ra soat phap ly-8-6 (dung de chuyen vao vu TH)_!1 1 bao cao giao KH ve HTCMT vung TNB   12-12-2011" xfId="3343"/>
    <cellStyle name="T_Book1_TH ung tren 70%-Ra soat phap ly-8-6 (dung de chuyen vao vu TH)_!1 1 bao cao giao KH ve HTCMT vung TNB   12-12-2011 2" xfId="3933"/>
    <cellStyle name="T_Book1_TH ung tren 70%-Ra soat phap ly-8-6 (dung de chuyen vao vu TH)_Bieu4HTMT" xfId="1432"/>
    <cellStyle name="T_Book1_TH ung tren 70%-Ra soat phap ly-8-6 (dung de chuyen vao vu TH)_Bieu4HTMT 2" xfId="3934"/>
    <cellStyle name="T_Book1_TH ung tren 70%-Ra soat phap ly-8-6 (dung de chuyen vao vu TH)_KH TPCP vung TNB (03-1-2012)" xfId="1782"/>
    <cellStyle name="T_Book1_TH ung tren 70%-Ra soat phap ly-8-6 (dung de chuyen vao vu TH)_KH TPCP vung TNB (03-1-2012) 2" xfId="3935"/>
    <cellStyle name="T_Book1_TH y kien LD_KH 2010 Ca Nuoc 22-9-2011-Gui ca Vu" xfId="3936"/>
    <cellStyle name="T_Book1_TH y kien LD_KH 2010 Ca Nuoc 22-9-2011-Gui ca Vu 2" xfId="3678"/>
    <cellStyle name="T_Book1_TH y kien LD_KH 2010 Ca Nuoc 22-9-2011-Gui ca Vu_!1 1 bao cao giao KH ve HTCMT vung TNB   12-12-2011" xfId="3937"/>
    <cellStyle name="T_Book1_TH y kien LD_KH 2010 Ca Nuoc 22-9-2011-Gui ca Vu_!1 1 bao cao giao KH ve HTCMT vung TNB   12-12-2011 2" xfId="3938"/>
    <cellStyle name="T_Book1_TH y kien LD_KH 2010 Ca Nuoc 22-9-2011-Gui ca Vu_Bieu4HTMT" xfId="3489"/>
    <cellStyle name="T_Book1_TH y kien LD_KH 2010 Ca Nuoc 22-9-2011-Gui ca Vu_Bieu4HTMT 2" xfId="3940"/>
    <cellStyle name="T_Book1_TH y kien LD_KH 2010 Ca Nuoc 22-9-2011-Gui ca Vu_KH TPCP vung TNB (03-1-2012)" xfId="3941"/>
    <cellStyle name="T_Book1_TH y kien LD_KH 2010 Ca Nuoc 22-9-2011-Gui ca Vu_KH TPCP vung TNB (03-1-2012) 2" xfId="2886"/>
    <cellStyle name="T_Book1_Thiet bi" xfId="3942"/>
    <cellStyle name="T_Book1_Thiet bi 2" xfId="3012"/>
    <cellStyle name="T_Book1_ung truoc 2011 NSTW Thanh Hoa + Nge An gui Thu 12-5" xfId="3946"/>
    <cellStyle name="T_Book1_ung truoc 2011 NSTW Thanh Hoa + Nge An gui Thu 12-5 2" xfId="3947"/>
    <cellStyle name="T_Book1_ung truoc 2011 NSTW Thanh Hoa + Nge An gui Thu 12-5_!1 1 bao cao giao KH ve HTCMT vung TNB   12-12-2011" xfId="953"/>
    <cellStyle name="T_Book1_ung truoc 2011 NSTW Thanh Hoa + Nge An gui Thu 12-5_!1 1 bao cao giao KH ve HTCMT vung TNB   12-12-2011 2" xfId="1425"/>
    <cellStyle name="T_Book1_ung truoc 2011 NSTW Thanh Hoa + Nge An gui Thu 12-5_Bieu4HTMT" xfId="177"/>
    <cellStyle name="T_Book1_ung truoc 2011 NSTW Thanh Hoa + Nge An gui Thu 12-5_Bieu4HTMT 2" xfId="1349"/>
    <cellStyle name="T_Book1_ung truoc 2011 NSTW Thanh Hoa + Nge An gui Thu 12-5_Bieu4HTMT_!1 1 bao cao giao KH ve HTCMT vung TNB   12-12-2011" xfId="3948"/>
    <cellStyle name="T_Book1_ung truoc 2011 NSTW Thanh Hoa + Nge An gui Thu 12-5_Bieu4HTMT_!1 1 bao cao giao KH ve HTCMT vung TNB   12-12-2011 2" xfId="3949"/>
    <cellStyle name="T_Book1_ung truoc 2011 NSTW Thanh Hoa + Nge An gui Thu 12-5_Bieu4HTMT_KH TPCP vung TNB (03-1-2012)" xfId="1287"/>
    <cellStyle name="T_Book1_ung truoc 2011 NSTW Thanh Hoa + Nge An gui Thu 12-5_Bieu4HTMT_KH TPCP vung TNB (03-1-2012) 2" xfId="1411"/>
    <cellStyle name="T_Book1_ung truoc 2011 NSTW Thanh Hoa + Nge An gui Thu 12-5_KH TPCP vung TNB (03-1-2012)" xfId="2729"/>
    <cellStyle name="T_Book1_ung truoc 2011 NSTW Thanh Hoa + Nge An gui Thu 12-5_KH TPCP vung TNB (03-1-2012) 2" xfId="3950"/>
    <cellStyle name="T_Book1_ÿÿÿÿÿ" xfId="2960"/>
    <cellStyle name="T_Book1_ÿÿÿÿÿ 2" xfId="360"/>
    <cellStyle name="T_Copy of Bao cao  XDCB 7 thang nam 2008_So KH&amp;DT SUA" xfId="759"/>
    <cellStyle name="T_Copy of Bao cao  XDCB 7 thang nam 2008_So KH&amp;DT SUA 2" xfId="3955"/>
    <cellStyle name="T_Copy of Bao cao  XDCB 7 thang nam 2008_So KH&amp;DT SUA_!1 1 bao cao giao KH ve HTCMT vung TNB   12-12-2011" xfId="1130"/>
    <cellStyle name="T_Copy of Bao cao  XDCB 7 thang nam 2008_So KH&amp;DT SUA_!1 1 bao cao giao KH ve HTCMT vung TNB   12-12-2011 2" xfId="865"/>
    <cellStyle name="T_Copy of Bao cao  XDCB 7 thang nam 2008_So KH&amp;DT SUA_KH TPCP vung TNB (03-1-2012)" xfId="333"/>
    <cellStyle name="T_Copy of Bao cao  XDCB 7 thang nam 2008_So KH&amp;DT SUA_KH TPCP vung TNB (03-1-2012) 2" xfId="2682"/>
    <cellStyle name="T_CPK" xfId="3956"/>
    <cellStyle name="T_CPK 2" xfId="3957"/>
    <cellStyle name="T_CPK_!1 1 bao cao giao KH ve HTCMT vung TNB   12-12-2011" xfId="3371"/>
    <cellStyle name="T_CPK_!1 1 bao cao giao KH ve HTCMT vung TNB   12-12-2011 2" xfId="1565"/>
    <cellStyle name="T_CPK_Bieu4HTMT" xfId="3822"/>
    <cellStyle name="T_CPK_Bieu4HTMT 2" xfId="3958"/>
    <cellStyle name="T_CPK_Bieu4HTMT_!1 1 bao cao giao KH ve HTCMT vung TNB   12-12-2011" xfId="2323"/>
    <cellStyle name="T_CPK_Bieu4HTMT_!1 1 bao cao giao KH ve HTCMT vung TNB   12-12-2011 2" xfId="1164"/>
    <cellStyle name="T_CPK_Bieu4HTMT_KH TPCP vung TNB (03-1-2012)" xfId="3960"/>
    <cellStyle name="T_CPK_Bieu4HTMT_KH TPCP vung TNB (03-1-2012) 2" xfId="2253"/>
    <cellStyle name="T_CPK_KH TPCP vung TNB (03-1-2012)" xfId="3691"/>
    <cellStyle name="T_CPK_KH TPCP vung TNB (03-1-2012) 2" xfId="2759"/>
    <cellStyle name="T_CTMTQG 2008" xfId="3961"/>
    <cellStyle name="T_CTMTQG 2008 2" xfId="3962"/>
    <cellStyle name="T_CTMTQG 2008_!1 1 bao cao giao KH ve HTCMT vung TNB   12-12-2011" xfId="2166"/>
    <cellStyle name="T_CTMTQG 2008_!1 1 bao cao giao KH ve HTCMT vung TNB   12-12-2011 2" xfId="3964"/>
    <cellStyle name="T_CTMTQG 2008_Bieu mau danh muc du an thuoc CTMTQG nam 2008" xfId="3965"/>
    <cellStyle name="T_CTMTQG 2008_Bieu mau danh muc du an thuoc CTMTQG nam 2008 2" xfId="3225"/>
    <cellStyle name="T_CTMTQG 2008_Bieu mau danh muc du an thuoc CTMTQG nam 2008_!1 1 bao cao giao KH ve HTCMT vung TNB   12-12-2011" xfId="3116"/>
    <cellStyle name="T_CTMTQG 2008_Bieu mau danh muc du an thuoc CTMTQG nam 2008_!1 1 bao cao giao KH ve HTCMT vung TNB   12-12-2011 2" xfId="3119"/>
    <cellStyle name="T_CTMTQG 2008_Bieu mau danh muc du an thuoc CTMTQG nam 2008_KH TPCP vung TNB (03-1-2012)" xfId="3966"/>
    <cellStyle name="T_CTMTQG 2008_Bieu mau danh muc du an thuoc CTMTQG nam 2008_KH TPCP vung TNB (03-1-2012) 2" xfId="3967"/>
    <cellStyle name="T_CTMTQG 2008_Hi-Tong hop KQ phan bo KH nam 08- LD fong giao 15-11-08" xfId="3201"/>
    <cellStyle name="T_CTMTQG 2008_Hi-Tong hop KQ phan bo KH nam 08- LD fong giao 15-11-08 2" xfId="2095"/>
    <cellStyle name="T_CTMTQG 2008_Hi-Tong hop KQ phan bo KH nam 08- LD fong giao 15-11-08_!1 1 bao cao giao KH ve HTCMT vung TNB   12-12-2011" xfId="3968"/>
    <cellStyle name="T_CTMTQG 2008_Hi-Tong hop KQ phan bo KH nam 08- LD fong giao 15-11-08_!1 1 bao cao giao KH ve HTCMT vung TNB   12-12-2011 2" xfId="3969"/>
    <cellStyle name="T_CTMTQG 2008_Hi-Tong hop KQ phan bo KH nam 08- LD fong giao 15-11-08_KH TPCP vung TNB (03-1-2012)" xfId="3970"/>
    <cellStyle name="T_CTMTQG 2008_Hi-Tong hop KQ phan bo KH nam 08- LD fong giao 15-11-08_KH TPCP vung TNB (03-1-2012) 2" xfId="3879"/>
    <cellStyle name="T_CTMTQG 2008_Ket qua thuc hien nam 2008" xfId="3972"/>
    <cellStyle name="T_CTMTQG 2008_Ket qua thuc hien nam 2008 2" xfId="3272"/>
    <cellStyle name="T_CTMTQG 2008_Ket qua thuc hien nam 2008_!1 1 bao cao giao KH ve HTCMT vung TNB   12-12-2011" xfId="3973"/>
    <cellStyle name="T_CTMTQG 2008_Ket qua thuc hien nam 2008_!1 1 bao cao giao KH ve HTCMT vung TNB   12-12-2011 2" xfId="1685"/>
    <cellStyle name="T_CTMTQG 2008_Ket qua thuc hien nam 2008_KH TPCP vung TNB (03-1-2012)" xfId="2334"/>
    <cellStyle name="T_CTMTQG 2008_Ket qua thuc hien nam 2008_KH TPCP vung TNB (03-1-2012) 2" xfId="1988"/>
    <cellStyle name="T_CTMTQG 2008_KH TPCP vung TNB (03-1-2012)" xfId="3974"/>
    <cellStyle name="T_CTMTQG 2008_KH TPCP vung TNB (03-1-2012) 2" xfId="3975"/>
    <cellStyle name="T_CTMTQG 2008_KH XDCB_2008 lan 1" xfId="1257"/>
    <cellStyle name="T_CTMTQG 2008_KH XDCB_2008 lan 1 2" xfId="3976"/>
    <cellStyle name="T_CTMTQG 2008_KH XDCB_2008 lan 1 sua ngay 27-10" xfId="1358"/>
    <cellStyle name="T_CTMTQG 2008_KH XDCB_2008 lan 1 sua ngay 27-10 2" xfId="3977"/>
    <cellStyle name="T_CTMTQG 2008_KH XDCB_2008 lan 1 sua ngay 27-10_!1 1 bao cao giao KH ve HTCMT vung TNB   12-12-2011" xfId="3978"/>
    <cellStyle name="T_CTMTQG 2008_KH XDCB_2008 lan 1 sua ngay 27-10_!1 1 bao cao giao KH ve HTCMT vung TNB   12-12-2011 2" xfId="3979"/>
    <cellStyle name="T_CTMTQG 2008_KH XDCB_2008 lan 1 sua ngay 27-10_KH TPCP vung TNB (03-1-2012)" xfId="3980"/>
    <cellStyle name="T_CTMTQG 2008_KH XDCB_2008 lan 1 sua ngay 27-10_KH TPCP vung TNB (03-1-2012) 2" xfId="2285"/>
    <cellStyle name="T_CTMTQG 2008_KH XDCB_2008 lan 1_!1 1 bao cao giao KH ve HTCMT vung TNB   12-12-2011" xfId="3981"/>
    <cellStyle name="T_CTMTQG 2008_KH XDCB_2008 lan 1_!1 1 bao cao giao KH ve HTCMT vung TNB   12-12-2011 2" xfId="2369"/>
    <cellStyle name="T_CTMTQG 2008_KH XDCB_2008 lan 1_KH TPCP vung TNB (03-1-2012)" xfId="3982"/>
    <cellStyle name="T_CTMTQG 2008_KH XDCB_2008 lan 1_KH TPCP vung TNB (03-1-2012) 2" xfId="3564"/>
    <cellStyle name="T_CTMTQG 2008_KH XDCB_2008 lan 2 sua ngay 10-11" xfId="3217"/>
    <cellStyle name="T_CTMTQG 2008_KH XDCB_2008 lan 2 sua ngay 10-11 2" xfId="3230"/>
    <cellStyle name="T_CTMTQG 2008_KH XDCB_2008 lan 2 sua ngay 10-11_!1 1 bao cao giao KH ve HTCMT vung TNB   12-12-2011" xfId="3983"/>
    <cellStyle name="T_CTMTQG 2008_KH XDCB_2008 lan 2 sua ngay 10-11_!1 1 bao cao giao KH ve HTCMT vung TNB   12-12-2011 2" xfId="3984"/>
    <cellStyle name="T_CTMTQG 2008_KH XDCB_2008 lan 2 sua ngay 10-11_KH TPCP vung TNB (03-1-2012)" xfId="3985"/>
    <cellStyle name="T_CTMTQG 2008_KH XDCB_2008 lan 2 sua ngay 10-11_KH TPCP vung TNB (03-1-2012) 2" xfId="3986"/>
    <cellStyle name="T_Chuan bi dau tu nam 2008" xfId="3920"/>
    <cellStyle name="T_Chuan bi dau tu nam 2008 2" xfId="3951"/>
    <cellStyle name="T_Chuan bi dau tu nam 2008_!1 1 bao cao giao KH ve HTCMT vung TNB   12-12-2011" xfId="3952"/>
    <cellStyle name="T_Chuan bi dau tu nam 2008_!1 1 bao cao giao KH ve HTCMT vung TNB   12-12-2011 2" xfId="3028"/>
    <cellStyle name="T_Chuan bi dau tu nam 2008_KH TPCP vung TNB (03-1-2012)" xfId="3953"/>
    <cellStyle name="T_Chuan bi dau tu nam 2008_KH TPCP vung TNB (03-1-2012) 2" xfId="3954"/>
    <cellStyle name="T_danh muc chuan bi dau tu 2011 ngay 07-6-2011" xfId="2690"/>
    <cellStyle name="T_danh muc chuan bi dau tu 2011 ngay 07-6-2011 2" xfId="1600"/>
    <cellStyle name="T_danh muc chuan bi dau tu 2011 ngay 07-6-2011_!1 1 bao cao giao KH ve HTCMT vung TNB   12-12-2011" xfId="3987"/>
    <cellStyle name="T_danh muc chuan bi dau tu 2011 ngay 07-6-2011_!1 1 bao cao giao KH ve HTCMT vung TNB   12-12-2011 2" xfId="3988"/>
    <cellStyle name="T_danh muc chuan bi dau tu 2011 ngay 07-6-2011_KH TPCP vung TNB (03-1-2012)" xfId="881"/>
    <cellStyle name="T_danh muc chuan bi dau tu 2011 ngay 07-6-2011_KH TPCP vung TNB (03-1-2012) 2" xfId="883"/>
    <cellStyle name="T_Danh muc pbo nguon von XSKT, XDCB nam 2009 chuyen qua nam 2010" xfId="3989"/>
    <cellStyle name="T_Danh muc pbo nguon von XSKT, XDCB nam 2009 chuyen qua nam 2010 2" xfId="3990"/>
    <cellStyle name="T_Danh muc pbo nguon von XSKT, XDCB nam 2009 chuyen qua nam 2010_!1 1 bao cao giao KH ve HTCMT vung TNB   12-12-2011" xfId="3991"/>
    <cellStyle name="T_Danh muc pbo nguon von XSKT, XDCB nam 2009 chuyen qua nam 2010_!1 1 bao cao giao KH ve HTCMT vung TNB   12-12-2011 2" xfId="414"/>
    <cellStyle name="T_Danh muc pbo nguon von XSKT, XDCB nam 2009 chuyen qua nam 2010_KH TPCP vung TNB (03-1-2012)" xfId="992"/>
    <cellStyle name="T_Danh muc pbo nguon von XSKT, XDCB nam 2009 chuyen qua nam 2010_KH TPCP vung TNB (03-1-2012) 2" xfId="3992"/>
    <cellStyle name="T_dieu chinh KH 2011 ngay 26-5-2011111" xfId="3993"/>
    <cellStyle name="T_dieu chinh KH 2011 ngay 26-5-2011111 2" xfId="2062"/>
    <cellStyle name="T_dieu chinh KH 2011 ngay 26-5-2011111_!1 1 bao cao giao KH ve HTCMT vung TNB   12-12-2011" xfId="2515"/>
    <cellStyle name="T_dieu chinh KH 2011 ngay 26-5-2011111_!1 1 bao cao giao KH ve HTCMT vung TNB   12-12-2011 2" xfId="3329"/>
    <cellStyle name="T_dieu chinh KH 2011 ngay 26-5-2011111_KH TPCP vung TNB (03-1-2012)" xfId="1607"/>
    <cellStyle name="T_dieu chinh KH 2011 ngay 26-5-2011111_KH TPCP vung TNB (03-1-2012) 2" xfId="3631"/>
    <cellStyle name="T_DK 2014-2015 final" xfId="3994"/>
    <cellStyle name="T_DK 2014-2015 final_05-12  KH trung han 2016-2020 - Liem Thinh edited" xfId="1000"/>
    <cellStyle name="T_DK 2014-2015 final_Copy of 05-12  KH trung han 2016-2020 - Liem Thinh edited (1)" xfId="3514"/>
    <cellStyle name="T_DK 2014-2015 new" xfId="3996"/>
    <cellStyle name="T_DK 2014-2015 new_05-12  KH trung han 2016-2020 - Liem Thinh edited" xfId="1924"/>
    <cellStyle name="T_DK 2014-2015 new_Copy of 05-12  KH trung han 2016-2020 - Liem Thinh edited (1)" xfId="1323"/>
    <cellStyle name="T_DK KH CBDT 2014 11-11-2013" xfId="3173"/>
    <cellStyle name="T_DK KH CBDT 2014 11-11-2013(1)" xfId="3077"/>
    <cellStyle name="T_DK KH CBDT 2014 11-11-2013(1)_05-12  KH trung han 2016-2020 - Liem Thinh edited" xfId="924"/>
    <cellStyle name="T_DK KH CBDT 2014 11-11-2013(1)_Copy of 05-12  KH trung han 2016-2020 - Liem Thinh edited (1)" xfId="2525"/>
    <cellStyle name="T_DK KH CBDT 2014 11-11-2013_05-12  KH trung han 2016-2020 - Liem Thinh edited" xfId="3997"/>
    <cellStyle name="T_DK KH CBDT 2014 11-11-2013_Copy of 05-12  KH trung han 2016-2020 - Liem Thinh edited (1)" xfId="2894"/>
    <cellStyle name="T_DS KCH PHAN BO VON NSDP NAM 2010" xfId="2579"/>
    <cellStyle name="T_DS KCH PHAN BO VON NSDP NAM 2010 2" xfId="1110"/>
    <cellStyle name="T_DS KCH PHAN BO VON NSDP NAM 2010_!1 1 bao cao giao KH ve HTCMT vung TNB   12-12-2011" xfId="1838"/>
    <cellStyle name="T_DS KCH PHAN BO VON NSDP NAM 2010_!1 1 bao cao giao KH ve HTCMT vung TNB   12-12-2011 2" xfId="3998"/>
    <cellStyle name="T_DS KCH PHAN BO VON NSDP NAM 2010_KH TPCP vung TNB (03-1-2012)" xfId="3999"/>
    <cellStyle name="T_DS KCH PHAN BO VON NSDP NAM 2010_KH TPCP vung TNB (03-1-2012) 2" xfId="4000"/>
    <cellStyle name="T_Du an khoi cong moi nam 2010" xfId="3890"/>
    <cellStyle name="T_Du an khoi cong moi nam 2010 2" xfId="4001"/>
    <cellStyle name="T_Du an khoi cong moi nam 2010_!1 1 bao cao giao KH ve HTCMT vung TNB   12-12-2011" xfId="3182"/>
    <cellStyle name="T_Du an khoi cong moi nam 2010_!1 1 bao cao giao KH ve HTCMT vung TNB   12-12-2011 2" xfId="3314"/>
    <cellStyle name="T_Du an khoi cong moi nam 2010_KH TPCP vung TNB (03-1-2012)" xfId="4002"/>
    <cellStyle name="T_Du an khoi cong moi nam 2010_KH TPCP vung TNB (03-1-2012) 2" xfId="4003"/>
    <cellStyle name="T_DU AN TKQH VA CHUAN BI DAU TU NAM 2007 sua ngay 9-11" xfId="3297"/>
    <cellStyle name="T_DU AN TKQH VA CHUAN BI DAU TU NAM 2007 sua ngay 9-11 2" xfId="803"/>
    <cellStyle name="T_DU AN TKQH VA CHUAN BI DAU TU NAM 2007 sua ngay 9-11_!1 1 bao cao giao KH ve HTCMT vung TNB   12-12-2011" xfId="4004"/>
    <cellStyle name="T_DU AN TKQH VA CHUAN BI DAU TU NAM 2007 sua ngay 9-11_!1 1 bao cao giao KH ve HTCMT vung TNB   12-12-2011 2" xfId="4005"/>
    <cellStyle name="T_DU AN TKQH VA CHUAN BI DAU TU NAM 2007 sua ngay 9-11_Bieu mau danh muc du an thuoc CTMTQG nam 2008" xfId="3995"/>
    <cellStyle name="T_DU AN TKQH VA CHUAN BI DAU TU NAM 2007 sua ngay 9-11_Bieu mau danh muc du an thuoc CTMTQG nam 2008 2" xfId="4006"/>
    <cellStyle name="T_DU AN TKQH VA CHUAN BI DAU TU NAM 2007 sua ngay 9-11_Bieu mau danh muc du an thuoc CTMTQG nam 2008_!1 1 bao cao giao KH ve HTCMT vung TNB   12-12-2011" xfId="386"/>
    <cellStyle name="T_DU AN TKQH VA CHUAN BI DAU TU NAM 2007 sua ngay 9-11_Bieu mau danh muc du an thuoc CTMTQG nam 2008_!1 1 bao cao giao KH ve HTCMT vung TNB   12-12-2011 2" xfId="2048"/>
    <cellStyle name="T_DU AN TKQH VA CHUAN BI DAU TU NAM 2007 sua ngay 9-11_Bieu mau danh muc du an thuoc CTMTQG nam 2008_KH TPCP vung TNB (03-1-2012)" xfId="2766"/>
    <cellStyle name="T_DU AN TKQH VA CHUAN BI DAU TU NAM 2007 sua ngay 9-11_Bieu mau danh muc du an thuoc CTMTQG nam 2008_KH TPCP vung TNB (03-1-2012) 2" xfId="4007"/>
    <cellStyle name="T_DU AN TKQH VA CHUAN BI DAU TU NAM 2007 sua ngay 9-11_Du an khoi cong moi nam 2010" xfId="2223"/>
    <cellStyle name="T_DU AN TKQH VA CHUAN BI DAU TU NAM 2007 sua ngay 9-11_Du an khoi cong moi nam 2010 2" xfId="4008"/>
    <cellStyle name="T_DU AN TKQH VA CHUAN BI DAU TU NAM 2007 sua ngay 9-11_Du an khoi cong moi nam 2010_!1 1 bao cao giao KH ve HTCMT vung TNB   12-12-2011" xfId="4009"/>
    <cellStyle name="T_DU AN TKQH VA CHUAN BI DAU TU NAM 2007 sua ngay 9-11_Du an khoi cong moi nam 2010_!1 1 bao cao giao KH ve HTCMT vung TNB   12-12-2011 2" xfId="1272"/>
    <cellStyle name="T_DU AN TKQH VA CHUAN BI DAU TU NAM 2007 sua ngay 9-11_Du an khoi cong moi nam 2010_KH TPCP vung TNB (03-1-2012)" xfId="615"/>
    <cellStyle name="T_DU AN TKQH VA CHUAN BI DAU TU NAM 2007 sua ngay 9-11_Du an khoi cong moi nam 2010_KH TPCP vung TNB (03-1-2012) 2" xfId="632"/>
    <cellStyle name="T_DU AN TKQH VA CHUAN BI DAU TU NAM 2007 sua ngay 9-11_Ket qua phan bo von nam 2008" xfId="3963"/>
    <cellStyle name="T_DU AN TKQH VA CHUAN BI DAU TU NAM 2007 sua ngay 9-11_Ket qua phan bo von nam 2008 2" xfId="410"/>
    <cellStyle name="T_DU AN TKQH VA CHUAN BI DAU TU NAM 2007 sua ngay 9-11_Ket qua phan bo von nam 2008_!1 1 bao cao giao KH ve HTCMT vung TNB   12-12-2011" xfId="3388"/>
    <cellStyle name="T_DU AN TKQH VA CHUAN BI DAU TU NAM 2007 sua ngay 9-11_Ket qua phan bo von nam 2008_!1 1 bao cao giao KH ve HTCMT vung TNB   12-12-2011 2" xfId="4010"/>
    <cellStyle name="T_DU AN TKQH VA CHUAN BI DAU TU NAM 2007 sua ngay 9-11_Ket qua phan bo von nam 2008_KH TPCP vung TNB (03-1-2012)" xfId="3700"/>
    <cellStyle name="T_DU AN TKQH VA CHUAN BI DAU TU NAM 2007 sua ngay 9-11_Ket qua phan bo von nam 2008_KH TPCP vung TNB (03-1-2012) 2" xfId="4011"/>
    <cellStyle name="T_DU AN TKQH VA CHUAN BI DAU TU NAM 2007 sua ngay 9-11_KH TPCP vung TNB (03-1-2012)" xfId="3864"/>
    <cellStyle name="T_DU AN TKQH VA CHUAN BI DAU TU NAM 2007 sua ngay 9-11_KH TPCP vung TNB (03-1-2012) 2" xfId="1160"/>
    <cellStyle name="T_DU AN TKQH VA CHUAN BI DAU TU NAM 2007 sua ngay 9-11_KH XDCB_2008 lan 2 sua ngay 10-11" xfId="4012"/>
    <cellStyle name="T_DU AN TKQH VA CHUAN BI DAU TU NAM 2007 sua ngay 9-11_KH XDCB_2008 lan 2 sua ngay 10-11 2" xfId="1232"/>
    <cellStyle name="T_DU AN TKQH VA CHUAN BI DAU TU NAM 2007 sua ngay 9-11_KH XDCB_2008 lan 2 sua ngay 10-11_!1 1 bao cao giao KH ve HTCMT vung TNB   12-12-2011" xfId="1863"/>
    <cellStyle name="T_DU AN TKQH VA CHUAN BI DAU TU NAM 2007 sua ngay 9-11_KH XDCB_2008 lan 2 sua ngay 10-11_!1 1 bao cao giao KH ve HTCMT vung TNB   12-12-2011 2" xfId="4013"/>
    <cellStyle name="T_DU AN TKQH VA CHUAN BI DAU TU NAM 2007 sua ngay 9-11_KH XDCB_2008 lan 2 sua ngay 10-11_KH TPCP vung TNB (03-1-2012)" xfId="1595"/>
    <cellStyle name="T_DU AN TKQH VA CHUAN BI DAU TU NAM 2007 sua ngay 9-11_KH XDCB_2008 lan 2 sua ngay 10-11_KH TPCP vung TNB (03-1-2012) 2" xfId="770"/>
    <cellStyle name="T_du toan dieu chinh  20-8-2006" xfId="2284"/>
    <cellStyle name="T_du toan dieu chinh  20-8-2006 2" xfId="3971"/>
    <cellStyle name="T_du toan dieu chinh  20-8-2006_!1 1 bao cao giao KH ve HTCMT vung TNB   12-12-2011" xfId="2963"/>
    <cellStyle name="T_du toan dieu chinh  20-8-2006_!1 1 bao cao giao KH ve HTCMT vung TNB   12-12-2011 2" xfId="4014"/>
    <cellStyle name="T_du toan dieu chinh  20-8-2006_Bieu4HTMT" xfId="4015"/>
    <cellStyle name="T_du toan dieu chinh  20-8-2006_Bieu4HTMT 2" xfId="4016"/>
    <cellStyle name="T_du toan dieu chinh  20-8-2006_Bieu4HTMT_!1 1 bao cao giao KH ve HTCMT vung TNB   12-12-2011" xfId="4018"/>
    <cellStyle name="T_du toan dieu chinh  20-8-2006_Bieu4HTMT_!1 1 bao cao giao KH ve HTCMT vung TNB   12-12-2011 2" xfId="3646"/>
    <cellStyle name="T_du toan dieu chinh  20-8-2006_Bieu4HTMT_KH TPCP vung TNB (03-1-2012)" xfId="4019"/>
    <cellStyle name="T_du toan dieu chinh  20-8-2006_Bieu4HTMT_KH TPCP vung TNB (03-1-2012) 2" xfId="4020"/>
    <cellStyle name="T_du toan dieu chinh  20-8-2006_KH TPCP vung TNB (03-1-2012)" xfId="4021"/>
    <cellStyle name="T_du toan dieu chinh  20-8-2006_KH TPCP vung TNB (03-1-2012) 2" xfId="3398"/>
    <cellStyle name="T_giao KH 2011 ngay 10-12-2010" xfId="2097"/>
    <cellStyle name="T_giao KH 2011 ngay 10-12-2010 2" xfId="2066"/>
    <cellStyle name="T_giao KH 2011 ngay 10-12-2010_!1 1 bao cao giao KH ve HTCMT vung TNB   12-12-2011" xfId="4022"/>
    <cellStyle name="T_giao KH 2011 ngay 10-12-2010_!1 1 bao cao giao KH ve HTCMT vung TNB   12-12-2011 2" xfId="2697"/>
    <cellStyle name="T_giao KH 2011 ngay 10-12-2010_KH TPCP vung TNB (03-1-2012)" xfId="3710"/>
    <cellStyle name="T_giao KH 2011 ngay 10-12-2010_KH TPCP vung TNB (03-1-2012) 2" xfId="3713"/>
    <cellStyle name="T_Ht-PTq1-03" xfId="864"/>
    <cellStyle name="T_Ht-PTq1-03 2" xfId="3296"/>
    <cellStyle name="T_Ht-PTq1-03_!1 1 bao cao giao KH ve HTCMT vung TNB   12-12-2011" xfId="4023"/>
    <cellStyle name="T_Ht-PTq1-03_!1 1 bao cao giao KH ve HTCMT vung TNB   12-12-2011 2" xfId="262"/>
    <cellStyle name="T_Ht-PTq1-03_kien giang 2" xfId="4024"/>
    <cellStyle name="T_Ht-PTq1-03_kien giang 2 2" xfId="2739"/>
    <cellStyle name="T_Ke hoach KTXH  nam 2009_PKT thang 11 nam 2008" xfId="120"/>
    <cellStyle name="T_Ke hoach KTXH  nam 2009_PKT thang 11 nam 2008 2" xfId="1292"/>
    <cellStyle name="T_Ke hoach KTXH  nam 2009_PKT thang 11 nam 2008_!1 1 bao cao giao KH ve HTCMT vung TNB   12-12-2011" xfId="692"/>
    <cellStyle name="T_Ke hoach KTXH  nam 2009_PKT thang 11 nam 2008_!1 1 bao cao giao KH ve HTCMT vung TNB   12-12-2011 2" xfId="2992"/>
    <cellStyle name="T_Ke hoach KTXH  nam 2009_PKT thang 11 nam 2008_KH TPCP vung TNB (03-1-2012)" xfId="1508"/>
    <cellStyle name="T_Ke hoach KTXH  nam 2009_PKT thang 11 nam 2008_KH TPCP vung TNB (03-1-2012) 2" xfId="3959"/>
    <cellStyle name="T_Ket qua dau thau" xfId="2057"/>
    <cellStyle name="T_Ket qua dau thau 2" xfId="746"/>
    <cellStyle name="T_Ket qua dau thau_!1 1 bao cao giao KH ve HTCMT vung TNB   12-12-2011" xfId="4025"/>
    <cellStyle name="T_Ket qua dau thau_!1 1 bao cao giao KH ve HTCMT vung TNB   12-12-2011 2" xfId="4026"/>
    <cellStyle name="T_Ket qua dau thau_KH TPCP vung TNB (03-1-2012)" xfId="774"/>
    <cellStyle name="T_Ket qua dau thau_KH TPCP vung TNB (03-1-2012) 2" xfId="1949"/>
    <cellStyle name="T_Ket qua phan bo von nam 2008" xfId="11"/>
    <cellStyle name="T_Ket qua phan bo von nam 2008 2" xfId="4027"/>
    <cellStyle name="T_Ket qua phan bo von nam 2008_!1 1 bao cao giao KH ve HTCMT vung TNB   12-12-2011" xfId="4028"/>
    <cellStyle name="T_Ket qua phan bo von nam 2008_!1 1 bao cao giao KH ve HTCMT vung TNB   12-12-2011 2" xfId="1731"/>
    <cellStyle name="T_Ket qua phan bo von nam 2008_KH TPCP vung TNB (03-1-2012)" xfId="2556"/>
    <cellStyle name="T_Ket qua phan bo von nam 2008_KH TPCP vung TNB (03-1-2012) 2" xfId="4029"/>
    <cellStyle name="T_kien giang 2" xfId="3251"/>
    <cellStyle name="T_kien giang 2 2" xfId="3104"/>
    <cellStyle name="T_KH 2011-2015" xfId="3761"/>
    <cellStyle name="T_KH TPCP vung TNB (03-1-2012)" xfId="3488"/>
    <cellStyle name="T_KH TPCP vung TNB (03-1-2012) 2" xfId="3939"/>
    <cellStyle name="T_KH XDCB_2008 lan 2 sua ngay 10-11" xfId="4017"/>
    <cellStyle name="T_KH XDCB_2008 lan 2 sua ngay 10-11 2" xfId="3645"/>
    <cellStyle name="T_KH XDCB_2008 lan 2 sua ngay 10-11_!1 1 bao cao giao KH ve HTCMT vung TNB   12-12-2011" xfId="2126"/>
    <cellStyle name="T_KH XDCB_2008 lan 2 sua ngay 10-11_!1 1 bao cao giao KH ve HTCMT vung TNB   12-12-2011 2" xfId="3594"/>
    <cellStyle name="T_KH XDCB_2008 lan 2 sua ngay 10-11_KH TPCP vung TNB (03-1-2012)" xfId="4030"/>
    <cellStyle name="T_KH XDCB_2008 lan 2 sua ngay 10-11_KH TPCP vung TNB (03-1-2012) 2" xfId="1179"/>
    <cellStyle name="T_Me_Tri_6_07" xfId="1070"/>
    <cellStyle name="T_Me_Tri_6_07 2" xfId="147"/>
    <cellStyle name="T_Me_Tri_6_07_!1 1 bao cao giao KH ve HTCMT vung TNB   12-12-2011" xfId="3904"/>
    <cellStyle name="T_Me_Tri_6_07_!1 1 bao cao giao KH ve HTCMT vung TNB   12-12-2011 2" xfId="1911"/>
    <cellStyle name="T_Me_Tri_6_07_Bieu4HTMT" xfId="1395"/>
    <cellStyle name="T_Me_Tri_6_07_Bieu4HTMT 2" xfId="2214"/>
    <cellStyle name="T_Me_Tri_6_07_Bieu4HTMT_!1 1 bao cao giao KH ve HTCMT vung TNB   12-12-2011" xfId="3259"/>
    <cellStyle name="T_Me_Tri_6_07_Bieu4HTMT_!1 1 bao cao giao KH ve HTCMT vung TNB   12-12-2011 2" xfId="3176"/>
    <cellStyle name="T_Me_Tri_6_07_Bieu4HTMT_KH TPCP vung TNB (03-1-2012)" xfId="4031"/>
    <cellStyle name="T_Me_Tri_6_07_Bieu4HTMT_KH TPCP vung TNB (03-1-2012) 2" xfId="1255"/>
    <cellStyle name="T_Me_Tri_6_07_KH TPCP vung TNB (03-1-2012)" xfId="3046"/>
    <cellStyle name="T_Me_Tri_6_07_KH TPCP vung TNB (03-1-2012) 2" xfId="451"/>
    <cellStyle name="T_N2 thay dat (N1-1)" xfId="3123"/>
    <cellStyle name="T_N2 thay dat (N1-1) 2" xfId="25"/>
    <cellStyle name="T_N2 thay dat (N1-1)_!1 1 bao cao giao KH ve HTCMT vung TNB   12-12-2011" xfId="4032"/>
    <cellStyle name="T_N2 thay dat (N1-1)_!1 1 bao cao giao KH ve HTCMT vung TNB   12-12-2011 2" xfId="4033"/>
    <cellStyle name="T_N2 thay dat (N1-1)_Bieu4HTMT" xfId="4034"/>
    <cellStyle name="T_N2 thay dat (N1-1)_Bieu4HTMT 2" xfId="2156"/>
    <cellStyle name="T_N2 thay dat (N1-1)_Bieu4HTMT_!1 1 bao cao giao KH ve HTCMT vung TNB   12-12-2011" xfId="1623"/>
    <cellStyle name="T_N2 thay dat (N1-1)_Bieu4HTMT_!1 1 bao cao giao KH ve HTCMT vung TNB   12-12-2011 2" xfId="4036"/>
    <cellStyle name="T_N2 thay dat (N1-1)_Bieu4HTMT_KH TPCP vung TNB (03-1-2012)" xfId="1408"/>
    <cellStyle name="T_N2 thay dat (N1-1)_Bieu4HTMT_KH TPCP vung TNB (03-1-2012) 2" xfId="1800"/>
    <cellStyle name="T_N2 thay dat (N1-1)_KH TPCP vung TNB (03-1-2012)" xfId="1853"/>
    <cellStyle name="T_N2 thay dat (N1-1)_KH TPCP vung TNB (03-1-2012) 2" xfId="1027"/>
    <cellStyle name="T_Phuong an can doi nam 2008" xfId="4037"/>
    <cellStyle name="T_Phuong an can doi nam 2008 2" xfId="69"/>
    <cellStyle name="T_Phuong an can doi nam 2008_!1 1 bao cao giao KH ve HTCMT vung TNB   12-12-2011" xfId="4038"/>
    <cellStyle name="T_Phuong an can doi nam 2008_!1 1 bao cao giao KH ve HTCMT vung TNB   12-12-2011 2" xfId="246"/>
    <cellStyle name="T_Phuong an can doi nam 2008_KH TPCP vung TNB (03-1-2012)" xfId="871"/>
    <cellStyle name="T_Phuong an can doi nam 2008_KH TPCP vung TNB (03-1-2012) 2" xfId="1917"/>
    <cellStyle name="T_Seagame(BTL)" xfId="3623"/>
    <cellStyle name="T_Seagame(BTL) 2" xfId="2679"/>
    <cellStyle name="T_So GTVT" xfId="3164"/>
    <cellStyle name="T_So GTVT 2" xfId="4039"/>
    <cellStyle name="T_So GTVT_!1 1 bao cao giao KH ve HTCMT vung TNB   12-12-2011" xfId="4040"/>
    <cellStyle name="T_So GTVT_!1 1 bao cao giao KH ve HTCMT vung TNB   12-12-2011 2" xfId="4042"/>
    <cellStyle name="T_So GTVT_KH TPCP vung TNB (03-1-2012)" xfId="3184"/>
    <cellStyle name="T_So GTVT_KH TPCP vung TNB (03-1-2012) 2" xfId="4043"/>
    <cellStyle name="T_tai co cau dau tu (tong hop)1" xfId="2438"/>
    <cellStyle name="T_TDT + duong(8-5-07)" xfId="3832"/>
    <cellStyle name="T_TDT + duong(8-5-07) 2" xfId="4044"/>
    <cellStyle name="T_TDT + duong(8-5-07)_!1 1 bao cao giao KH ve HTCMT vung TNB   12-12-2011" xfId="3638"/>
    <cellStyle name="T_TDT + duong(8-5-07)_!1 1 bao cao giao KH ve HTCMT vung TNB   12-12-2011 2" xfId="2828"/>
    <cellStyle name="T_TDT + duong(8-5-07)_Bieu4HTMT" xfId="1636"/>
    <cellStyle name="T_TDT + duong(8-5-07)_Bieu4HTMT 2" xfId="4045"/>
    <cellStyle name="T_TDT + duong(8-5-07)_Bieu4HTMT_!1 1 bao cao giao KH ve HTCMT vung TNB   12-12-2011" xfId="1308"/>
    <cellStyle name="T_TDT + duong(8-5-07)_Bieu4HTMT_!1 1 bao cao giao KH ve HTCMT vung TNB   12-12-2011 2" xfId="4046"/>
    <cellStyle name="T_TDT + duong(8-5-07)_Bieu4HTMT_KH TPCP vung TNB (03-1-2012)" xfId="1709"/>
    <cellStyle name="T_TDT + duong(8-5-07)_Bieu4HTMT_KH TPCP vung TNB (03-1-2012) 2" xfId="1577"/>
    <cellStyle name="T_TDT + duong(8-5-07)_KH TPCP vung TNB (03-1-2012)" xfId="3244"/>
    <cellStyle name="T_TDT + duong(8-5-07)_KH TPCP vung TNB (03-1-2012) 2" xfId="1249"/>
    <cellStyle name="T_TK_HT" xfId="4053"/>
    <cellStyle name="T_TK_HT 2" xfId="1464"/>
    <cellStyle name="T_tham_tra_du_toan" xfId="2397"/>
    <cellStyle name="T_tham_tra_du_toan 2" xfId="336"/>
    <cellStyle name="T_tham_tra_du_toan_!1 1 bao cao giao KH ve HTCMT vung TNB   12-12-2011" xfId="3620"/>
    <cellStyle name="T_tham_tra_du_toan_!1 1 bao cao giao KH ve HTCMT vung TNB   12-12-2011 2" xfId="4047"/>
    <cellStyle name="T_tham_tra_du_toan_Bieu4HTMT" xfId="3794"/>
    <cellStyle name="T_tham_tra_du_toan_Bieu4HTMT 2" xfId="1897"/>
    <cellStyle name="T_tham_tra_du_toan_Bieu4HTMT_!1 1 bao cao giao KH ve HTCMT vung TNB   12-12-2011" xfId="1472"/>
    <cellStyle name="T_tham_tra_du_toan_Bieu4HTMT_!1 1 bao cao giao KH ve HTCMT vung TNB   12-12-2011 2" xfId="1781"/>
    <cellStyle name="T_tham_tra_du_toan_Bieu4HTMT_KH TPCP vung TNB (03-1-2012)" xfId="1795"/>
    <cellStyle name="T_tham_tra_du_toan_Bieu4HTMT_KH TPCP vung TNB (03-1-2012) 2" xfId="870"/>
    <cellStyle name="T_tham_tra_du_toan_KH TPCP vung TNB (03-1-2012)" xfId="1610"/>
    <cellStyle name="T_tham_tra_du_toan_KH TPCP vung TNB (03-1-2012) 2" xfId="932"/>
    <cellStyle name="T_Thiet bi" xfId="4048"/>
    <cellStyle name="T_Thiet bi 2" xfId="3546"/>
    <cellStyle name="T_Thiet bi_!1 1 bao cao giao KH ve HTCMT vung TNB   12-12-2011" xfId="1831"/>
    <cellStyle name="T_Thiet bi_!1 1 bao cao giao KH ve HTCMT vung TNB   12-12-2011 2" xfId="1177"/>
    <cellStyle name="T_Thiet bi_Bieu4HTMT" xfId="657"/>
    <cellStyle name="T_Thiet bi_Bieu4HTMT 2" xfId="4049"/>
    <cellStyle name="T_Thiet bi_Bieu4HTMT_!1 1 bao cao giao KH ve HTCMT vung TNB   12-12-2011" xfId="3189"/>
    <cellStyle name="T_Thiet bi_Bieu4HTMT_!1 1 bao cao giao KH ve HTCMT vung TNB   12-12-2011 2" xfId="4050"/>
    <cellStyle name="T_Thiet bi_Bieu4HTMT_KH TPCP vung TNB (03-1-2012)" xfId="4051"/>
    <cellStyle name="T_Thiet bi_Bieu4HTMT_KH TPCP vung TNB (03-1-2012) 2" xfId="1082"/>
    <cellStyle name="T_Thiet bi_KH TPCP vung TNB (03-1-2012)" xfId="791"/>
    <cellStyle name="T_Thiet bi_KH TPCP vung TNB (03-1-2012) 2" xfId="4052"/>
    <cellStyle name="T_Van Ban 2007" xfId="4054"/>
    <cellStyle name="T_Van Ban 2007_15_10_2013 BC nhu cau von doi ung ODA (2014-2016) ngay 15102013 Sua" xfId="766"/>
    <cellStyle name="T_Van Ban 2007_bao cao phan bo KHDT 2011(final)" xfId="3141"/>
    <cellStyle name="T_Van Ban 2007_bao cao phan bo KHDT 2011(final)_BC nhu cau von doi ung ODA nganh NN (BKH)" xfId="4055"/>
    <cellStyle name="T_Van Ban 2007_bao cao phan bo KHDT 2011(final)_BC Tai co cau (bieu TH)" xfId="4056"/>
    <cellStyle name="T_Van Ban 2007_bao cao phan bo KHDT 2011(final)_DK 2014-2015 final" xfId="1015"/>
    <cellStyle name="T_Van Ban 2007_bao cao phan bo KHDT 2011(final)_DK 2014-2015 new" xfId="1347"/>
    <cellStyle name="T_Van Ban 2007_bao cao phan bo KHDT 2011(final)_DK KH CBDT 2014 11-11-2013" xfId="4057"/>
    <cellStyle name="T_Van Ban 2007_bao cao phan bo KHDT 2011(final)_DK KH CBDT 2014 11-11-2013(1)" xfId="1866"/>
    <cellStyle name="T_Van Ban 2007_bao cao phan bo KHDT 2011(final)_KH 2011-2015" xfId="4058"/>
    <cellStyle name="T_Van Ban 2007_bao cao phan bo KHDT 2011(final)_tai co cau dau tu (tong hop)1" xfId="4059"/>
    <cellStyle name="T_Van Ban 2007_BC nhu cau von doi ung ODA nganh NN (BKH)" xfId="4060"/>
    <cellStyle name="T_Van Ban 2007_BC nhu cau von doi ung ODA nganh NN (BKH)_05-12  KH trung han 2016-2020 - Liem Thinh edited" xfId="4061"/>
    <cellStyle name="T_Van Ban 2007_BC nhu cau von doi ung ODA nganh NN (BKH)_Copy of 05-12  KH trung han 2016-2020 - Liem Thinh edited (1)" xfId="4062"/>
    <cellStyle name="T_Van Ban 2007_BC Tai co cau (bieu TH)" xfId="2391"/>
    <cellStyle name="T_Van Ban 2007_BC Tai co cau (bieu TH)_05-12  KH trung han 2016-2020 - Liem Thinh edited" xfId="4041"/>
    <cellStyle name="T_Van Ban 2007_BC Tai co cau (bieu TH)_Copy of 05-12  KH trung han 2016-2020 - Liem Thinh edited (1)" xfId="3817"/>
    <cellStyle name="T_Van Ban 2007_DK 2014-2015 final" xfId="4063"/>
    <cellStyle name="T_Van Ban 2007_DK 2014-2015 final_05-12  KH trung han 2016-2020 - Liem Thinh edited" xfId="3766"/>
    <cellStyle name="T_Van Ban 2007_DK 2014-2015 final_Copy of 05-12  KH trung han 2016-2020 - Liem Thinh edited (1)" xfId="4064"/>
    <cellStyle name="T_Van Ban 2007_DK 2014-2015 new" xfId="4065"/>
    <cellStyle name="T_Van Ban 2007_DK 2014-2015 new_05-12  KH trung han 2016-2020 - Liem Thinh edited" xfId="4035"/>
    <cellStyle name="T_Van Ban 2007_DK 2014-2015 new_Copy of 05-12  KH trung han 2016-2020 - Liem Thinh edited (1)" xfId="499"/>
    <cellStyle name="T_Van Ban 2007_DK KH CBDT 2014 11-11-2013" xfId="1025"/>
    <cellStyle name="T_Van Ban 2007_DK KH CBDT 2014 11-11-2013(1)" xfId="4066"/>
    <cellStyle name="T_Van Ban 2007_DK KH CBDT 2014 11-11-2013(1)_05-12  KH trung han 2016-2020 - Liem Thinh edited" xfId="4067"/>
    <cellStyle name="T_Van Ban 2007_DK KH CBDT 2014 11-11-2013(1)_Copy of 05-12  KH trung han 2016-2020 - Liem Thinh edited (1)" xfId="2375"/>
    <cellStyle name="T_Van Ban 2007_DK KH CBDT 2014 11-11-2013_05-12  KH trung han 2016-2020 - Liem Thinh edited" xfId="2142"/>
    <cellStyle name="T_Van Ban 2007_DK KH CBDT 2014 11-11-2013_Copy of 05-12  KH trung han 2016-2020 - Liem Thinh edited (1)" xfId="84"/>
    <cellStyle name="T_Van Ban 2008" xfId="4068"/>
    <cellStyle name="T_Van Ban 2008_15_10_2013 BC nhu cau von doi ung ODA (2014-2016) ngay 15102013 Sua" xfId="4069"/>
    <cellStyle name="T_Van Ban 2008_bao cao phan bo KHDT 2011(final)" xfId="4070"/>
    <cellStyle name="T_Van Ban 2008_bao cao phan bo KHDT 2011(final)_BC nhu cau von doi ung ODA nganh NN (BKH)" xfId="4071"/>
    <cellStyle name="T_Van Ban 2008_bao cao phan bo KHDT 2011(final)_BC Tai co cau (bieu TH)" xfId="961"/>
    <cellStyle name="T_Van Ban 2008_bao cao phan bo KHDT 2011(final)_DK 2014-2015 final" xfId="2507"/>
    <cellStyle name="T_Van Ban 2008_bao cao phan bo KHDT 2011(final)_DK 2014-2015 new" xfId="1682"/>
    <cellStyle name="T_Van Ban 2008_bao cao phan bo KHDT 2011(final)_DK KH CBDT 2014 11-11-2013" xfId="4072"/>
    <cellStyle name="T_Van Ban 2008_bao cao phan bo KHDT 2011(final)_DK KH CBDT 2014 11-11-2013(1)" xfId="4073"/>
    <cellStyle name="T_Van Ban 2008_bao cao phan bo KHDT 2011(final)_KH 2011-2015" xfId="601"/>
    <cellStyle name="T_Van Ban 2008_bao cao phan bo KHDT 2011(final)_tai co cau dau tu (tong hop)1" xfId="2196"/>
    <cellStyle name="T_Van Ban 2008_BC nhu cau von doi ung ODA nganh NN (BKH)" xfId="3458"/>
    <cellStyle name="T_Van Ban 2008_BC nhu cau von doi ung ODA nganh NN (BKH)_05-12  KH trung han 2016-2020 - Liem Thinh edited" xfId="4074"/>
    <cellStyle name="T_Van Ban 2008_BC nhu cau von doi ung ODA nganh NN (BKH)_Copy of 05-12  KH trung han 2016-2020 - Liem Thinh edited (1)" xfId="159"/>
    <cellStyle name="T_Van Ban 2008_BC Tai co cau (bieu TH)" xfId="1132"/>
    <cellStyle name="T_Van Ban 2008_BC Tai co cau (bieu TH)_05-12  KH trung han 2016-2020 - Liem Thinh edited" xfId="4075"/>
    <cellStyle name="T_Van Ban 2008_BC Tai co cau (bieu TH)_Copy of 05-12  KH trung han 2016-2020 - Liem Thinh edited (1)" xfId="1894"/>
    <cellStyle name="T_Van Ban 2008_DK 2014-2015 final" xfId="3637"/>
    <cellStyle name="T_Van Ban 2008_DK 2014-2015 final_05-12  KH trung han 2016-2020 - Liem Thinh edited" xfId="492"/>
    <cellStyle name="T_Van Ban 2008_DK 2014-2015 final_Copy of 05-12  KH trung han 2016-2020 - Liem Thinh edited (1)" xfId="236"/>
    <cellStyle name="T_Van Ban 2008_DK 2014-2015 new" xfId="575"/>
    <cellStyle name="T_Van Ban 2008_DK 2014-2015 new_05-12  KH trung han 2016-2020 - Liem Thinh edited" xfId="512"/>
    <cellStyle name="T_Van Ban 2008_DK 2014-2015 new_Copy of 05-12  KH trung han 2016-2020 - Liem Thinh edited (1)" xfId="4076"/>
    <cellStyle name="T_Van Ban 2008_DK KH CBDT 2014 11-11-2013" xfId="4077"/>
    <cellStyle name="T_Van Ban 2008_DK KH CBDT 2014 11-11-2013(1)" xfId="234"/>
    <cellStyle name="T_Van Ban 2008_DK KH CBDT 2014 11-11-2013(1)_05-12  KH trung han 2016-2020 - Liem Thinh edited" xfId="4078"/>
    <cellStyle name="T_Van Ban 2008_DK KH CBDT 2014 11-11-2013(1)_Copy of 05-12  KH trung han 2016-2020 - Liem Thinh edited (1)" xfId="3534"/>
    <cellStyle name="T_Van Ban 2008_DK KH CBDT 2014 11-11-2013_05-12  KH trung han 2016-2020 - Liem Thinh edited" xfId="4079"/>
    <cellStyle name="T_Van Ban 2008_DK KH CBDT 2014 11-11-2013_Copy of 05-12  KH trung han 2016-2020 - Liem Thinh edited (1)" xfId="1263"/>
    <cellStyle name="T_XDCB thang 12.2010" xfId="4080"/>
    <cellStyle name="T_XDCB thang 12.2010 2" xfId="4081"/>
    <cellStyle name="T_XDCB thang 12.2010_!1 1 bao cao giao KH ve HTCMT vung TNB   12-12-2011" xfId="4082"/>
    <cellStyle name="T_XDCB thang 12.2010_!1 1 bao cao giao KH ve HTCMT vung TNB   12-12-2011 2" xfId="4083"/>
    <cellStyle name="T_XDCB thang 12.2010_KH TPCP vung TNB (03-1-2012)" xfId="4084"/>
    <cellStyle name="T_XDCB thang 12.2010_KH TPCP vung TNB (03-1-2012) 2" xfId="4085"/>
    <cellStyle name="T_ÿÿÿÿÿ" xfId="4086"/>
    <cellStyle name="T_ÿÿÿÿÿ 2" xfId="4087"/>
    <cellStyle name="T_ÿÿÿÿÿ_!1 1 bao cao giao KH ve HTCMT vung TNB   12-12-2011" xfId="347"/>
    <cellStyle name="T_ÿÿÿÿÿ_!1 1 bao cao giao KH ve HTCMT vung TNB   12-12-2011 2" xfId="4088"/>
    <cellStyle name="T_ÿÿÿÿÿ_Bieu mau cong trinh khoi cong moi 3-4" xfId="4089"/>
    <cellStyle name="T_ÿÿÿÿÿ_Bieu mau cong trinh khoi cong moi 3-4 2" xfId="4090"/>
    <cellStyle name="T_ÿÿÿÿÿ_Bieu mau cong trinh khoi cong moi 3-4_!1 1 bao cao giao KH ve HTCMT vung TNB   12-12-2011" xfId="4091"/>
    <cellStyle name="T_ÿÿÿÿÿ_Bieu mau cong trinh khoi cong moi 3-4_!1 1 bao cao giao KH ve HTCMT vung TNB   12-12-2011 2" xfId="4092"/>
    <cellStyle name="T_ÿÿÿÿÿ_Bieu mau cong trinh khoi cong moi 3-4_KH TPCP vung TNB (03-1-2012)" xfId="4093"/>
    <cellStyle name="T_ÿÿÿÿÿ_Bieu mau cong trinh khoi cong moi 3-4_KH TPCP vung TNB (03-1-2012) 2" xfId="4094"/>
    <cellStyle name="T_ÿÿÿÿÿ_Bieu3ODA" xfId="4095"/>
    <cellStyle name="T_ÿÿÿÿÿ_Bieu3ODA 2" xfId="4096"/>
    <cellStyle name="T_ÿÿÿÿÿ_Bieu3ODA_!1 1 bao cao giao KH ve HTCMT vung TNB   12-12-2011" xfId="4097"/>
    <cellStyle name="T_ÿÿÿÿÿ_Bieu3ODA_!1 1 bao cao giao KH ve HTCMT vung TNB   12-12-2011 2" xfId="4098"/>
    <cellStyle name="T_ÿÿÿÿÿ_Bieu3ODA_KH TPCP vung TNB (03-1-2012)" xfId="4099"/>
    <cellStyle name="T_ÿÿÿÿÿ_Bieu3ODA_KH TPCP vung TNB (03-1-2012) 2" xfId="4100"/>
    <cellStyle name="T_ÿÿÿÿÿ_Bieu4HTMT" xfId="4101"/>
    <cellStyle name="T_ÿÿÿÿÿ_Bieu4HTMT 2" xfId="4102"/>
    <cellStyle name="T_ÿÿÿÿÿ_Bieu4HTMT_!1 1 bao cao giao KH ve HTCMT vung TNB   12-12-2011" xfId="4103"/>
    <cellStyle name="T_ÿÿÿÿÿ_Bieu4HTMT_!1 1 bao cao giao KH ve HTCMT vung TNB   12-12-2011 2" xfId="4104"/>
    <cellStyle name="T_ÿÿÿÿÿ_Bieu4HTMT_KH TPCP vung TNB (03-1-2012)" xfId="2779"/>
    <cellStyle name="T_ÿÿÿÿÿ_Bieu4HTMT_KH TPCP vung TNB (03-1-2012) 2" xfId="3372"/>
    <cellStyle name="T_ÿÿÿÿÿ_kien giang 2" xfId="4107"/>
    <cellStyle name="T_ÿÿÿÿÿ_kien giang 2 2" xfId="4108"/>
    <cellStyle name="T_ÿÿÿÿÿ_KH TPCP vung TNB (03-1-2012)" xfId="4105"/>
    <cellStyle name="T_ÿÿÿÿÿ_KH TPCP vung TNB (03-1-2012) 2" xfId="4106"/>
    <cellStyle name="Text Indent A" xfId="815"/>
    <cellStyle name="Text Indent B" xfId="4109"/>
    <cellStyle name="Text Indent B 10" xfId="4110"/>
    <cellStyle name="Text Indent B 11" xfId="4111"/>
    <cellStyle name="Text Indent B 12" xfId="2985"/>
    <cellStyle name="Text Indent B 13" xfId="2988"/>
    <cellStyle name="Text Indent B 14" xfId="2990"/>
    <cellStyle name="Text Indent B 15" xfId="2993"/>
    <cellStyle name="Text Indent B 16" xfId="2995"/>
    <cellStyle name="Text Indent B 2" xfId="4113"/>
    <cellStyle name="Text Indent B 3" xfId="4114"/>
    <cellStyle name="Text Indent B 4" xfId="4115"/>
    <cellStyle name="Text Indent B 5" xfId="4116"/>
    <cellStyle name="Text Indent B 6" xfId="4117"/>
    <cellStyle name="Text Indent B 7" xfId="4118"/>
    <cellStyle name="Text Indent B 8" xfId="4119"/>
    <cellStyle name="Text Indent B 9" xfId="4120"/>
    <cellStyle name="Text Indent C" xfId="4121"/>
    <cellStyle name="Text Indent C 10" xfId="4122"/>
    <cellStyle name="Text Indent C 11" xfId="2417"/>
    <cellStyle name="Text Indent C 12" xfId="4123"/>
    <cellStyle name="Text Indent C 13" xfId="4124"/>
    <cellStyle name="Text Indent C 14" xfId="4125"/>
    <cellStyle name="Text Indent C 15" xfId="4126"/>
    <cellStyle name="Text Indent C 16" xfId="4127"/>
    <cellStyle name="Text Indent C 2" xfId="4128"/>
    <cellStyle name="Text Indent C 3" xfId="4129"/>
    <cellStyle name="Text Indent C 4" xfId="4130"/>
    <cellStyle name="Text Indent C 5" xfId="4131"/>
    <cellStyle name="Text Indent C 6" xfId="4132"/>
    <cellStyle name="Text Indent C 7" xfId="4133"/>
    <cellStyle name="Text Indent C 8" xfId="4134"/>
    <cellStyle name="Text Indent C 9" xfId="4135"/>
    <cellStyle name="Tickmark" xfId="4156"/>
    <cellStyle name="Tien1" xfId="1712"/>
    <cellStyle name="Tieu_de_2" xfId="4157"/>
    <cellStyle name="Times New Roman" xfId="4158"/>
    <cellStyle name="tit1" xfId="4159"/>
    <cellStyle name="tit2" xfId="4160"/>
    <cellStyle name="tit2 2" xfId="4162"/>
    <cellStyle name="tit3" xfId="4163"/>
    <cellStyle name="tit4" xfId="4164"/>
    <cellStyle name="Title 2" xfId="4165"/>
    <cellStyle name="Tong so" xfId="4166"/>
    <cellStyle name="tong so 1" xfId="4167"/>
    <cellStyle name="Tong so_Bieu KHPTLN 2016-2020" xfId="4168"/>
    <cellStyle name="Tongcong" xfId="4169"/>
    <cellStyle name="Total 2" xfId="4170"/>
    <cellStyle name="tt1" xfId="4172"/>
    <cellStyle name="Tusental (0)_pldt" xfId="4173"/>
    <cellStyle name="Tusental_pldt" xfId="2204"/>
    <cellStyle name="th" xfId="4136"/>
    <cellStyle name="th 2" xfId="4137"/>
    <cellStyle name="þ_x005f_x001d_ð¤_x005f_x000c_¯þ_x005f_x0014__x005f_x000d_¨þU_x005f_x0001_À_x005f_x0004_ _x005f_x0015__x005f_x000f__x005f_x0001__x005f_x0001_" xfId="3533"/>
    <cellStyle name="þ_x005f_x001d_ð·_x005f_x000c_æþ'_x005f_x000d_ßþU_x005f_x0001_Ø_x005f_x0005_ü_x005f_x0014__x005f_x0007__x005f_x0001__x005f_x0001_" xfId="4138"/>
    <cellStyle name="þ_x005f_x001d_ðÇ%Uý—&amp;Hý9_x005f_x0008_Ÿ s_x005f_x000a__x005f_x0007__x005f_x0001__x005f_x0001_" xfId="4139"/>
    <cellStyle name="þ_x005f_x001d_ðK_x005f_x000c_Fý_x005f_x001b__x005f_x000d_9ýU_x005f_x0001_Ð_x005f_x0008_¦)_x005f_x0007__x005f_x0001__x005f_x0001_" xfId="4140"/>
    <cellStyle name="þ_x005f_x005f_x005f_x001d_ð·_x005f_x005f_x005f_x000c_æþ'_x005f_x005f_x005f_x000d_ßþU_x005f_x005f_x005f_x0001_Ø_x005f_x005f_x005f_x0005_ü_x005f_x005f_x005f_x0014__x005f_x005f_x005f_x0007__x005f_x005f_x005f_x0001__x005f_x005f_x005f_x0001_" xfId="4142"/>
    <cellStyle name="þ_x005f_x005f_x005f_x001d_ðÇ%Uý—&amp;Hý9_x005f_x005f_x005f_x0008_Ÿ s_x005f_x005f_x005f_x000a__x005f_x005f_x005f_x0007__x005f_x005f_x005f_x0001__x005f_x005f_x005f_x0001_" xfId="4143"/>
    <cellStyle name="þ_x005f_x005f_x005f_x001d_ðK_x005f_x005f_x005f_x000c_Fý_x005f_x005f_x005f_x001b__x005f_x005f_x005f_x000d_9ýU_x005f_x005f_x005f_x0001_Ð_x005f_x005f_x005f_x0008_¦)_x005f_x005f_x005f_x0007__x005f_x005f_x005f_x0001__x005f_x005f_x005f_x0001_" xfId="4144"/>
    <cellStyle name="than" xfId="4145"/>
    <cellStyle name="Thanh" xfId="737"/>
    <cellStyle name="þ_x001d_ð¤_x000c_¯þ_x0014__x000a_¨þU_x0001_À_x0004_ _x0015__x000f__x0001__x0001_" xfId="4146"/>
    <cellStyle name="þ_x001d_ð¤_x000c_¯þ_x0014__x000d_¨þU_x0001_À_x0004_ _x0015__x000f__x0001__x0001_" xfId="4147"/>
    <cellStyle name="þ_x001d_ð·_x000c_æþ'_x000a_ßþU_x0001_Ø_x0005_ü_x0014__x0007__x0001__x0001_" xfId="4148"/>
    <cellStyle name="þ_x001d_ð·_x000c_æþ'_x000d_ßþU_x0001_Ø_x0005_ü_x0014__x0007__x0001__x0001_" xfId="4149"/>
    <cellStyle name="þ_x001d_ðÇ%Uý—&amp;Hý9_x0008_Ÿ s_x000a__x0007__x0001__x0001_" xfId="4150"/>
    <cellStyle name="þ_x001d_ðK_x000c_Fý_x001b__x000a_9ýU_x0001_Ð_x0008_¦)_x0007__x0001__x0001_" xfId="4151"/>
    <cellStyle name="þ_x001d_ðK_x000c_Fý_x001b__x000d_9ýU_x0001_Ð_x0008_¦)_x0007__x0001__x0001_" xfId="862"/>
    <cellStyle name="thuong-10" xfId="4152"/>
    <cellStyle name="thuong-11" xfId="4153"/>
    <cellStyle name="thuong-11 2" xfId="4154"/>
    <cellStyle name="Thuyet minh" xfId="4155"/>
    <cellStyle name="trang" xfId="4171"/>
    <cellStyle name="ux_3_¼­¿ï-¾È»ê" xfId="4174"/>
    <cellStyle name="Valuta (0)_pldt" xfId="4175"/>
    <cellStyle name="Valuta_pldt" xfId="4176"/>
    <cellStyle name="VANG1" xfId="4177"/>
    <cellStyle name="VANG1 2" xfId="4178"/>
    <cellStyle name="viet" xfId="4179"/>
    <cellStyle name="viet2" xfId="4180"/>
    <cellStyle name="viet2 2" xfId="4181"/>
    <cellStyle name="VN new romanNormal" xfId="2906"/>
    <cellStyle name="VN new romanNormal 2" xfId="1233"/>
    <cellStyle name="VN new romanNormal 2 2" xfId="4182"/>
    <cellStyle name="VN new romanNormal 3" xfId="4183"/>
    <cellStyle name="VN new romanNormal_05-12  KH trung han 2016-2020 - Liem Thinh edited" xfId="4185"/>
    <cellStyle name="Vn Time 13" xfId="4187"/>
    <cellStyle name="Vn Time 14" xfId="4188"/>
    <cellStyle name="Vn Time 14 2" xfId="4189"/>
    <cellStyle name="Vn Time 14 3" xfId="4190"/>
    <cellStyle name="VN time new roman" xfId="2620"/>
    <cellStyle name="VN time new roman 2" xfId="2634"/>
    <cellStyle name="VN time new roman 2 2" xfId="48"/>
    <cellStyle name="VN time new roman 3" xfId="2636"/>
    <cellStyle name="VN time new roman_05-12  KH trung han 2016-2020 - Liem Thinh edited" xfId="2649"/>
    <cellStyle name="vn_time" xfId="4184"/>
    <cellStyle name="vnbo" xfId="4161"/>
    <cellStyle name="vnbo 2" xfId="4191"/>
    <cellStyle name="vnbo 3" xfId="916"/>
    <cellStyle name="vntxt1" xfId="4201"/>
    <cellStyle name="vntxt1 10" xfId="4202"/>
    <cellStyle name="vntxt1 11" xfId="4203"/>
    <cellStyle name="vntxt1 12" xfId="4204"/>
    <cellStyle name="vntxt1 13" xfId="4205"/>
    <cellStyle name="vntxt1 14" xfId="4206"/>
    <cellStyle name="vntxt1 15" xfId="4207"/>
    <cellStyle name="vntxt1 16" xfId="4208"/>
    <cellStyle name="vntxt1 2" xfId="4209"/>
    <cellStyle name="vntxt1 3" xfId="4210"/>
    <cellStyle name="vntxt1 4" xfId="4211"/>
    <cellStyle name="vntxt1 5" xfId="779"/>
    <cellStyle name="vntxt1 6" xfId="4212"/>
    <cellStyle name="vntxt1 7" xfId="4213"/>
    <cellStyle name="vntxt1 8" xfId="4214"/>
    <cellStyle name="vntxt1 9" xfId="4215"/>
    <cellStyle name="vntxt1_05-12  KH trung han 2016-2020 - Liem Thinh edited" xfId="4216"/>
    <cellStyle name="vntxt2" xfId="4217"/>
    <cellStyle name="vnhead1" xfId="4192"/>
    <cellStyle name="vnhead1 2" xfId="4193"/>
    <cellStyle name="vnhead2" xfId="4194"/>
    <cellStyle name="vnhead2 2" xfId="4195"/>
    <cellStyle name="vnhead2 3" xfId="4196"/>
    <cellStyle name="vnhead3" xfId="4197"/>
    <cellStyle name="vnhead3 2" xfId="4198"/>
    <cellStyle name="vnhead3 3" xfId="4199"/>
    <cellStyle name="vnhead4" xfId="4200"/>
    <cellStyle name="W?hrung [0]_35ERI8T2gbIEMixb4v26icuOo" xfId="4218"/>
    <cellStyle name="W?hrung_35ERI8T2gbIEMixb4v26icuOo" xfId="358"/>
    <cellStyle name="Währung [0]_68574_Materialbedarfsliste" xfId="3067"/>
    <cellStyle name="Währung_68574_Materialbedarfsliste" xfId="4219"/>
    <cellStyle name="Walutowy [0]_Invoices2001Slovakia" xfId="4220"/>
    <cellStyle name="Walutowy_Invoices2001Slovakia" xfId="4221"/>
    <cellStyle name="Warning Text 2" xfId="4222"/>
    <cellStyle name="wrap" xfId="4223"/>
    <cellStyle name="Wไhrung [0]_35ERI8T2gbIEMixb4v26icuOo" xfId="1220"/>
    <cellStyle name="Wไhrung_35ERI8T2gbIEMixb4v26icuOo" xfId="4224"/>
    <cellStyle name="xan1" xfId="4225"/>
    <cellStyle name="xuan" xfId="4226"/>
    <cellStyle name="y" xfId="4227"/>
    <cellStyle name="y 2" xfId="889"/>
    <cellStyle name="Ý kh¸c_B¶ng 1 (2)" xfId="4228"/>
    <cellStyle name="เครื่องหมายสกุลเงิน [0]_FTC_OFFER" xfId="4186"/>
    <cellStyle name="เครื่องหมายสกุลเงิน_FTC_OFFER" xfId="4229"/>
    <cellStyle name="ปกติ_FTC_OFFER" xfId="4230"/>
    <cellStyle name=" [0.00]_ Att. 1- Cover" xfId="4231"/>
    <cellStyle name="_ Att. 1- Cover" xfId="4232"/>
    <cellStyle name="?_ Att. 1- Cover" xfId="4233"/>
    <cellStyle name="똿뗦먛귟 [0.00]_PRODUCT DETAIL Q1" xfId="1724"/>
    <cellStyle name="똿뗦먛귟_PRODUCT DETAIL Q1" xfId="4234"/>
    <cellStyle name="믅됞 [0.00]_PRODUCT DETAIL Q1" xfId="4235"/>
    <cellStyle name="믅됞_PRODUCT DETAIL Q1" xfId="4236"/>
    <cellStyle name="백분율_††††† " xfId="4237"/>
    <cellStyle name="뷭?_BOOKSHIP" xfId="4238"/>
    <cellStyle name="안건회계법인" xfId="4239"/>
    <cellStyle name="콤맀_Sheet1_총괄표 (수출입) (2)" xfId="4240"/>
    <cellStyle name="콤마 [ - 유형1" xfId="4241"/>
    <cellStyle name="콤마 [ - 유형2" xfId="2001"/>
    <cellStyle name="콤마 [ - 유형3" xfId="869"/>
    <cellStyle name="콤마 [ - 유형4" xfId="3804"/>
    <cellStyle name="콤마 [ - 유형5" xfId="4242"/>
    <cellStyle name="콤마 [ - 유형6" xfId="4243"/>
    <cellStyle name="콤마 [ - 유형7" xfId="4244"/>
    <cellStyle name="콤마 [ - 유형8" xfId="4245"/>
    <cellStyle name="콤마 [0]_ 비목별 월별기술 " xfId="4246"/>
    <cellStyle name="콤마_ 비목별 월별기술 " xfId="4247"/>
    <cellStyle name="통화 [0]_††††† " xfId="4248"/>
    <cellStyle name="통화_††††† " xfId="107"/>
    <cellStyle name="표섀_변경(최종)" xfId="4249"/>
    <cellStyle name="표준_ 97년 경영분석(안)" xfId="4250"/>
    <cellStyle name="표줠_Sheet1_1_총괄표 (수출입) (2)" xfId="4251"/>
    <cellStyle name="一般_00Q3902REV.1" xfId="4252"/>
    <cellStyle name="千分位[0]_00Q3902REV.1" xfId="4253"/>
    <cellStyle name="千分位_00Q3902REV.1" xfId="4254"/>
    <cellStyle name="桁区切り [0.00]_BE-BQ" xfId="4255"/>
    <cellStyle name="桁区切り_BE-BQ" xfId="4256"/>
    <cellStyle name="標準_(A1)BOQ " xfId="4257"/>
    <cellStyle name="貨幣 [0]_00Q3902REV.1" xfId="4258"/>
    <cellStyle name="貨幣[0]_BRE" xfId="4112"/>
    <cellStyle name="貨幣_00Q3902REV.1" xfId="4259"/>
    <cellStyle name="通貨 [0.00]_BE-BQ" xfId="4260"/>
    <cellStyle name="通貨_BE-BQ" xfId="42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H%202016-2020\Dau%20tu\Tong%20hop%20phan%20bo\TH%202016-2020%200910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iangdtt318a\User\Downloads\TH%20phan%20bo%20%2017.9.2015_Th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PLI_CTrinh"/>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PE-03E"/>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XL4Poppy"/>
      <sheetName val="Gia VL"/>
      <sheetName val="Bang gia ca may"/>
      <sheetName val="Bang luong CB"/>
      <sheetName val="Bang P.tich CT"/>
      <sheetName val="D.toan chi tiet"/>
      <sheetName val="Bang TH Dtoan"/>
      <sheetName val="XXXXXXXX"/>
      <sheetName val="Van chuyen"/>
      <sheetName val="THKP (2)"/>
      <sheetName val="THKP"/>
      <sheetName val="T.Bi"/>
      <sheetName val="Thiet ke"/>
      <sheetName val="CT"/>
      <sheetName val="K.luong"/>
      <sheetName val="TT L2"/>
      <sheetName val="TT L1"/>
      <sheetName val="Thue Ngoai"/>
      <sheetName val="KLHT"/>
      <sheetName val="KL XL2000"/>
      <sheetName val="KLXL2001"/>
      <sheetName val="THKP2001"/>
      <sheetName val="KLphanbo"/>
      <sheetName val="Chiet tinh"/>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Chi tiet - Dv lap"/>
      <sheetName val="TH KHTC"/>
      <sheetName val="000"/>
      <sheetName val="00000000"/>
      <sheetName val="MD"/>
      <sheetName val="ND"/>
      <sheetName val="CONG"/>
      <sheetName val="DGCT"/>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DTHH"/>
      <sheetName val="Bang1"/>
      <sheetName val="TAI TRONG"/>
      <sheetName val="NOI LUC"/>
      <sheetName val="TINH DUYET THTT CHINH"/>
      <sheetName val="TDUYET THTT PHU"/>
      <sheetName val="TINH DAO DONG VA DO VONG"/>
      <sheetName val="TINH NEO"/>
      <sheetName val="KH 2003 (moi max)"/>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1"/>
      <sheetName val="Dong Dau"/>
      <sheetName val="Dong Dau (2)"/>
      <sheetName val="Sau dong"/>
      <sheetName val="Ma xa"/>
      <sheetName val="My dinh"/>
      <sheetName val="Tong cong"/>
      <sheetName val="VL"/>
      <sheetName val="CTXD"/>
      <sheetName val=".."/>
      <sheetName val="CTDN"/>
      <sheetName val="san vuon"/>
      <sheetName val="khu phu tro"/>
      <sheetName val="TH"/>
      <sheetName val="Phu luc"/>
      <sheetName val="Gia trÞ"/>
      <sheetName val="Chart2"/>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be tong"/>
      <sheetName val="Thep"/>
      <sheetName val="Tong hop thep"/>
      <sheetName val="Thuyet minh"/>
      <sheetName val="CQ-HQ"/>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Congty"/>
      <sheetName val="VPPN"/>
      <sheetName val="XN74"/>
      <sheetName val="XN54"/>
      <sheetName val="XN33"/>
      <sheetName val="NK96"/>
      <sheetName val="XL4Test5"/>
      <sheetName val="KH12"/>
      <sheetName val="CN12"/>
      <sheetName val="HD12"/>
      <sheetName val="KH1"/>
      <sheetName val="cd viaK0-T6"/>
      <sheetName val="cdvia T6-Tc24"/>
      <sheetName val="cdvia Tc24-T46"/>
      <sheetName val="cdbtnL2ko-k0+361"/>
      <sheetName val="cd btnL2k0+361-T19"/>
      <sheetName val="01"/>
      <sheetName val="02"/>
      <sheetName val="03"/>
      <sheetName val="04"/>
      <sheetName val="05"/>
      <sheetName val="Sheet13"/>
      <sheetName val="Sheet14"/>
      <sheetName val="Sheet15"/>
      <sheetName val="Sheet16"/>
      <sheetName val="Sheet17"/>
      <sheetName val="Sheet18"/>
      <sheetName val="Sheet19"/>
      <sheetName val="Sheet2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HIT"/>
      <sheetName val="THXH"/>
      <sheetName val="BHXH"/>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DT"/>
      <sheetName val="THND"/>
      <sheetName val="THMD"/>
      <sheetName val="Phtro1"/>
      <sheetName val="DTKS1"/>
      <sheetName val="CT1m"/>
      <sheetName val="THCT"/>
      <sheetName val="cap cho cac DT"/>
      <sheetName val="Ung - hoan"/>
      <sheetName val="CP may"/>
      <sheetName val="SS"/>
      <sheetName val="NVL"/>
      <sheetName val="Thep "/>
      <sheetName val="Chi tiet Khoi luong"/>
      <sheetName val="TH khoi luong"/>
      <sheetName val="Chiet tinh vat lieu "/>
      <sheetName val="TH KL VL"/>
      <sheetName val="Quang Tri"/>
      <sheetName val="TTHue"/>
      <sheetName val="Da Nang"/>
      <sheetName val="Quang Nam"/>
      <sheetName val="Quang Ngai"/>
      <sheetName val="TH DH-QN"/>
      <sheetName val="KP HD"/>
      <sheetName val="DB HD"/>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Caodo"/>
      <sheetName val="Dat"/>
      <sheetName val="KL-CTTK"/>
      <sheetName val="BTH"/>
      <sheetName val="TM"/>
      <sheetName val="BU-gian"/>
      <sheetName val="Bu-Ha"/>
      <sheetName val="PTVT"/>
      <sheetName val="Gia DAN"/>
      <sheetName val="Dan"/>
      <sheetName val="Cuoc"/>
      <sheetName val="Bugia"/>
      <sheetName val="KL57"/>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DS them luong qui 4-2002"/>
      <sheetName val="Phuc loi 2-9-02"/>
      <sheetName val="PCLB-2002"/>
      <sheetName val="Thuong nhan dip 21-12-02"/>
      <sheetName val="Thuong dip nhan danh hieu AHL§"/>
      <sheetName val="Thang luong thu 13 nam 2002"/>
      <sheetName val="Luong SX# dip Tet Qui Mui(dong)"/>
      <sheetName val="dutoan1"/>
      <sheetName val="Anhtoan"/>
      <sheetName val="dutoan2"/>
      <sheetName val="vat tu"/>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tscd"/>
      <sheetName val="sent to"/>
      <sheetName val="KL VL"/>
      <sheetName val="KHCTiet"/>
      <sheetName val="QT 9-6"/>
      <sheetName val="Thuong luu HB"/>
      <sheetName val="QT03"/>
      <sheetName val="QT"/>
      <sheetName val="PTmay"/>
      <sheetName val="KK"/>
      <sheetName val="QT Ky T"/>
      <sheetName val="BCKT"/>
      <sheetName val="bc vt TON BAI"/>
      <sheetName val="XXXXXXX0"/>
      <sheetName val="phan tich DG"/>
      <sheetName val="gia vat lieu"/>
      <sheetName val="gia xe may"/>
      <sheetName val="gia nhan cong"/>
      <sheetName val="Q1-02"/>
      <sheetName val="Q2-02"/>
      <sheetName val="Q3-02"/>
      <sheetName val="9"/>
      <sheetName val="10"/>
      <sheetName val="cong Q2"/>
      <sheetName val="T.U luong Q1"/>
      <sheetName val="T.U luong Q2"/>
      <sheetName val="T.U luong Q3"/>
      <sheetName val="KM"/>
      <sheetName val="KHOANMUC"/>
      <sheetName val="CPQL"/>
      <sheetName val="SANLUONG"/>
      <sheetName val="SSCP-SL"/>
      <sheetName val="CPSX"/>
      <sheetName val="KQKD"/>
      <sheetName val="CDSL (2)"/>
      <sheetName val="00000001"/>
      <sheetName val="00000002"/>
      <sheetName val="00000003"/>
      <sheetName val="00000004"/>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Phu luc HD"/>
      <sheetName val="Gia du thau"/>
      <sheetName val="PTDG"/>
      <sheetName val="Ca xe"/>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binh do"/>
      <sheetName val="cot lieu"/>
      <sheetName val="van khuon"/>
      <sheetName val="CT BT"/>
      <sheetName val="lay mau"/>
      <sheetName val="mat ngoai goi"/>
      <sheetName val="coc tram-bt"/>
      <sheetName val="Tien ung"/>
      <sheetName val="phi luong3"/>
      <sheetName val="Quyet toan"/>
      <sheetName val="Thu hoi"/>
      <sheetName val="Lai vay"/>
      <sheetName val="Tien vay"/>
      <sheetName val="Cong no"/>
      <sheetName val="Cop pha"/>
      <sheetName val="20000000"/>
      <sheetName val="THDT"/>
      <sheetName val="DM-Goc"/>
      <sheetName val="Gia-CT"/>
      <sheetName val="PTCP"/>
      <sheetName val="cphoi"/>
      <sheetName val="T1(T1)04"/>
      <sheetName val="KH-2001"/>
      <sheetName val="KH-2002"/>
      <sheetName val="KH-2003"/>
      <sheetName val="DGTL"/>
      <sheetName val="®¬ngi¸"/>
      <sheetName val="dongle"/>
      <sheetName val="XE DAU"/>
      <sheetName val="XE XANG"/>
      <sheetName val="CT xa"/>
      <sheetName val="TLGC"/>
      <sheetName val="BL"/>
      <sheetName val="Thang 12"/>
      <sheetName val="Thang 1"/>
      <sheetName val="moi"/>
      <sheetName val="Thang 12 (2)"/>
      <sheetName val="Thang 01"/>
      <sheetName val="clvl"/>
      <sheetName val="Chenh lech"/>
      <sheetName val="Kinh phí"/>
      <sheetName val="TH mau moi tu T10"/>
      <sheetName val="Tong hop Quy IV"/>
      <sheetName val="Tong Thu"/>
      <sheetName val="Tong Chi"/>
      <sheetName val="Truong hoc"/>
      <sheetName val="Cty CP"/>
      <sheetName val="G.thau 3B"/>
      <sheetName val="T.Hop Thu-chi"/>
      <sheetName val="KL Tram Cty"/>
      <sheetName val="Gam may Cty"/>
      <sheetName val="KL tram KH"/>
      <sheetName val="Gam may KH"/>
      <sheetName val="Cach dien"/>
      <sheetName val="Mang tai"/>
      <sheetName val="tc"/>
      <sheetName val="DGXDCB"/>
      <sheetName val="DEM"/>
      <sheetName val="KHOILUONG"/>
      <sheetName val="DONGIA"/>
      <sheetName val="CPKSTK"/>
      <sheetName val="THIETBI"/>
      <sheetName val="TDT"/>
      <sheetName val="VC1"/>
      <sheetName val="VC2"/>
      <sheetName val="VC3"/>
      <sheetName val="VC4"/>
      <sheetName val="VC5"/>
      <sheetName val="BaoCao"/>
      <sheetName val="TT"/>
      <sheetName val="CO SO DU LIEU PTVL"/>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Cau 2(3)"/>
      <sheetName val="00000005"/>
      <sheetName val="00000006"/>
      <sheetName val="HTSD6LD"/>
      <sheetName val="HTSDDNN"/>
      <sheetName val="HTSDKT"/>
      <sheetName val="BD"/>
      <sheetName val="HTNT"/>
      <sheetName val="CHART"/>
      <sheetName val="HTDT"/>
      <sheetName val="HTSDD"/>
      <sheetName val="xl"/>
      <sheetName val="NN"/>
      <sheetName val="Tralaivay"/>
      <sheetName val="TBTN"/>
      <sheetName val="CPTV"/>
      <sheetName val="PCCHAY"/>
      <sheetName val="dtks"/>
      <sheetName val="Dec31"/>
      <sheetName val="Jan2"/>
      <sheetName val="Jan3"/>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C45A-BH"/>
      <sheetName val="C46A-BH"/>
      <sheetName val="C47A-BH"/>
      <sheetName val="C48A-BH"/>
      <sheetName val="S-53-1"/>
      <sheetName val="PXuat"/>
      <sheetName val="THVT.T5"/>
      <sheetName val="XL1.t5"/>
      <sheetName val="XL2.T5"/>
      <sheetName val="XL3.T5"/>
      <sheetName val="XL5.T5"/>
      <sheetName val="NRC"/>
      <sheetName val="TH du toan "/>
      <sheetName val="Du toan "/>
      <sheetName val="C.Tinh"/>
      <sheetName val="TK_cap"/>
      <sheetName val="KH 200³ (moi max)"/>
      <sheetName val="C47T11"/>
      <sheetName val="C45T11"/>
      <sheetName val="C45 T10"/>
      <sheetName val="C47-t10"/>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Outlets"/>
      <sheetName val="PGs"/>
      <sheetName val="PIPE-03E.XLS"/>
      <sheetName val="THCCDCXN"/>
      <sheetName val="CC.XL1"/>
      <sheetName val="XL2"/>
      <sheetName val="XL3"/>
      <sheetName val="XL5"/>
      <sheetName val="Cpa"/>
      <sheetName val="khXN"/>
      <sheetName val="KKTS.04"/>
      <sheetName val="nha kct"/>
      <sheetName val="BKVT"/>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XN79"/>
      <sheetName val="CTMT"/>
      <sheetName val="N1111"/>
      <sheetName val="C1111"/>
      <sheetName val="1121"/>
      <sheetName val="daura"/>
      <sheetName val="dauvao"/>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VAT TU NHAN TXQN"/>
      <sheetName val="bang tong ke khoi luong vat tu"/>
      <sheetName val="hcong tkhe"/>
      <sheetName val="VAT TU NHAN TKHE"/>
      <sheetName val="hcong qn"/>
      <sheetName val="VAT TU NHAN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TD_x0000_"/>
      <sheetName val="TDÕ"/>
      <sheetName val="CQuan"/>
      <sheetName val="CAU 1"/>
      <sheetName val="CAU3"/>
      <sheetName val="CAU5 A Thu"/>
      <sheetName val="yen lenh"/>
      <sheetName val="CAU5"/>
      <sheetName val="CAU5 (1+2)"/>
      <sheetName val="CAU 7 (O Hien)"/>
      <sheetName val="CAU 7"/>
      <sheetName val="CKCT"/>
      <sheetName val="TCCG ( NH)"/>
      <sheetName val="TCCG"/>
      <sheetName val="Cau 9"/>
      <sheetName val="Cau 11"/>
      <sheetName val="480"/>
      <sheetName val="TD@"/>
      <sheetName val="T12"/>
      <sheetName val="T11"/>
      <sheetName val="CT 03"/>
      <sheetName val="TH 03"/>
      <sheetName val="\MGT-DRT\MGT-IMPR\MGT-SC@\BA039"/>
      <sheetName val="Cong hoþ"/>
      <sheetName val="28+!60-28+420.5K95"/>
      <sheetName val="Thi sinh"/>
      <sheetName val="SPS"/>
      <sheetName val="DSNV"/>
      <sheetName val="Cham cong"/>
      <sheetName val="Bang luong"/>
      <sheetName val="LCB"/>
      <sheetName val="CN131"/>
      <sheetName val="STH 152"/>
      <sheetName val="CN 331"/>
      <sheetName val="VLSPHH"/>
      <sheetName val="DVKH"/>
      <sheetName val="Kho"/>
      <sheetName val="THDN MBA phu tai"/>
      <sheetName val="TBA CC"/>
      <sheetName val="D.Da0"/>
      <sheetName val="B9_SCL (2)"/>
      <sheetName val="T-9"/>
      <sheetName val="Thang 7-05"/>
      <sheetName val="Bia dvi"/>
      <sheetName val="B3_Tonghop thang"/>
      <sheetName val="B4_TTG"/>
      <sheetName val="B7_TaiNan"/>
      <sheetName val="B8_DongDien"/>
      <sheetName val="B9_SCL"/>
      <sheetName val="B10_SCTX"/>
      <sheetName val="B11_XTM"/>
      <sheetName val="B12_TBDC"/>
      <sheetName val="B13_LanKT"/>
      <sheetName val="BB NT GD H-thanh"/>
      <sheetName val="BB NT KL"/>
      <sheetName val="Goi2"/>
      <sheetName val="THpp"/>
      <sheetName val="pp"/>
      <sheetName val="CL PP"/>
      <sheetName val="TH DgPP"/>
      <sheetName val="Dg PP"/>
      <sheetName val="CL DgPP"/>
      <sheetName val="TH DDau"/>
      <sheetName val="DDau"/>
      <sheetName val="GT3PP"/>
      <sheetName val="CLDD"/>
      <sheetName val="GT3DD"/>
      <sheetName val="TH DVu"/>
      <sheetName val="Dichvu"/>
      <sheetName val="CL Dvu"/>
      <sheetName val="TH DgDvu"/>
      <sheetName val="Dg DV"/>
      <sheetName val="PTDdv"/>
      <sheetName val="CLDdv"/>
      <sheetName val="GT3DV"/>
      <sheetName val="TH-CO"/>
      <sheetName val="C.O"/>
      <sheetName val="TH dg OC"/>
      <sheetName val="DCO"/>
      <sheetName val="CL CatOng"/>
      <sheetName val="Bang qui cach Vtu"/>
      <sheetName val="T01"/>
      <sheetName val="T04"/>
      <sheetName val="DTcojg 4-5"/>
      <sheetName val="Tojg hop thep"/>
      <sheetName val="Phan tich don gia (doc)"/>
      <sheetName val="soi tho soi det"/>
      <sheetName val="soi thuong"/>
      <sheetName val="ni"/>
      <sheetName val="vai det"/>
      <sheetName val="chi phi 1tan"/>
      <sheetName val="von luu dong"/>
      <sheetName val="thue VAT"/>
      <sheetName val="doanh thu"/>
      <sheetName val="doanh thu loi nhuan"/>
      <sheetName val="dong tien"/>
      <sheetName val="thu hoi von"/>
      <sheetName val="hoan von"/>
      <sheetName val="dothi npv"/>
      <sheetName val="diem hoa von"/>
      <sheetName val="nop ngan sach"/>
      <sheetName val="chi tieu"/>
      <sheetName val="luong thang 10"/>
      <sheetName val="tong hop thang 10"/>
      <sheetName val="loung11"/>
      <sheetName val="TH 11"/>
      <sheetName val="T122"/>
      <sheetName val="T121"/>
      <sheetName val="px khai thac 2"/>
      <sheetName val="dao lo so 2"/>
      <sheetName val="luong vp thang 10"/>
      <sheetName val="T_x0003__x0000_ong dip nhan danh hieu AHL§"/>
      <sheetName val="pt0-1"/>
      <sheetName val="kp0-1"/>
      <sheetName val="0-1"/>
      <sheetName val="pt2-3"/>
      <sheetName val="thkp2-3"/>
      <sheetName val="2-3"/>
      <sheetName val="cl1-2"/>
      <sheetName val="thkp1-2"/>
      <sheetName val="clvl1-2"/>
      <sheetName val="1-2"/>
      <sheetName val="26+960-27+050.9"/>
      <sheetName val="\N\MGT-DRT\MGT-IMPR\MGT-SC@\BA0"/>
      <sheetName val="Chung tu"/>
      <sheetName val="So cai"/>
      <sheetName val="Can doi"/>
      <sheetName val="Phat sinh"/>
      <sheetName val="MLDV"/>
      <sheetName val="catongcu"/>
      <sheetName val="BC"/>
      <sheetName val="NNCONGNHAN"/>
      <sheetName val="bangtonghop"/>
      <sheetName val="B T HOP"/>
      <sheetName val="HT HE DUONG"/>
      <sheetName val="MLPP"/>
      <sheetName val="DH D1,2"/>
      <sheetName val="Tro giup"/>
      <sheetName val="XXXXXXX_x0018_"/>
      <sheetName val="UBi"/>
      <sheetName val="Cong n_x0000_"/>
      <sheetName val="2ÿÿ960-ÿÿ+1ÿÿÿÿ(k95)"/>
      <sheetName val="[PIPE-03E.XLSÝ26+960-27+150.4(k"/>
      <sheetName val="Tong hop gia"/>
      <sheetName val="May thi cong"/>
      <sheetName val="Chi phi chung"/>
      <sheetName val="Config"/>
      <sheetName val="_x0002__x0001_"/>
      <sheetName val="_x0000__x0000__x0005__x0000_"/>
      <sheetName val="ten"/>
      <sheetName val="nphuo"/>
      <sheetName val="28+160-&quot;8+420,17Top"/>
      <sheetName val="KHo152"/>
      <sheetName val="Kho153"/>
      <sheetName val="@.Dap"/>
      <sheetName val="LUU"/>
      <sheetName val="BAONO"/>
      <sheetName val="BAONOCHUAXONG"/>
      <sheetName val="PHI"/>
      <sheetName val="Muavao6"/>
      <sheetName val="Muavao7"/>
      <sheetName val="DMCP"/>
      <sheetName val="MD03-4"/>
      <sheetName val="XE DA("/>
      <sheetName val="khen thuong (2)"/>
      <sheetName val="khen thuong"/>
      <sheetName val="Thuong"/>
      <sheetName val="San luong"/>
      <sheetName val="Thu nhap"/>
      <sheetName val="DGCT1"/>
      <sheetName val="Tu van Thiet ke"/>
      <sheetName val="Tien do thi cong"/>
      <sheetName val="Bia du toan"/>
      <sheetName val="Aug-10(D)"/>
      <sheetName val="Data input"/>
      <sheetName val="Data"/>
      <sheetName val="Group"/>
      <sheetName val="Loading"/>
      <sheetName val="TDþ"/>
      <sheetName val="BU13-_x0003__x0000_+"/>
      <sheetName val="gvl"/>
      <sheetName val="GDTL cong D40"/>
      <sheetName val="THKPcong D40"/>
      <sheetName val="GDTran gieng"/>
      <sheetName val="THKPtran gieng"/>
      <sheetName val="XD"/>
      <sheetName val="THDT (2)"/>
      <sheetName val="DB (2)"/>
      <sheetName val="THTke"/>
      <sheetName val="DGTLdap dat (3)"/>
      <sheetName val="TM Du toan"/>
      <sheetName val="THKP dap chinh (3)"/>
      <sheetName val="Cong doan"/>
      <sheetName val="A"/>
      <sheetName val="PTS䁌"/>
      <sheetName val="clv¸"/>
      <sheetName val="B01þ"/>
      <sheetName val="B-B"/>
      <sheetName val="TIEN GOI"/>
      <sheetName val="NHAT KY THU TIEN T.GOI"/>
      <sheetName val="LUONG GIAN TIEP"/>
      <sheetName val="NHAT KY THU TIEN TM"/>
      <sheetName val="UOC THUC HIEN THUE TNDN"/>
      <sheetName val="QUY TM"/>
      <sheetName val="131"/>
      <sheetName val="NKCT - 01"/>
      <sheetName val="LAI - LO"/>
      <sheetName val="TO KHAI CHI TIET"/>
      <sheetName val="THUE PII"/>
      <sheetName val="THUE PIII"/>
      <sheetName val="QUYET TOAN THUE TNDN"/>
      <sheetName val="BANG CAN DOI RUT GON"/>
      <sheetName val="BANG CAN DOI"/>
      <sheetName val="NHAT KY CHI TIEN"/>
      <sheetName val="LAI LO"/>
      <sheetName val="TO KHAI THUE DT -TNDN- CP"/>
      <sheetName val="QUYET TOAN THUE- CAC KHOAN"/>
      <sheetName val="GIA THANH"/>
      <sheetName val="BAI DUNG "/>
      <sheetName val="BIA NAM"/>
      <sheetName val="TM BAO CAO"/>
      <sheetName val="SXKD"/>
      <sheetName val="tra-vat-lieu"/>
      <sheetName val="SOLIEU"/>
      <sheetName val=" o "/>
      <sheetName val="Don gia"/>
      <sheetName val="LD Kien"/>
      <sheetName val="QLoc"/>
      <sheetName val="TT Qlao"/>
      <sheetName val="Yen Bai"/>
      <sheetName val="Yen Giang"/>
      <sheetName val="Yen Hung"/>
      <sheetName val="Yen Lam"/>
      <sheetName val="Yen lac"/>
      <sheetName val="Yen Ninh"/>
      <sheetName val="Yen Phong"/>
      <sheetName val="Yen Phu"/>
      <sheetName val="Yen thai"/>
      <sheetName val="Yen Thinh"/>
      <sheetName val="Yen Tho"/>
      <sheetName val="Yen Trung"/>
      <sheetName val="Yen Truong"/>
      <sheetName val="Yen Tam"/>
      <sheetName val="Dinh Binh"/>
      <sheetName val="Dinh Cong"/>
      <sheetName val="Dinh Hoa"/>
      <sheetName val=" Dinh Hung"/>
      <sheetName val="Dinh Hai"/>
      <sheetName val="Dinh Lien"/>
      <sheetName val="Dinh Long"/>
      <sheetName val="Dinh Thanh"/>
      <sheetName val="Dinh Tien"/>
      <sheetName val="Dinh Tang"/>
      <sheetName val="Dinh Tan"/>
      <sheetName val="THPT Thong Nhat"/>
      <sheetName val="Dinh Tuong"/>
      <sheetName val="TTBDChinh Tri"/>
      <sheetName val="Phong GD"/>
      <sheetName val="Khoi Mam Non"/>
      <sheetName val="BT Van Hoa"/>
      <sheetName val="Day Nghe"/>
      <sheetName val="TH Q Loc 1"/>
      <sheetName val="Q lao"/>
      <sheetName val="T nhat"/>
      <sheetName val="Y bai"/>
      <sheetName val="Y giang"/>
      <sheetName val="Y hung"/>
      <sheetName val="Y lam"/>
      <sheetName val="Y lac"/>
      <sheetName val="Y ninh"/>
      <sheetName val="Y phong"/>
      <sheetName val="Y phu"/>
      <sheetName val="Y thai"/>
      <sheetName val="Y thinh"/>
      <sheetName val="Y tho"/>
      <sheetName val="Y trung"/>
      <sheetName val="Y truong"/>
      <sheetName val="Y tam"/>
      <sheetName val="Dbinh"/>
      <sheetName val="D cong"/>
      <sheetName val="D hoa"/>
      <sheetName val="Dhung"/>
      <sheetName val="D hai"/>
      <sheetName val="D lien"/>
      <sheetName val="D long"/>
      <sheetName val="D thanh"/>
      <sheetName val="D tien"/>
      <sheetName val="D tang"/>
      <sheetName val="D tan"/>
      <sheetName val="D tuong"/>
      <sheetName val="Q loc 2"/>
      <sheetName val="DT 05"/>
      <sheetName val="Quý 1"/>
      <sheetName val="Thang3"/>
      <sheetName val="Quý2"/>
      <sheetName val="Quy 3"/>
      <sheetName val="KPCĐ"/>
      <sheetName val="Nghiep vu"/>
      <sheetName val="T10-11"/>
      <sheetName val="Quý4"/>
      <sheetName val="0_x0000_Ԁ_x0000_가"/>
      <sheetName val="JanÐ"/>
    </sheetNames>
    <definedNames>
      <definedName name="DataFilter"/>
      <definedName name="DataSort"/>
      <definedName name="GoBack" sheetId="1"/>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refreshError="1"/>
      <sheetData sheetId="83" refreshError="1"/>
      <sheetData sheetId="84" refreshError="1"/>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sheetData sheetId="336"/>
      <sheetData sheetId="337"/>
      <sheetData sheetId="338"/>
      <sheetData sheetId="339"/>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refreshError="1"/>
      <sheetData sheetId="636" refreshError="1"/>
      <sheetData sheetId="637" refreshError="1"/>
      <sheetData sheetId="638" refreshError="1"/>
      <sheetData sheetId="639" refreshError="1"/>
      <sheetData sheetId="640"/>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sheetData sheetId="800"/>
      <sheetData sheetId="801"/>
      <sheetData sheetId="802"/>
      <sheetData sheetId="803"/>
      <sheetData sheetId="804"/>
      <sheetData sheetId="805"/>
      <sheetData sheetId="806"/>
      <sheetData sheetId="807"/>
      <sheetData sheetId="808"/>
      <sheetData sheetId="809"/>
      <sheetData sheetId="810"/>
      <sheetData sheetId="811"/>
      <sheetData sheetId="812"/>
      <sheetData sheetId="813"/>
      <sheetData sheetId="814"/>
      <sheetData sheetId="815"/>
      <sheetData sheetId="816"/>
      <sheetData sheetId="817"/>
      <sheetData sheetId="818"/>
      <sheetData sheetId="819"/>
      <sheetData sheetId="820"/>
      <sheetData sheetId="821"/>
      <sheetData sheetId="822"/>
      <sheetData sheetId="823"/>
      <sheetData sheetId="824"/>
      <sheetData sheetId="825"/>
      <sheetData sheetId="826"/>
      <sheetData sheetId="827"/>
      <sheetData sheetId="828"/>
      <sheetData sheetId="829"/>
      <sheetData sheetId="830"/>
      <sheetData sheetId="831"/>
      <sheetData sheetId="832"/>
      <sheetData sheetId="833"/>
      <sheetData sheetId="834"/>
      <sheetData sheetId="835"/>
      <sheetData sheetId="836"/>
      <sheetData sheetId="837"/>
      <sheetData sheetId="838"/>
      <sheetData sheetId="839"/>
      <sheetData sheetId="840"/>
      <sheetData sheetId="841"/>
      <sheetData sheetId="842"/>
      <sheetData sheetId="843"/>
      <sheetData sheetId="844"/>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sheetData sheetId="867"/>
      <sheetData sheetId="868"/>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sheetData sheetId="88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sheetData sheetId="909"/>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refreshError="1"/>
      <sheetData sheetId="956" refreshError="1"/>
      <sheetData sheetId="957" refreshError="1"/>
      <sheetData sheetId="958" refreshError="1"/>
      <sheetData sheetId="959"/>
      <sheetData sheetId="960"/>
      <sheetData sheetId="961"/>
      <sheetData sheetId="962"/>
      <sheetData sheetId="963"/>
      <sheetData sheetId="964"/>
      <sheetData sheetId="965"/>
      <sheetData sheetId="966"/>
      <sheetData sheetId="967"/>
      <sheetData sheetId="968"/>
      <sheetData sheetId="969"/>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sheetData sheetId="1031"/>
      <sheetData sheetId="1032"/>
      <sheetData sheetId="1033"/>
      <sheetData sheetId="1034"/>
      <sheetData sheetId="1035"/>
      <sheetData sheetId="1036"/>
      <sheetData sheetId="1037"/>
      <sheetData sheetId="1038"/>
      <sheetData sheetId="1039"/>
      <sheetData sheetId="1040"/>
      <sheetData sheetId="104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refreshError="1"/>
      <sheetData sheetId="1095" refreshError="1"/>
      <sheetData sheetId="1096" refreshError="1"/>
      <sheetData sheetId="1097" refreshError="1"/>
      <sheetData sheetId="1098" refreshError="1"/>
      <sheetData sheetId="1099" refreshError="1"/>
      <sheetData sheetId="1100" refreshError="1"/>
      <sheetData sheetId="1101" refreshError="1"/>
      <sheetData sheetId="1102" refreshError="1"/>
      <sheetData sheetId="1103" refreshError="1"/>
      <sheetData sheetId="1104" refreshError="1"/>
      <sheetData sheetId="1105" refreshError="1"/>
      <sheetData sheetId="1106" refreshError="1"/>
      <sheetData sheetId="1107" refreshError="1"/>
      <sheetData sheetId="1108" refreshError="1"/>
      <sheetData sheetId="1109" refreshError="1"/>
      <sheetData sheetId="1110" refreshError="1"/>
      <sheetData sheetId="1111" refreshError="1"/>
      <sheetData sheetId="1112" refreshError="1"/>
      <sheetData sheetId="1113" refreshError="1"/>
      <sheetData sheetId="1114" refreshError="1"/>
      <sheetData sheetId="1115" refreshError="1"/>
      <sheetData sheetId="1116" refreshError="1"/>
      <sheetData sheetId="1117" refreshError="1"/>
      <sheetData sheetId="1118" refreshError="1"/>
      <sheetData sheetId="1119" refreshError="1"/>
      <sheetData sheetId="1120" refreshError="1"/>
      <sheetData sheetId="1121" refreshError="1"/>
      <sheetData sheetId="1122" refreshError="1"/>
      <sheetData sheetId="1123" refreshError="1"/>
      <sheetData sheetId="1124" refreshError="1"/>
      <sheetData sheetId="1125" refreshError="1"/>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sheetData sheetId="1137"/>
      <sheetData sheetId="1138"/>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sheetData sheetId="1222" refreshError="1"/>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refreshError="1"/>
      <sheetData sheetId="1237" refreshError="1"/>
      <sheetData sheetId="1238" refreshError="1"/>
      <sheetData sheetId="1239"/>
      <sheetData sheetId="1240"/>
      <sheetData sheetId="1241"/>
      <sheetData sheetId="1242"/>
      <sheetData sheetId="1243"/>
      <sheetData sheetId="1244"/>
      <sheetData sheetId="1245"/>
      <sheetData sheetId="1246"/>
      <sheetData sheetId="1247"/>
      <sheetData sheetId="1248"/>
      <sheetData sheetId="1249"/>
      <sheetData sheetId="1250" refreshError="1"/>
      <sheetData sheetId="1251" refreshError="1"/>
      <sheetData sheetId="1252" refreshError="1"/>
      <sheetData sheetId="1253" refreshError="1"/>
      <sheetData sheetId="1254"/>
      <sheetData sheetId="1255"/>
      <sheetData sheetId="1256"/>
      <sheetData sheetId="1257"/>
      <sheetData sheetId="1258"/>
      <sheetData sheetId="1259"/>
      <sheetData sheetId="1260"/>
      <sheetData sheetId="1261"/>
      <sheetData sheetId="1262"/>
      <sheetData sheetId="1263"/>
      <sheetData sheetId="1264" refreshError="1"/>
      <sheetData sheetId="1265" refreshError="1"/>
      <sheetData sheetId="1266" refreshError="1"/>
      <sheetData sheetId="1267"/>
      <sheetData sheetId="1268"/>
      <sheetData sheetId="1269"/>
      <sheetData sheetId="1270"/>
      <sheetData sheetId="1271"/>
      <sheetData sheetId="1272"/>
      <sheetData sheetId="1273"/>
      <sheetData sheetId="1274"/>
      <sheetData sheetId="1275"/>
      <sheetData sheetId="1276"/>
      <sheetData sheetId="1277"/>
      <sheetData sheetId="1278"/>
      <sheetData sheetId="1279"/>
      <sheetData sheetId="1280"/>
      <sheetData sheetId="1281"/>
      <sheetData sheetId="1282"/>
      <sheetData sheetId="1283"/>
      <sheetData sheetId="1284"/>
      <sheetData sheetId="1285"/>
      <sheetData sheetId="1286"/>
      <sheetData sheetId="1287" refreshError="1"/>
      <sheetData sheetId="1288" refreshError="1"/>
      <sheetData sheetId="1289" refreshError="1"/>
      <sheetData sheetId="1290" refreshError="1"/>
      <sheetData sheetId="1291"/>
      <sheetData sheetId="1292"/>
      <sheetData sheetId="1293" refreshError="1"/>
      <sheetData sheetId="1294" refreshError="1"/>
      <sheetData sheetId="1295"/>
      <sheetData sheetId="1296" refreshError="1"/>
      <sheetData sheetId="1297" refreshError="1"/>
      <sheetData sheetId="1298" refreshError="1"/>
      <sheetData sheetId="1299" refreshError="1"/>
      <sheetData sheetId="1300" refreshError="1"/>
      <sheetData sheetId="1301" refreshError="1"/>
      <sheetData sheetId="1302" refreshError="1"/>
      <sheetData sheetId="1303" refreshError="1"/>
      <sheetData sheetId="1304" refreshError="1"/>
      <sheetData sheetId="1305" refreshError="1"/>
      <sheetData sheetId="1306" refreshError="1"/>
      <sheetData sheetId="1307" refreshError="1"/>
      <sheetData sheetId="1308" refreshError="1"/>
      <sheetData sheetId="1309" refreshError="1"/>
      <sheetData sheetId="1310" refreshError="1"/>
      <sheetData sheetId="1311" refreshError="1"/>
      <sheetData sheetId="1312"/>
      <sheetData sheetId="1313"/>
      <sheetData sheetId="1314"/>
      <sheetData sheetId="1315"/>
      <sheetData sheetId="1316"/>
      <sheetData sheetId="1317"/>
      <sheetData sheetId="1318"/>
      <sheetData sheetId="1319"/>
      <sheetData sheetId="1320"/>
      <sheetData sheetId="1321"/>
      <sheetData sheetId="1322"/>
      <sheetData sheetId="1323"/>
      <sheetData sheetId="1324"/>
      <sheetData sheetId="1325"/>
      <sheetData sheetId="1326"/>
      <sheetData sheetId="1327"/>
      <sheetData sheetId="1328"/>
      <sheetData sheetId="1329" refreshError="1"/>
      <sheetData sheetId="1330" refreshError="1"/>
      <sheetData sheetId="1331" refreshError="1"/>
      <sheetData sheetId="1332"/>
      <sheetData sheetId="1333"/>
      <sheetData sheetId="1334"/>
      <sheetData sheetId="1335"/>
      <sheetData sheetId="1336"/>
      <sheetData sheetId="1337"/>
      <sheetData sheetId="1338"/>
      <sheetData sheetId="1339"/>
      <sheetData sheetId="1340"/>
      <sheetData sheetId="1341"/>
      <sheetData sheetId="1342" refreshError="1"/>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refreshError="1"/>
      <sheetData sheetId="1363" refreshError="1"/>
      <sheetData sheetId="1364" refreshError="1"/>
      <sheetData sheetId="1365" refreshError="1"/>
      <sheetData sheetId="1366"/>
      <sheetData sheetId="1367"/>
      <sheetData sheetId="1368"/>
      <sheetData sheetId="1369" refreshError="1"/>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refreshError="1"/>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 sheetId="1496" refreshError="1"/>
      <sheetData sheetId="1497" refreshError="1"/>
      <sheetData sheetId="1498" refreshError="1"/>
      <sheetData sheetId="1499" refreshError="1"/>
      <sheetData sheetId="1500" refreshError="1"/>
      <sheetData sheetId="1501" refreshError="1"/>
      <sheetData sheetId="1502" refreshError="1"/>
      <sheetData sheetId="1503" refreshError="1"/>
      <sheetData sheetId="1504" refreshError="1"/>
      <sheetData sheetId="1505" refreshError="1"/>
      <sheetData sheetId="1506" refreshError="1"/>
      <sheetData sheetId="1507" refreshError="1"/>
      <sheetData sheetId="1508" refreshError="1"/>
      <sheetData sheetId="1509" refreshError="1"/>
      <sheetData sheetId="1510" refreshError="1"/>
      <sheetData sheetId="1511" refreshError="1"/>
      <sheetData sheetId="1512" refreshError="1"/>
      <sheetData sheetId="1513" refreshError="1"/>
      <sheetData sheetId="1514" refreshError="1"/>
      <sheetData sheetId="1515" refreshError="1"/>
      <sheetData sheetId="1516" refreshError="1"/>
      <sheetData sheetId="1517" refreshError="1"/>
      <sheetData sheetId="1518" refreshError="1"/>
      <sheetData sheetId="1519" refreshError="1"/>
      <sheetData sheetId="1520" refreshError="1"/>
      <sheetData sheetId="1521" refreshError="1"/>
      <sheetData sheetId="152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 chung"/>
      <sheetName val="BANCO (3)"/>
      <sheetName val="MT TW in (2)"/>
      <sheetName val="PL III CTrinh (2)"/>
      <sheetName val="PL IV nganh (2)"/>
      <sheetName val="MT DPin (3)"/>
      <sheetName val="TH in (2)"/>
      <sheetName val="PLIb"/>
      <sheetName val="PLIIIb"/>
      <sheetName val="BANCO (2)"/>
      <sheetName val="MT DPin (2)"/>
      <sheetName val="THSS"/>
      <sheetName val="THSS (3)"/>
      <sheetName val="THSS (4)"/>
      <sheetName val="THSS (6)"/>
      <sheetName val="THSS (5)"/>
      <sheetName val="THSS (7)"/>
      <sheetName val="PL III CTrinh (3)"/>
      <sheetName val="PL IV nganh (3)"/>
      <sheetName val="PL III CTrinh"/>
      <sheetName val="PL IV nganh"/>
      <sheetName val="TH 2016-2020-gom CTMTQG"/>
      <sheetName val="SS dia phuong"/>
      <sheetName val="TH 2016-2020 -Kgom CTMTQG"/>
      <sheetName val="TH in"/>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TH phan bo  17.9.2015_Thu"/>
      <sheetName val="Chi_chung"/>
      <sheetName val="BANCO_(3)"/>
      <sheetName val="MT_TW_in_(2)"/>
      <sheetName val="PL_III_CTrinh_(2)"/>
      <sheetName val="PL_IV_nganh_(2)"/>
      <sheetName val="MT_DPin_(3)"/>
      <sheetName val="TH_in_(2)"/>
      <sheetName val="BANCO_(2)"/>
      <sheetName val="MT_DPin_(2)"/>
      <sheetName val="THSS_(3)"/>
      <sheetName val="THSS_(4)"/>
      <sheetName val="THSS_(6)"/>
      <sheetName val="THSS_(5)"/>
      <sheetName val="THSS_(7)"/>
      <sheetName val="PL_III_CTrinh_(3)"/>
      <sheetName val="PL_IV_nganh_(3)"/>
      <sheetName val="PL_III_CTrinh"/>
      <sheetName val="PL_IV_nganh"/>
      <sheetName val="TH_2016-2020-gom_CTMTQG"/>
      <sheetName val="SS_dia_phuong"/>
      <sheetName val="TH_2016-2020_-Kgom_CTMTQG"/>
      <sheetName val="TH_in"/>
      <sheetName val="MT_TW_in"/>
      <sheetName val="MT_DPin"/>
      <sheetName val="DT_theo_MT(TW)"/>
      <sheetName val="DT_theo_MT_(DP)"/>
      <sheetName val="CTMTQG_GNBV"/>
      <sheetName val="TH_dau_bo"/>
      <sheetName val="MTTW_in"/>
      <sheetName val="SSDP-an_cot"/>
      <sheetName val="SSDP-an_cot_(2)"/>
      <sheetName val="So_sanhDPguidi_(2)"/>
      <sheetName val="So_sanhDPguidi_(3)"/>
      <sheetName val="So_sanhDPguidi"/>
      <sheetName val="PL1_-TH-gui_BTC"/>
      <sheetName val="PL2-MTTW-gui_BTC"/>
      <sheetName val="PL3-MTDP-gui_BTC"/>
      <sheetName val="TH_phan_bo__17_9_2015_Thu"/>
      <sheetName val="DONGIA"/>
      <sheetName val="DON GIA"/>
      <sheetName val="DG"/>
      <sheetName val="Tiepdia"/>
      <sheetName val="TDTKP"/>
    </sheetNames>
    <sheetDataSet>
      <sheetData sheetId="0" refreshError="1"/>
      <sheetData sheetId="1">
        <row r="122">
          <cell r="I122">
            <v>6.7156099999999999</v>
          </cell>
        </row>
      </sheetData>
      <sheetData sheetId="2">
        <row r="29">
          <cell r="K29">
            <v>49327</v>
          </cell>
        </row>
      </sheetData>
      <sheetData sheetId="3" refreshError="1"/>
      <sheetData sheetId="4" refreshError="1"/>
      <sheetData sheetId="5" refreshError="1"/>
      <sheetData sheetId="6" refreshError="1"/>
      <sheetData sheetId="7" refreshError="1"/>
      <sheetData sheetId="8" refreshError="1"/>
      <sheetData sheetId="9">
        <row r="123">
          <cell r="F123">
            <v>4.5632445555441416E-2</v>
          </cell>
        </row>
      </sheetData>
      <sheetData sheetId="10">
        <row r="99">
          <cell r="BP99">
            <v>6.7156099999999999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3">
          <cell r="B13" t="str">
            <v>TỔNG SỐ</v>
          </cell>
        </row>
      </sheetData>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row r="122">
          <cell r="I122">
            <v>6.7156099999999999</v>
          </cell>
        </row>
      </sheetData>
      <sheetData sheetId="52">
        <row r="29">
          <cell r="K29">
            <v>49327</v>
          </cell>
        </row>
      </sheetData>
      <sheetData sheetId="53"/>
      <sheetData sheetId="54"/>
      <sheetData sheetId="55"/>
      <sheetData sheetId="56"/>
      <sheetData sheetId="57">
        <row r="123">
          <cell r="F123">
            <v>4.5632445555441416E-2</v>
          </cell>
        </row>
      </sheetData>
      <sheetData sheetId="58">
        <row r="99">
          <cell r="BP99">
            <v>6.7156099999999999</v>
          </cell>
        </row>
      </sheetData>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refreshError="1"/>
      <sheetData sheetId="9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WWS352"/>
  <sheetViews>
    <sheetView workbookViewId="0">
      <selection activeCell="M7" sqref="M7:M9"/>
    </sheetView>
  </sheetViews>
  <sheetFormatPr defaultColWidth="9" defaultRowHeight="18.75"/>
  <cols>
    <col min="1" max="1" width="5.140625" style="94" customWidth="1"/>
    <col min="2" max="2" width="32.42578125" style="8" customWidth="1"/>
    <col min="3" max="3" width="12.42578125" style="8" customWidth="1"/>
    <col min="4" max="6" width="10.28515625" style="9" hidden="1" customWidth="1"/>
    <col min="7" max="7" width="8.7109375" style="9" customWidth="1"/>
    <col min="8" max="11" width="8.7109375" style="10" customWidth="1"/>
    <col min="12" max="12" width="8.7109375" style="9" customWidth="1"/>
    <col min="13" max="47" width="8.7109375" style="10" customWidth="1"/>
    <col min="48" max="265" width="9.140625" style="11"/>
    <col min="266" max="266" width="5.140625" style="11" customWidth="1"/>
    <col min="267" max="267" width="32.42578125" style="11" customWidth="1"/>
    <col min="268" max="270" width="10.28515625" style="11" customWidth="1"/>
    <col min="271" max="272" width="12.42578125" style="11" customWidth="1"/>
    <col min="273" max="273" width="11.28515625" style="11" customWidth="1"/>
    <col min="274" max="274" width="12.42578125" style="11" customWidth="1"/>
    <col min="275" max="275" width="11.28515625" style="11" customWidth="1"/>
    <col min="276" max="276" width="12.42578125" style="11" customWidth="1"/>
    <col min="277" max="277" width="11.28515625" style="11" customWidth="1"/>
    <col min="278" max="278" width="12.42578125" style="11" customWidth="1"/>
    <col min="279" max="279" width="11.28515625" style="11" customWidth="1"/>
    <col min="280" max="280" width="12.42578125" style="11" customWidth="1"/>
    <col min="281" max="281" width="11.28515625" style="11" customWidth="1"/>
    <col min="282" max="282" width="14.140625" style="11" customWidth="1"/>
    <col min="283" max="283" width="10.28515625" style="11" customWidth="1"/>
    <col min="284" max="284" width="17.140625" style="11" customWidth="1"/>
    <col min="285" max="285" width="12" style="11" customWidth="1"/>
    <col min="286" max="286" width="14.140625" style="11" customWidth="1"/>
    <col min="287" max="287" width="10.28515625" style="11" customWidth="1"/>
    <col min="288" max="288" width="17.140625" style="11" customWidth="1"/>
    <col min="289" max="289" width="12" style="11" customWidth="1"/>
    <col min="290" max="290" width="10.7109375" style="11" customWidth="1"/>
    <col min="291" max="293" width="9" style="11" hidden="1" customWidth="1"/>
    <col min="294" max="521" width="9.140625" style="11"/>
    <col min="522" max="522" width="5.140625" style="11" customWidth="1"/>
    <col min="523" max="523" width="32.42578125" style="11" customWidth="1"/>
    <col min="524" max="526" width="10.28515625" style="11" customWidth="1"/>
    <col min="527" max="528" width="12.42578125" style="11" customWidth="1"/>
    <col min="529" max="529" width="11.28515625" style="11" customWidth="1"/>
    <col min="530" max="530" width="12.42578125" style="11" customWidth="1"/>
    <col min="531" max="531" width="11.28515625" style="11" customWidth="1"/>
    <col min="532" max="532" width="12.42578125" style="11" customWidth="1"/>
    <col min="533" max="533" width="11.28515625" style="11" customWidth="1"/>
    <col min="534" max="534" width="12.42578125" style="11" customWidth="1"/>
    <col min="535" max="535" width="11.28515625" style="11" customWidth="1"/>
    <col min="536" max="536" width="12.42578125" style="11" customWidth="1"/>
    <col min="537" max="537" width="11.28515625" style="11" customWidth="1"/>
    <col min="538" max="538" width="14.140625" style="11" customWidth="1"/>
    <col min="539" max="539" width="10.28515625" style="11" customWidth="1"/>
    <col min="540" max="540" width="17.140625" style="11" customWidth="1"/>
    <col min="541" max="541" width="12" style="11" customWidth="1"/>
    <col min="542" max="542" width="14.140625" style="11" customWidth="1"/>
    <col min="543" max="543" width="10.28515625" style="11" customWidth="1"/>
    <col min="544" max="544" width="17.140625" style="11" customWidth="1"/>
    <col min="545" max="545" width="12" style="11" customWidth="1"/>
    <col min="546" max="546" width="10.7109375" style="11" customWidth="1"/>
    <col min="547" max="549" width="9" style="11" hidden="1" customWidth="1"/>
    <col min="550" max="777" width="9.140625" style="11"/>
    <col min="778" max="778" width="5.140625" style="11" customWidth="1"/>
    <col min="779" max="779" width="32.42578125" style="11" customWidth="1"/>
    <col min="780" max="782" width="10.28515625" style="11" customWidth="1"/>
    <col min="783" max="784" width="12.42578125" style="11" customWidth="1"/>
    <col min="785" max="785" width="11.28515625" style="11" customWidth="1"/>
    <col min="786" max="786" width="12.42578125" style="11" customWidth="1"/>
    <col min="787" max="787" width="11.28515625" style="11" customWidth="1"/>
    <col min="788" max="788" width="12.42578125" style="11" customWidth="1"/>
    <col min="789" max="789" width="11.28515625" style="11" customWidth="1"/>
    <col min="790" max="790" width="12.42578125" style="11" customWidth="1"/>
    <col min="791" max="791" width="11.28515625" style="11" customWidth="1"/>
    <col min="792" max="792" width="12.42578125" style="11" customWidth="1"/>
    <col min="793" max="793" width="11.28515625" style="11" customWidth="1"/>
    <col min="794" max="794" width="14.140625" style="11" customWidth="1"/>
    <col min="795" max="795" width="10.28515625" style="11" customWidth="1"/>
    <col min="796" max="796" width="17.140625" style="11" customWidth="1"/>
    <col min="797" max="797" width="12" style="11" customWidth="1"/>
    <col min="798" max="798" width="14.140625" style="11" customWidth="1"/>
    <col min="799" max="799" width="10.28515625" style="11" customWidth="1"/>
    <col min="800" max="800" width="17.140625" style="11" customWidth="1"/>
    <col min="801" max="801" width="12" style="11" customWidth="1"/>
    <col min="802" max="802" width="10.7109375" style="11" customWidth="1"/>
    <col min="803" max="805" width="9" style="11" hidden="1" customWidth="1"/>
    <col min="806" max="1033" width="9.140625" style="11"/>
    <col min="1034" max="1034" width="5.140625" style="11" customWidth="1"/>
    <col min="1035" max="1035" width="32.42578125" style="11" customWidth="1"/>
    <col min="1036" max="1038" width="10.28515625" style="11" customWidth="1"/>
    <col min="1039" max="1040" width="12.42578125" style="11" customWidth="1"/>
    <col min="1041" max="1041" width="11.28515625" style="11" customWidth="1"/>
    <col min="1042" max="1042" width="12.42578125" style="11" customWidth="1"/>
    <col min="1043" max="1043" width="11.28515625" style="11" customWidth="1"/>
    <col min="1044" max="1044" width="12.42578125" style="11" customWidth="1"/>
    <col min="1045" max="1045" width="11.28515625" style="11" customWidth="1"/>
    <col min="1046" max="1046" width="12.42578125" style="11" customWidth="1"/>
    <col min="1047" max="1047" width="11.28515625" style="11" customWidth="1"/>
    <col min="1048" max="1048" width="12.42578125" style="11" customWidth="1"/>
    <col min="1049" max="1049" width="11.28515625" style="11" customWidth="1"/>
    <col min="1050" max="1050" width="14.140625" style="11" customWidth="1"/>
    <col min="1051" max="1051" width="10.28515625" style="11" customWidth="1"/>
    <col min="1052" max="1052" width="17.140625" style="11" customWidth="1"/>
    <col min="1053" max="1053" width="12" style="11" customWidth="1"/>
    <col min="1054" max="1054" width="14.140625" style="11" customWidth="1"/>
    <col min="1055" max="1055" width="10.28515625" style="11" customWidth="1"/>
    <col min="1056" max="1056" width="17.140625" style="11" customWidth="1"/>
    <col min="1057" max="1057" width="12" style="11" customWidth="1"/>
    <col min="1058" max="1058" width="10.7109375" style="11" customWidth="1"/>
    <col min="1059" max="1061" width="9" style="11" hidden="1" customWidth="1"/>
    <col min="1062" max="1289" width="9.140625" style="11"/>
    <col min="1290" max="1290" width="5.140625" style="11" customWidth="1"/>
    <col min="1291" max="1291" width="32.42578125" style="11" customWidth="1"/>
    <col min="1292" max="1294" width="10.28515625" style="11" customWidth="1"/>
    <col min="1295" max="1296" width="12.42578125" style="11" customWidth="1"/>
    <col min="1297" max="1297" width="11.28515625" style="11" customWidth="1"/>
    <col min="1298" max="1298" width="12.42578125" style="11" customWidth="1"/>
    <col min="1299" max="1299" width="11.28515625" style="11" customWidth="1"/>
    <col min="1300" max="1300" width="12.42578125" style="11" customWidth="1"/>
    <col min="1301" max="1301" width="11.28515625" style="11" customWidth="1"/>
    <col min="1302" max="1302" width="12.42578125" style="11" customWidth="1"/>
    <col min="1303" max="1303" width="11.28515625" style="11" customWidth="1"/>
    <col min="1304" max="1304" width="12.42578125" style="11" customWidth="1"/>
    <col min="1305" max="1305" width="11.28515625" style="11" customWidth="1"/>
    <col min="1306" max="1306" width="14.140625" style="11" customWidth="1"/>
    <col min="1307" max="1307" width="10.28515625" style="11" customWidth="1"/>
    <col min="1308" max="1308" width="17.140625" style="11" customWidth="1"/>
    <col min="1309" max="1309" width="12" style="11" customWidth="1"/>
    <col min="1310" max="1310" width="14.140625" style="11" customWidth="1"/>
    <col min="1311" max="1311" width="10.28515625" style="11" customWidth="1"/>
    <col min="1312" max="1312" width="17.140625" style="11" customWidth="1"/>
    <col min="1313" max="1313" width="12" style="11" customWidth="1"/>
    <col min="1314" max="1314" width="10.7109375" style="11" customWidth="1"/>
    <col min="1315" max="1317" width="9" style="11" hidden="1" customWidth="1"/>
    <col min="1318" max="1545" width="9.140625" style="11"/>
    <col min="1546" max="1546" width="5.140625" style="11" customWidth="1"/>
    <col min="1547" max="1547" width="32.42578125" style="11" customWidth="1"/>
    <col min="1548" max="1550" width="10.28515625" style="11" customWidth="1"/>
    <col min="1551" max="1552" width="12.42578125" style="11" customWidth="1"/>
    <col min="1553" max="1553" width="11.28515625" style="11" customWidth="1"/>
    <col min="1554" max="1554" width="12.42578125" style="11" customWidth="1"/>
    <col min="1555" max="1555" width="11.28515625" style="11" customWidth="1"/>
    <col min="1556" max="1556" width="12.42578125" style="11" customWidth="1"/>
    <col min="1557" max="1557" width="11.28515625" style="11" customWidth="1"/>
    <col min="1558" max="1558" width="12.42578125" style="11" customWidth="1"/>
    <col min="1559" max="1559" width="11.28515625" style="11" customWidth="1"/>
    <col min="1560" max="1560" width="12.42578125" style="11" customWidth="1"/>
    <col min="1561" max="1561" width="11.28515625" style="11" customWidth="1"/>
    <col min="1562" max="1562" width="14.140625" style="11" customWidth="1"/>
    <col min="1563" max="1563" width="10.28515625" style="11" customWidth="1"/>
    <col min="1564" max="1564" width="17.140625" style="11" customWidth="1"/>
    <col min="1565" max="1565" width="12" style="11" customWidth="1"/>
    <col min="1566" max="1566" width="14.140625" style="11" customWidth="1"/>
    <col min="1567" max="1567" width="10.28515625" style="11" customWidth="1"/>
    <col min="1568" max="1568" width="17.140625" style="11" customWidth="1"/>
    <col min="1569" max="1569" width="12" style="11" customWidth="1"/>
    <col min="1570" max="1570" width="10.7109375" style="11" customWidth="1"/>
    <col min="1571" max="1573" width="9" style="11" hidden="1" customWidth="1"/>
    <col min="1574" max="1801" width="9.140625" style="11"/>
    <col min="1802" max="1802" width="5.140625" style="11" customWidth="1"/>
    <col min="1803" max="1803" width="32.42578125" style="11" customWidth="1"/>
    <col min="1804" max="1806" width="10.28515625" style="11" customWidth="1"/>
    <col min="1807" max="1808" width="12.42578125" style="11" customWidth="1"/>
    <col min="1809" max="1809" width="11.28515625" style="11" customWidth="1"/>
    <col min="1810" max="1810" width="12.42578125" style="11" customWidth="1"/>
    <col min="1811" max="1811" width="11.28515625" style="11" customWidth="1"/>
    <col min="1812" max="1812" width="12.42578125" style="11" customWidth="1"/>
    <col min="1813" max="1813" width="11.28515625" style="11" customWidth="1"/>
    <col min="1814" max="1814" width="12.42578125" style="11" customWidth="1"/>
    <col min="1815" max="1815" width="11.28515625" style="11" customWidth="1"/>
    <col min="1816" max="1816" width="12.42578125" style="11" customWidth="1"/>
    <col min="1817" max="1817" width="11.28515625" style="11" customWidth="1"/>
    <col min="1818" max="1818" width="14.140625" style="11" customWidth="1"/>
    <col min="1819" max="1819" width="10.28515625" style="11" customWidth="1"/>
    <col min="1820" max="1820" width="17.140625" style="11" customWidth="1"/>
    <col min="1821" max="1821" width="12" style="11" customWidth="1"/>
    <col min="1822" max="1822" width="14.140625" style="11" customWidth="1"/>
    <col min="1823" max="1823" width="10.28515625" style="11" customWidth="1"/>
    <col min="1824" max="1824" width="17.140625" style="11" customWidth="1"/>
    <col min="1825" max="1825" width="12" style="11" customWidth="1"/>
    <col min="1826" max="1826" width="10.7109375" style="11" customWidth="1"/>
    <col min="1827" max="1829" width="9" style="11" hidden="1" customWidth="1"/>
    <col min="1830" max="2057" width="9.140625" style="11"/>
    <col min="2058" max="2058" width="5.140625" style="11" customWidth="1"/>
    <col min="2059" max="2059" width="32.42578125" style="11" customWidth="1"/>
    <col min="2060" max="2062" width="10.28515625" style="11" customWidth="1"/>
    <col min="2063" max="2064" width="12.42578125" style="11" customWidth="1"/>
    <col min="2065" max="2065" width="11.28515625" style="11" customWidth="1"/>
    <col min="2066" max="2066" width="12.42578125" style="11" customWidth="1"/>
    <col min="2067" max="2067" width="11.28515625" style="11" customWidth="1"/>
    <col min="2068" max="2068" width="12.42578125" style="11" customWidth="1"/>
    <col min="2069" max="2069" width="11.28515625" style="11" customWidth="1"/>
    <col min="2070" max="2070" width="12.42578125" style="11" customWidth="1"/>
    <col min="2071" max="2071" width="11.28515625" style="11" customWidth="1"/>
    <col min="2072" max="2072" width="12.42578125" style="11" customWidth="1"/>
    <col min="2073" max="2073" width="11.28515625" style="11" customWidth="1"/>
    <col min="2074" max="2074" width="14.140625" style="11" customWidth="1"/>
    <col min="2075" max="2075" width="10.28515625" style="11" customWidth="1"/>
    <col min="2076" max="2076" width="17.140625" style="11" customWidth="1"/>
    <col min="2077" max="2077" width="12" style="11" customWidth="1"/>
    <col min="2078" max="2078" width="14.140625" style="11" customWidth="1"/>
    <col min="2079" max="2079" width="10.28515625" style="11" customWidth="1"/>
    <col min="2080" max="2080" width="17.140625" style="11" customWidth="1"/>
    <col min="2081" max="2081" width="12" style="11" customWidth="1"/>
    <col min="2082" max="2082" width="10.7109375" style="11" customWidth="1"/>
    <col min="2083" max="2085" width="9" style="11" hidden="1" customWidth="1"/>
    <col min="2086" max="2313" width="9.140625" style="11"/>
    <col min="2314" max="2314" width="5.140625" style="11" customWidth="1"/>
    <col min="2315" max="2315" width="32.42578125" style="11" customWidth="1"/>
    <col min="2316" max="2318" width="10.28515625" style="11" customWidth="1"/>
    <col min="2319" max="2320" width="12.42578125" style="11" customWidth="1"/>
    <col min="2321" max="2321" width="11.28515625" style="11" customWidth="1"/>
    <col min="2322" max="2322" width="12.42578125" style="11" customWidth="1"/>
    <col min="2323" max="2323" width="11.28515625" style="11" customWidth="1"/>
    <col min="2324" max="2324" width="12.42578125" style="11" customWidth="1"/>
    <col min="2325" max="2325" width="11.28515625" style="11" customWidth="1"/>
    <col min="2326" max="2326" width="12.42578125" style="11" customWidth="1"/>
    <col min="2327" max="2327" width="11.28515625" style="11" customWidth="1"/>
    <col min="2328" max="2328" width="12.42578125" style="11" customWidth="1"/>
    <col min="2329" max="2329" width="11.28515625" style="11" customWidth="1"/>
    <col min="2330" max="2330" width="14.140625" style="11" customWidth="1"/>
    <col min="2331" max="2331" width="10.28515625" style="11" customWidth="1"/>
    <col min="2332" max="2332" width="17.140625" style="11" customWidth="1"/>
    <col min="2333" max="2333" width="12" style="11" customWidth="1"/>
    <col min="2334" max="2334" width="14.140625" style="11" customWidth="1"/>
    <col min="2335" max="2335" width="10.28515625" style="11" customWidth="1"/>
    <col min="2336" max="2336" width="17.140625" style="11" customWidth="1"/>
    <col min="2337" max="2337" width="12" style="11" customWidth="1"/>
    <col min="2338" max="2338" width="10.7109375" style="11" customWidth="1"/>
    <col min="2339" max="2341" width="9" style="11" hidden="1" customWidth="1"/>
    <col min="2342" max="2569" width="9.140625" style="11"/>
    <col min="2570" max="2570" width="5.140625" style="11" customWidth="1"/>
    <col min="2571" max="2571" width="32.42578125" style="11" customWidth="1"/>
    <col min="2572" max="2574" width="10.28515625" style="11" customWidth="1"/>
    <col min="2575" max="2576" width="12.42578125" style="11" customWidth="1"/>
    <col min="2577" max="2577" width="11.28515625" style="11" customWidth="1"/>
    <col min="2578" max="2578" width="12.42578125" style="11" customWidth="1"/>
    <col min="2579" max="2579" width="11.28515625" style="11" customWidth="1"/>
    <col min="2580" max="2580" width="12.42578125" style="11" customWidth="1"/>
    <col min="2581" max="2581" width="11.28515625" style="11" customWidth="1"/>
    <col min="2582" max="2582" width="12.42578125" style="11" customWidth="1"/>
    <col min="2583" max="2583" width="11.28515625" style="11" customWidth="1"/>
    <col min="2584" max="2584" width="12.42578125" style="11" customWidth="1"/>
    <col min="2585" max="2585" width="11.28515625" style="11" customWidth="1"/>
    <col min="2586" max="2586" width="14.140625" style="11" customWidth="1"/>
    <col min="2587" max="2587" width="10.28515625" style="11" customWidth="1"/>
    <col min="2588" max="2588" width="17.140625" style="11" customWidth="1"/>
    <col min="2589" max="2589" width="12" style="11" customWidth="1"/>
    <col min="2590" max="2590" width="14.140625" style="11" customWidth="1"/>
    <col min="2591" max="2591" width="10.28515625" style="11" customWidth="1"/>
    <col min="2592" max="2592" width="17.140625" style="11" customWidth="1"/>
    <col min="2593" max="2593" width="12" style="11" customWidth="1"/>
    <col min="2594" max="2594" width="10.7109375" style="11" customWidth="1"/>
    <col min="2595" max="2597" width="9" style="11" hidden="1" customWidth="1"/>
    <col min="2598" max="2825" width="9.140625" style="11"/>
    <col min="2826" max="2826" width="5.140625" style="11" customWidth="1"/>
    <col min="2827" max="2827" width="32.42578125" style="11" customWidth="1"/>
    <col min="2828" max="2830" width="10.28515625" style="11" customWidth="1"/>
    <col min="2831" max="2832" width="12.42578125" style="11" customWidth="1"/>
    <col min="2833" max="2833" width="11.28515625" style="11" customWidth="1"/>
    <col min="2834" max="2834" width="12.42578125" style="11" customWidth="1"/>
    <col min="2835" max="2835" width="11.28515625" style="11" customWidth="1"/>
    <col min="2836" max="2836" width="12.42578125" style="11" customWidth="1"/>
    <col min="2837" max="2837" width="11.28515625" style="11" customWidth="1"/>
    <col min="2838" max="2838" width="12.42578125" style="11" customWidth="1"/>
    <col min="2839" max="2839" width="11.28515625" style="11" customWidth="1"/>
    <col min="2840" max="2840" width="12.42578125" style="11" customWidth="1"/>
    <col min="2841" max="2841" width="11.28515625" style="11" customWidth="1"/>
    <col min="2842" max="2842" width="14.140625" style="11" customWidth="1"/>
    <col min="2843" max="2843" width="10.28515625" style="11" customWidth="1"/>
    <col min="2844" max="2844" width="17.140625" style="11" customWidth="1"/>
    <col min="2845" max="2845" width="12" style="11" customWidth="1"/>
    <col min="2846" max="2846" width="14.140625" style="11" customWidth="1"/>
    <col min="2847" max="2847" width="10.28515625" style="11" customWidth="1"/>
    <col min="2848" max="2848" width="17.140625" style="11" customWidth="1"/>
    <col min="2849" max="2849" width="12" style="11" customWidth="1"/>
    <col min="2850" max="2850" width="10.7109375" style="11" customWidth="1"/>
    <col min="2851" max="2853" width="9" style="11" hidden="1" customWidth="1"/>
    <col min="2854" max="3081" width="9.140625" style="11"/>
    <col min="3082" max="3082" width="5.140625" style="11" customWidth="1"/>
    <col min="3083" max="3083" width="32.42578125" style="11" customWidth="1"/>
    <col min="3084" max="3086" width="10.28515625" style="11" customWidth="1"/>
    <col min="3087" max="3088" width="12.42578125" style="11" customWidth="1"/>
    <col min="3089" max="3089" width="11.28515625" style="11" customWidth="1"/>
    <col min="3090" max="3090" width="12.42578125" style="11" customWidth="1"/>
    <col min="3091" max="3091" width="11.28515625" style="11" customWidth="1"/>
    <col min="3092" max="3092" width="12.42578125" style="11" customWidth="1"/>
    <col min="3093" max="3093" width="11.28515625" style="11" customWidth="1"/>
    <col min="3094" max="3094" width="12.42578125" style="11" customWidth="1"/>
    <col min="3095" max="3095" width="11.28515625" style="11" customWidth="1"/>
    <col min="3096" max="3096" width="12.42578125" style="11" customWidth="1"/>
    <col min="3097" max="3097" width="11.28515625" style="11" customWidth="1"/>
    <col min="3098" max="3098" width="14.140625" style="11" customWidth="1"/>
    <col min="3099" max="3099" width="10.28515625" style="11" customWidth="1"/>
    <col min="3100" max="3100" width="17.140625" style="11" customWidth="1"/>
    <col min="3101" max="3101" width="12" style="11" customWidth="1"/>
    <col min="3102" max="3102" width="14.140625" style="11" customWidth="1"/>
    <col min="3103" max="3103" width="10.28515625" style="11" customWidth="1"/>
    <col min="3104" max="3104" width="17.140625" style="11" customWidth="1"/>
    <col min="3105" max="3105" width="12" style="11" customWidth="1"/>
    <col min="3106" max="3106" width="10.7109375" style="11" customWidth="1"/>
    <col min="3107" max="3109" width="9" style="11" hidden="1" customWidth="1"/>
    <col min="3110" max="3337" width="9.140625" style="11"/>
    <col min="3338" max="3338" width="5.140625" style="11" customWidth="1"/>
    <col min="3339" max="3339" width="32.42578125" style="11" customWidth="1"/>
    <col min="3340" max="3342" width="10.28515625" style="11" customWidth="1"/>
    <col min="3343" max="3344" width="12.42578125" style="11" customWidth="1"/>
    <col min="3345" max="3345" width="11.28515625" style="11" customWidth="1"/>
    <col min="3346" max="3346" width="12.42578125" style="11" customWidth="1"/>
    <col min="3347" max="3347" width="11.28515625" style="11" customWidth="1"/>
    <col min="3348" max="3348" width="12.42578125" style="11" customWidth="1"/>
    <col min="3349" max="3349" width="11.28515625" style="11" customWidth="1"/>
    <col min="3350" max="3350" width="12.42578125" style="11" customWidth="1"/>
    <col min="3351" max="3351" width="11.28515625" style="11" customWidth="1"/>
    <col min="3352" max="3352" width="12.42578125" style="11" customWidth="1"/>
    <col min="3353" max="3353" width="11.28515625" style="11" customWidth="1"/>
    <col min="3354" max="3354" width="14.140625" style="11" customWidth="1"/>
    <col min="3355" max="3355" width="10.28515625" style="11" customWidth="1"/>
    <col min="3356" max="3356" width="17.140625" style="11" customWidth="1"/>
    <col min="3357" max="3357" width="12" style="11" customWidth="1"/>
    <col min="3358" max="3358" width="14.140625" style="11" customWidth="1"/>
    <col min="3359" max="3359" width="10.28515625" style="11" customWidth="1"/>
    <col min="3360" max="3360" width="17.140625" style="11" customWidth="1"/>
    <col min="3361" max="3361" width="12" style="11" customWidth="1"/>
    <col min="3362" max="3362" width="10.7109375" style="11" customWidth="1"/>
    <col min="3363" max="3365" width="9" style="11" hidden="1" customWidth="1"/>
    <col min="3366" max="3593" width="9.140625" style="11"/>
    <col min="3594" max="3594" width="5.140625" style="11" customWidth="1"/>
    <col min="3595" max="3595" width="32.42578125" style="11" customWidth="1"/>
    <col min="3596" max="3598" width="10.28515625" style="11" customWidth="1"/>
    <col min="3599" max="3600" width="12.42578125" style="11" customWidth="1"/>
    <col min="3601" max="3601" width="11.28515625" style="11" customWidth="1"/>
    <col min="3602" max="3602" width="12.42578125" style="11" customWidth="1"/>
    <col min="3603" max="3603" width="11.28515625" style="11" customWidth="1"/>
    <col min="3604" max="3604" width="12.42578125" style="11" customWidth="1"/>
    <col min="3605" max="3605" width="11.28515625" style="11" customWidth="1"/>
    <col min="3606" max="3606" width="12.42578125" style="11" customWidth="1"/>
    <col min="3607" max="3607" width="11.28515625" style="11" customWidth="1"/>
    <col min="3608" max="3608" width="12.42578125" style="11" customWidth="1"/>
    <col min="3609" max="3609" width="11.28515625" style="11" customWidth="1"/>
    <col min="3610" max="3610" width="14.140625" style="11" customWidth="1"/>
    <col min="3611" max="3611" width="10.28515625" style="11" customWidth="1"/>
    <col min="3612" max="3612" width="17.140625" style="11" customWidth="1"/>
    <col min="3613" max="3613" width="12" style="11" customWidth="1"/>
    <col min="3614" max="3614" width="14.140625" style="11" customWidth="1"/>
    <col min="3615" max="3615" width="10.28515625" style="11" customWidth="1"/>
    <col min="3616" max="3616" width="17.140625" style="11" customWidth="1"/>
    <col min="3617" max="3617" width="12" style="11" customWidth="1"/>
    <col min="3618" max="3618" width="10.7109375" style="11" customWidth="1"/>
    <col min="3619" max="3621" width="9" style="11" hidden="1" customWidth="1"/>
    <col min="3622" max="3849" width="9.140625" style="11"/>
    <col min="3850" max="3850" width="5.140625" style="11" customWidth="1"/>
    <col min="3851" max="3851" width="32.42578125" style="11" customWidth="1"/>
    <col min="3852" max="3854" width="10.28515625" style="11" customWidth="1"/>
    <col min="3855" max="3856" width="12.42578125" style="11" customWidth="1"/>
    <col min="3857" max="3857" width="11.28515625" style="11" customWidth="1"/>
    <col min="3858" max="3858" width="12.42578125" style="11" customWidth="1"/>
    <col min="3859" max="3859" width="11.28515625" style="11" customWidth="1"/>
    <col min="3860" max="3860" width="12.42578125" style="11" customWidth="1"/>
    <col min="3861" max="3861" width="11.28515625" style="11" customWidth="1"/>
    <col min="3862" max="3862" width="12.42578125" style="11" customWidth="1"/>
    <col min="3863" max="3863" width="11.28515625" style="11" customWidth="1"/>
    <col min="3864" max="3864" width="12.42578125" style="11" customWidth="1"/>
    <col min="3865" max="3865" width="11.28515625" style="11" customWidth="1"/>
    <col min="3866" max="3866" width="14.140625" style="11" customWidth="1"/>
    <col min="3867" max="3867" width="10.28515625" style="11" customWidth="1"/>
    <col min="3868" max="3868" width="17.140625" style="11" customWidth="1"/>
    <col min="3869" max="3869" width="12" style="11" customWidth="1"/>
    <col min="3870" max="3870" width="14.140625" style="11" customWidth="1"/>
    <col min="3871" max="3871" width="10.28515625" style="11" customWidth="1"/>
    <col min="3872" max="3872" width="17.140625" style="11" customWidth="1"/>
    <col min="3873" max="3873" width="12" style="11" customWidth="1"/>
    <col min="3874" max="3874" width="10.7109375" style="11" customWidth="1"/>
    <col min="3875" max="3877" width="9" style="11" hidden="1" customWidth="1"/>
    <col min="3878" max="4105" width="9.140625" style="11"/>
    <col min="4106" max="4106" width="5.140625" style="11" customWidth="1"/>
    <col min="4107" max="4107" width="32.42578125" style="11" customWidth="1"/>
    <col min="4108" max="4110" width="10.28515625" style="11" customWidth="1"/>
    <col min="4111" max="4112" width="12.42578125" style="11" customWidth="1"/>
    <col min="4113" max="4113" width="11.28515625" style="11" customWidth="1"/>
    <col min="4114" max="4114" width="12.42578125" style="11" customWidth="1"/>
    <col min="4115" max="4115" width="11.28515625" style="11" customWidth="1"/>
    <col min="4116" max="4116" width="12.42578125" style="11" customWidth="1"/>
    <col min="4117" max="4117" width="11.28515625" style="11" customWidth="1"/>
    <col min="4118" max="4118" width="12.42578125" style="11" customWidth="1"/>
    <col min="4119" max="4119" width="11.28515625" style="11" customWidth="1"/>
    <col min="4120" max="4120" width="12.42578125" style="11" customWidth="1"/>
    <col min="4121" max="4121" width="11.28515625" style="11" customWidth="1"/>
    <col min="4122" max="4122" width="14.140625" style="11" customWidth="1"/>
    <col min="4123" max="4123" width="10.28515625" style="11" customWidth="1"/>
    <col min="4124" max="4124" width="17.140625" style="11" customWidth="1"/>
    <col min="4125" max="4125" width="12" style="11" customWidth="1"/>
    <col min="4126" max="4126" width="14.140625" style="11" customWidth="1"/>
    <col min="4127" max="4127" width="10.28515625" style="11" customWidth="1"/>
    <col min="4128" max="4128" width="17.140625" style="11" customWidth="1"/>
    <col min="4129" max="4129" width="12" style="11" customWidth="1"/>
    <col min="4130" max="4130" width="10.7109375" style="11" customWidth="1"/>
    <col min="4131" max="4133" width="9" style="11" hidden="1" customWidth="1"/>
    <col min="4134" max="4361" width="9.140625" style="11"/>
    <col min="4362" max="4362" width="5.140625" style="11" customWidth="1"/>
    <col min="4363" max="4363" width="32.42578125" style="11" customWidth="1"/>
    <col min="4364" max="4366" width="10.28515625" style="11" customWidth="1"/>
    <col min="4367" max="4368" width="12.42578125" style="11" customWidth="1"/>
    <col min="4369" max="4369" width="11.28515625" style="11" customWidth="1"/>
    <col min="4370" max="4370" width="12.42578125" style="11" customWidth="1"/>
    <col min="4371" max="4371" width="11.28515625" style="11" customWidth="1"/>
    <col min="4372" max="4372" width="12.42578125" style="11" customWidth="1"/>
    <col min="4373" max="4373" width="11.28515625" style="11" customWidth="1"/>
    <col min="4374" max="4374" width="12.42578125" style="11" customWidth="1"/>
    <col min="4375" max="4375" width="11.28515625" style="11" customWidth="1"/>
    <col min="4376" max="4376" width="12.42578125" style="11" customWidth="1"/>
    <col min="4377" max="4377" width="11.28515625" style="11" customWidth="1"/>
    <col min="4378" max="4378" width="14.140625" style="11" customWidth="1"/>
    <col min="4379" max="4379" width="10.28515625" style="11" customWidth="1"/>
    <col min="4380" max="4380" width="17.140625" style="11" customWidth="1"/>
    <col min="4381" max="4381" width="12" style="11" customWidth="1"/>
    <col min="4382" max="4382" width="14.140625" style="11" customWidth="1"/>
    <col min="4383" max="4383" width="10.28515625" style="11" customWidth="1"/>
    <col min="4384" max="4384" width="17.140625" style="11" customWidth="1"/>
    <col min="4385" max="4385" width="12" style="11" customWidth="1"/>
    <col min="4386" max="4386" width="10.7109375" style="11" customWidth="1"/>
    <col min="4387" max="4389" width="9" style="11" hidden="1" customWidth="1"/>
    <col min="4390" max="4617" width="9.140625" style="11"/>
    <col min="4618" max="4618" width="5.140625" style="11" customWidth="1"/>
    <col min="4619" max="4619" width="32.42578125" style="11" customWidth="1"/>
    <col min="4620" max="4622" width="10.28515625" style="11" customWidth="1"/>
    <col min="4623" max="4624" width="12.42578125" style="11" customWidth="1"/>
    <col min="4625" max="4625" width="11.28515625" style="11" customWidth="1"/>
    <col min="4626" max="4626" width="12.42578125" style="11" customWidth="1"/>
    <col min="4627" max="4627" width="11.28515625" style="11" customWidth="1"/>
    <col min="4628" max="4628" width="12.42578125" style="11" customWidth="1"/>
    <col min="4629" max="4629" width="11.28515625" style="11" customWidth="1"/>
    <col min="4630" max="4630" width="12.42578125" style="11" customWidth="1"/>
    <col min="4631" max="4631" width="11.28515625" style="11" customWidth="1"/>
    <col min="4632" max="4632" width="12.42578125" style="11" customWidth="1"/>
    <col min="4633" max="4633" width="11.28515625" style="11" customWidth="1"/>
    <col min="4634" max="4634" width="14.140625" style="11" customWidth="1"/>
    <col min="4635" max="4635" width="10.28515625" style="11" customWidth="1"/>
    <col min="4636" max="4636" width="17.140625" style="11" customWidth="1"/>
    <col min="4637" max="4637" width="12" style="11" customWidth="1"/>
    <col min="4638" max="4638" width="14.140625" style="11" customWidth="1"/>
    <col min="4639" max="4639" width="10.28515625" style="11" customWidth="1"/>
    <col min="4640" max="4640" width="17.140625" style="11" customWidth="1"/>
    <col min="4641" max="4641" width="12" style="11" customWidth="1"/>
    <col min="4642" max="4642" width="10.7109375" style="11" customWidth="1"/>
    <col min="4643" max="4645" width="9" style="11" hidden="1" customWidth="1"/>
    <col min="4646" max="4873" width="9.140625" style="11"/>
    <col min="4874" max="4874" width="5.140625" style="11" customWidth="1"/>
    <col min="4875" max="4875" width="32.42578125" style="11" customWidth="1"/>
    <col min="4876" max="4878" width="10.28515625" style="11" customWidth="1"/>
    <col min="4879" max="4880" width="12.42578125" style="11" customWidth="1"/>
    <col min="4881" max="4881" width="11.28515625" style="11" customWidth="1"/>
    <col min="4882" max="4882" width="12.42578125" style="11" customWidth="1"/>
    <col min="4883" max="4883" width="11.28515625" style="11" customWidth="1"/>
    <col min="4884" max="4884" width="12.42578125" style="11" customWidth="1"/>
    <col min="4885" max="4885" width="11.28515625" style="11" customWidth="1"/>
    <col min="4886" max="4886" width="12.42578125" style="11" customWidth="1"/>
    <col min="4887" max="4887" width="11.28515625" style="11" customWidth="1"/>
    <col min="4888" max="4888" width="12.42578125" style="11" customWidth="1"/>
    <col min="4889" max="4889" width="11.28515625" style="11" customWidth="1"/>
    <col min="4890" max="4890" width="14.140625" style="11" customWidth="1"/>
    <col min="4891" max="4891" width="10.28515625" style="11" customWidth="1"/>
    <col min="4892" max="4892" width="17.140625" style="11" customWidth="1"/>
    <col min="4893" max="4893" width="12" style="11" customWidth="1"/>
    <col min="4894" max="4894" width="14.140625" style="11" customWidth="1"/>
    <col min="4895" max="4895" width="10.28515625" style="11" customWidth="1"/>
    <col min="4896" max="4896" width="17.140625" style="11" customWidth="1"/>
    <col min="4897" max="4897" width="12" style="11" customWidth="1"/>
    <col min="4898" max="4898" width="10.7109375" style="11" customWidth="1"/>
    <col min="4899" max="4901" width="9" style="11" hidden="1" customWidth="1"/>
    <col min="4902" max="5129" width="9.140625" style="11"/>
    <col min="5130" max="5130" width="5.140625" style="11" customWidth="1"/>
    <col min="5131" max="5131" width="32.42578125" style="11" customWidth="1"/>
    <col min="5132" max="5134" width="10.28515625" style="11" customWidth="1"/>
    <col min="5135" max="5136" width="12.42578125" style="11" customWidth="1"/>
    <col min="5137" max="5137" width="11.28515625" style="11" customWidth="1"/>
    <col min="5138" max="5138" width="12.42578125" style="11" customWidth="1"/>
    <col min="5139" max="5139" width="11.28515625" style="11" customWidth="1"/>
    <col min="5140" max="5140" width="12.42578125" style="11" customWidth="1"/>
    <col min="5141" max="5141" width="11.28515625" style="11" customWidth="1"/>
    <col min="5142" max="5142" width="12.42578125" style="11" customWidth="1"/>
    <col min="5143" max="5143" width="11.28515625" style="11" customWidth="1"/>
    <col min="5144" max="5144" width="12.42578125" style="11" customWidth="1"/>
    <col min="5145" max="5145" width="11.28515625" style="11" customWidth="1"/>
    <col min="5146" max="5146" width="14.140625" style="11" customWidth="1"/>
    <col min="5147" max="5147" width="10.28515625" style="11" customWidth="1"/>
    <col min="5148" max="5148" width="17.140625" style="11" customWidth="1"/>
    <col min="5149" max="5149" width="12" style="11" customWidth="1"/>
    <col min="5150" max="5150" width="14.140625" style="11" customWidth="1"/>
    <col min="5151" max="5151" width="10.28515625" style="11" customWidth="1"/>
    <col min="5152" max="5152" width="17.140625" style="11" customWidth="1"/>
    <col min="5153" max="5153" width="12" style="11" customWidth="1"/>
    <col min="5154" max="5154" width="10.7109375" style="11" customWidth="1"/>
    <col min="5155" max="5157" width="9" style="11" hidden="1" customWidth="1"/>
    <col min="5158" max="5385" width="9.140625" style="11"/>
    <col min="5386" max="5386" width="5.140625" style="11" customWidth="1"/>
    <col min="5387" max="5387" width="32.42578125" style="11" customWidth="1"/>
    <col min="5388" max="5390" width="10.28515625" style="11" customWidth="1"/>
    <col min="5391" max="5392" width="12.42578125" style="11" customWidth="1"/>
    <col min="5393" max="5393" width="11.28515625" style="11" customWidth="1"/>
    <col min="5394" max="5394" width="12.42578125" style="11" customWidth="1"/>
    <col min="5395" max="5395" width="11.28515625" style="11" customWidth="1"/>
    <col min="5396" max="5396" width="12.42578125" style="11" customWidth="1"/>
    <col min="5397" max="5397" width="11.28515625" style="11" customWidth="1"/>
    <col min="5398" max="5398" width="12.42578125" style="11" customWidth="1"/>
    <col min="5399" max="5399" width="11.28515625" style="11" customWidth="1"/>
    <col min="5400" max="5400" width="12.42578125" style="11" customWidth="1"/>
    <col min="5401" max="5401" width="11.28515625" style="11" customWidth="1"/>
    <col min="5402" max="5402" width="14.140625" style="11" customWidth="1"/>
    <col min="5403" max="5403" width="10.28515625" style="11" customWidth="1"/>
    <col min="5404" max="5404" width="17.140625" style="11" customWidth="1"/>
    <col min="5405" max="5405" width="12" style="11" customWidth="1"/>
    <col min="5406" max="5406" width="14.140625" style="11" customWidth="1"/>
    <col min="5407" max="5407" width="10.28515625" style="11" customWidth="1"/>
    <col min="5408" max="5408" width="17.140625" style="11" customWidth="1"/>
    <col min="5409" max="5409" width="12" style="11" customWidth="1"/>
    <col min="5410" max="5410" width="10.7109375" style="11" customWidth="1"/>
    <col min="5411" max="5413" width="9" style="11" hidden="1" customWidth="1"/>
    <col min="5414" max="5641" width="9.140625" style="11"/>
    <col min="5642" max="5642" width="5.140625" style="11" customWidth="1"/>
    <col min="5643" max="5643" width="32.42578125" style="11" customWidth="1"/>
    <col min="5644" max="5646" width="10.28515625" style="11" customWidth="1"/>
    <col min="5647" max="5648" width="12.42578125" style="11" customWidth="1"/>
    <col min="5649" max="5649" width="11.28515625" style="11" customWidth="1"/>
    <col min="5650" max="5650" width="12.42578125" style="11" customWidth="1"/>
    <col min="5651" max="5651" width="11.28515625" style="11" customWidth="1"/>
    <col min="5652" max="5652" width="12.42578125" style="11" customWidth="1"/>
    <col min="5653" max="5653" width="11.28515625" style="11" customWidth="1"/>
    <col min="5654" max="5654" width="12.42578125" style="11" customWidth="1"/>
    <col min="5655" max="5655" width="11.28515625" style="11" customWidth="1"/>
    <col min="5656" max="5656" width="12.42578125" style="11" customWidth="1"/>
    <col min="5657" max="5657" width="11.28515625" style="11" customWidth="1"/>
    <col min="5658" max="5658" width="14.140625" style="11" customWidth="1"/>
    <col min="5659" max="5659" width="10.28515625" style="11" customWidth="1"/>
    <col min="5660" max="5660" width="17.140625" style="11" customWidth="1"/>
    <col min="5661" max="5661" width="12" style="11" customWidth="1"/>
    <col min="5662" max="5662" width="14.140625" style="11" customWidth="1"/>
    <col min="5663" max="5663" width="10.28515625" style="11" customWidth="1"/>
    <col min="5664" max="5664" width="17.140625" style="11" customWidth="1"/>
    <col min="5665" max="5665" width="12" style="11" customWidth="1"/>
    <col min="5666" max="5666" width="10.7109375" style="11" customWidth="1"/>
    <col min="5667" max="5669" width="9" style="11" hidden="1" customWidth="1"/>
    <col min="5670" max="5897" width="9.140625" style="11"/>
    <col min="5898" max="5898" width="5.140625" style="11" customWidth="1"/>
    <col min="5899" max="5899" width="32.42578125" style="11" customWidth="1"/>
    <col min="5900" max="5902" width="10.28515625" style="11" customWidth="1"/>
    <col min="5903" max="5904" width="12.42578125" style="11" customWidth="1"/>
    <col min="5905" max="5905" width="11.28515625" style="11" customWidth="1"/>
    <col min="5906" max="5906" width="12.42578125" style="11" customWidth="1"/>
    <col min="5907" max="5907" width="11.28515625" style="11" customWidth="1"/>
    <col min="5908" max="5908" width="12.42578125" style="11" customWidth="1"/>
    <col min="5909" max="5909" width="11.28515625" style="11" customWidth="1"/>
    <col min="5910" max="5910" width="12.42578125" style="11" customWidth="1"/>
    <col min="5911" max="5911" width="11.28515625" style="11" customWidth="1"/>
    <col min="5912" max="5912" width="12.42578125" style="11" customWidth="1"/>
    <col min="5913" max="5913" width="11.28515625" style="11" customWidth="1"/>
    <col min="5914" max="5914" width="14.140625" style="11" customWidth="1"/>
    <col min="5915" max="5915" width="10.28515625" style="11" customWidth="1"/>
    <col min="5916" max="5916" width="17.140625" style="11" customWidth="1"/>
    <col min="5917" max="5917" width="12" style="11" customWidth="1"/>
    <col min="5918" max="5918" width="14.140625" style="11" customWidth="1"/>
    <col min="5919" max="5919" width="10.28515625" style="11" customWidth="1"/>
    <col min="5920" max="5920" width="17.140625" style="11" customWidth="1"/>
    <col min="5921" max="5921" width="12" style="11" customWidth="1"/>
    <col min="5922" max="5922" width="10.7109375" style="11" customWidth="1"/>
    <col min="5923" max="5925" width="9" style="11" hidden="1" customWidth="1"/>
    <col min="5926" max="6153" width="9.140625" style="11"/>
    <col min="6154" max="6154" width="5.140625" style="11" customWidth="1"/>
    <col min="6155" max="6155" width="32.42578125" style="11" customWidth="1"/>
    <col min="6156" max="6158" width="10.28515625" style="11" customWidth="1"/>
    <col min="6159" max="6160" width="12.42578125" style="11" customWidth="1"/>
    <col min="6161" max="6161" width="11.28515625" style="11" customWidth="1"/>
    <col min="6162" max="6162" width="12.42578125" style="11" customWidth="1"/>
    <col min="6163" max="6163" width="11.28515625" style="11" customWidth="1"/>
    <col min="6164" max="6164" width="12.42578125" style="11" customWidth="1"/>
    <col min="6165" max="6165" width="11.28515625" style="11" customWidth="1"/>
    <col min="6166" max="6166" width="12.42578125" style="11" customWidth="1"/>
    <col min="6167" max="6167" width="11.28515625" style="11" customWidth="1"/>
    <col min="6168" max="6168" width="12.42578125" style="11" customWidth="1"/>
    <col min="6169" max="6169" width="11.28515625" style="11" customWidth="1"/>
    <col min="6170" max="6170" width="14.140625" style="11" customWidth="1"/>
    <col min="6171" max="6171" width="10.28515625" style="11" customWidth="1"/>
    <col min="6172" max="6172" width="17.140625" style="11" customWidth="1"/>
    <col min="6173" max="6173" width="12" style="11" customWidth="1"/>
    <col min="6174" max="6174" width="14.140625" style="11" customWidth="1"/>
    <col min="6175" max="6175" width="10.28515625" style="11" customWidth="1"/>
    <col min="6176" max="6176" width="17.140625" style="11" customWidth="1"/>
    <col min="6177" max="6177" width="12" style="11" customWidth="1"/>
    <col min="6178" max="6178" width="10.7109375" style="11" customWidth="1"/>
    <col min="6179" max="6181" width="9" style="11" hidden="1" customWidth="1"/>
    <col min="6182" max="6409" width="9.140625" style="11"/>
    <col min="6410" max="6410" width="5.140625" style="11" customWidth="1"/>
    <col min="6411" max="6411" width="32.42578125" style="11" customWidth="1"/>
    <col min="6412" max="6414" width="10.28515625" style="11" customWidth="1"/>
    <col min="6415" max="6416" width="12.42578125" style="11" customWidth="1"/>
    <col min="6417" max="6417" width="11.28515625" style="11" customWidth="1"/>
    <col min="6418" max="6418" width="12.42578125" style="11" customWidth="1"/>
    <col min="6419" max="6419" width="11.28515625" style="11" customWidth="1"/>
    <col min="6420" max="6420" width="12.42578125" style="11" customWidth="1"/>
    <col min="6421" max="6421" width="11.28515625" style="11" customWidth="1"/>
    <col min="6422" max="6422" width="12.42578125" style="11" customWidth="1"/>
    <col min="6423" max="6423" width="11.28515625" style="11" customWidth="1"/>
    <col min="6424" max="6424" width="12.42578125" style="11" customWidth="1"/>
    <col min="6425" max="6425" width="11.28515625" style="11" customWidth="1"/>
    <col min="6426" max="6426" width="14.140625" style="11" customWidth="1"/>
    <col min="6427" max="6427" width="10.28515625" style="11" customWidth="1"/>
    <col min="6428" max="6428" width="17.140625" style="11" customWidth="1"/>
    <col min="6429" max="6429" width="12" style="11" customWidth="1"/>
    <col min="6430" max="6430" width="14.140625" style="11" customWidth="1"/>
    <col min="6431" max="6431" width="10.28515625" style="11" customWidth="1"/>
    <col min="6432" max="6432" width="17.140625" style="11" customWidth="1"/>
    <col min="6433" max="6433" width="12" style="11" customWidth="1"/>
    <col min="6434" max="6434" width="10.7109375" style="11" customWidth="1"/>
    <col min="6435" max="6437" width="9" style="11" hidden="1" customWidth="1"/>
    <col min="6438" max="6665" width="9.140625" style="11"/>
    <col min="6666" max="6666" width="5.140625" style="11" customWidth="1"/>
    <col min="6667" max="6667" width="32.42578125" style="11" customWidth="1"/>
    <col min="6668" max="6670" width="10.28515625" style="11" customWidth="1"/>
    <col min="6671" max="6672" width="12.42578125" style="11" customWidth="1"/>
    <col min="6673" max="6673" width="11.28515625" style="11" customWidth="1"/>
    <col min="6674" max="6674" width="12.42578125" style="11" customWidth="1"/>
    <col min="6675" max="6675" width="11.28515625" style="11" customWidth="1"/>
    <col min="6676" max="6676" width="12.42578125" style="11" customWidth="1"/>
    <col min="6677" max="6677" width="11.28515625" style="11" customWidth="1"/>
    <col min="6678" max="6678" width="12.42578125" style="11" customWidth="1"/>
    <col min="6679" max="6679" width="11.28515625" style="11" customWidth="1"/>
    <col min="6680" max="6680" width="12.42578125" style="11" customWidth="1"/>
    <col min="6681" max="6681" width="11.28515625" style="11" customWidth="1"/>
    <col min="6682" max="6682" width="14.140625" style="11" customWidth="1"/>
    <col min="6683" max="6683" width="10.28515625" style="11" customWidth="1"/>
    <col min="6684" max="6684" width="17.140625" style="11" customWidth="1"/>
    <col min="6685" max="6685" width="12" style="11" customWidth="1"/>
    <col min="6686" max="6686" width="14.140625" style="11" customWidth="1"/>
    <col min="6687" max="6687" width="10.28515625" style="11" customWidth="1"/>
    <col min="6688" max="6688" width="17.140625" style="11" customWidth="1"/>
    <col min="6689" max="6689" width="12" style="11" customWidth="1"/>
    <col min="6690" max="6690" width="10.7109375" style="11" customWidth="1"/>
    <col min="6691" max="6693" width="9" style="11" hidden="1" customWidth="1"/>
    <col min="6694" max="6921" width="9.140625" style="11"/>
    <col min="6922" max="6922" width="5.140625" style="11" customWidth="1"/>
    <col min="6923" max="6923" width="32.42578125" style="11" customWidth="1"/>
    <col min="6924" max="6926" width="10.28515625" style="11" customWidth="1"/>
    <col min="6927" max="6928" width="12.42578125" style="11" customWidth="1"/>
    <col min="6929" max="6929" width="11.28515625" style="11" customWidth="1"/>
    <col min="6930" max="6930" width="12.42578125" style="11" customWidth="1"/>
    <col min="6931" max="6931" width="11.28515625" style="11" customWidth="1"/>
    <col min="6932" max="6932" width="12.42578125" style="11" customWidth="1"/>
    <col min="6933" max="6933" width="11.28515625" style="11" customWidth="1"/>
    <col min="6934" max="6934" width="12.42578125" style="11" customWidth="1"/>
    <col min="6935" max="6935" width="11.28515625" style="11" customWidth="1"/>
    <col min="6936" max="6936" width="12.42578125" style="11" customWidth="1"/>
    <col min="6937" max="6937" width="11.28515625" style="11" customWidth="1"/>
    <col min="6938" max="6938" width="14.140625" style="11" customWidth="1"/>
    <col min="6939" max="6939" width="10.28515625" style="11" customWidth="1"/>
    <col min="6940" max="6940" width="17.140625" style="11" customWidth="1"/>
    <col min="6941" max="6941" width="12" style="11" customWidth="1"/>
    <col min="6942" max="6942" width="14.140625" style="11" customWidth="1"/>
    <col min="6943" max="6943" width="10.28515625" style="11" customWidth="1"/>
    <col min="6944" max="6944" width="17.140625" style="11" customWidth="1"/>
    <col min="6945" max="6945" width="12" style="11" customWidth="1"/>
    <col min="6946" max="6946" width="10.7109375" style="11" customWidth="1"/>
    <col min="6947" max="6949" width="9" style="11" hidden="1" customWidth="1"/>
    <col min="6950" max="7177" width="9.140625" style="11"/>
    <col min="7178" max="7178" width="5.140625" style="11" customWidth="1"/>
    <col min="7179" max="7179" width="32.42578125" style="11" customWidth="1"/>
    <col min="7180" max="7182" width="10.28515625" style="11" customWidth="1"/>
    <col min="7183" max="7184" width="12.42578125" style="11" customWidth="1"/>
    <col min="7185" max="7185" width="11.28515625" style="11" customWidth="1"/>
    <col min="7186" max="7186" width="12.42578125" style="11" customWidth="1"/>
    <col min="7187" max="7187" width="11.28515625" style="11" customWidth="1"/>
    <col min="7188" max="7188" width="12.42578125" style="11" customWidth="1"/>
    <col min="7189" max="7189" width="11.28515625" style="11" customWidth="1"/>
    <col min="7190" max="7190" width="12.42578125" style="11" customWidth="1"/>
    <col min="7191" max="7191" width="11.28515625" style="11" customWidth="1"/>
    <col min="7192" max="7192" width="12.42578125" style="11" customWidth="1"/>
    <col min="7193" max="7193" width="11.28515625" style="11" customWidth="1"/>
    <col min="7194" max="7194" width="14.140625" style="11" customWidth="1"/>
    <col min="7195" max="7195" width="10.28515625" style="11" customWidth="1"/>
    <col min="7196" max="7196" width="17.140625" style="11" customWidth="1"/>
    <col min="7197" max="7197" width="12" style="11" customWidth="1"/>
    <col min="7198" max="7198" width="14.140625" style="11" customWidth="1"/>
    <col min="7199" max="7199" width="10.28515625" style="11" customWidth="1"/>
    <col min="7200" max="7200" width="17.140625" style="11" customWidth="1"/>
    <col min="7201" max="7201" width="12" style="11" customWidth="1"/>
    <col min="7202" max="7202" width="10.7109375" style="11" customWidth="1"/>
    <col min="7203" max="7205" width="9" style="11" hidden="1" customWidth="1"/>
    <col min="7206" max="7433" width="9.140625" style="11"/>
    <col min="7434" max="7434" width="5.140625" style="11" customWidth="1"/>
    <col min="7435" max="7435" width="32.42578125" style="11" customWidth="1"/>
    <col min="7436" max="7438" width="10.28515625" style="11" customWidth="1"/>
    <col min="7439" max="7440" width="12.42578125" style="11" customWidth="1"/>
    <col min="7441" max="7441" width="11.28515625" style="11" customWidth="1"/>
    <col min="7442" max="7442" width="12.42578125" style="11" customWidth="1"/>
    <col min="7443" max="7443" width="11.28515625" style="11" customWidth="1"/>
    <col min="7444" max="7444" width="12.42578125" style="11" customWidth="1"/>
    <col min="7445" max="7445" width="11.28515625" style="11" customWidth="1"/>
    <col min="7446" max="7446" width="12.42578125" style="11" customWidth="1"/>
    <col min="7447" max="7447" width="11.28515625" style="11" customWidth="1"/>
    <col min="7448" max="7448" width="12.42578125" style="11" customWidth="1"/>
    <col min="7449" max="7449" width="11.28515625" style="11" customWidth="1"/>
    <col min="7450" max="7450" width="14.140625" style="11" customWidth="1"/>
    <col min="7451" max="7451" width="10.28515625" style="11" customWidth="1"/>
    <col min="7452" max="7452" width="17.140625" style="11" customWidth="1"/>
    <col min="7453" max="7453" width="12" style="11" customWidth="1"/>
    <col min="7454" max="7454" width="14.140625" style="11" customWidth="1"/>
    <col min="7455" max="7455" width="10.28515625" style="11" customWidth="1"/>
    <col min="7456" max="7456" width="17.140625" style="11" customWidth="1"/>
    <col min="7457" max="7457" width="12" style="11" customWidth="1"/>
    <col min="7458" max="7458" width="10.7109375" style="11" customWidth="1"/>
    <col min="7459" max="7461" width="9" style="11" hidden="1" customWidth="1"/>
    <col min="7462" max="7689" width="9.140625" style="11"/>
    <col min="7690" max="7690" width="5.140625" style="11" customWidth="1"/>
    <col min="7691" max="7691" width="32.42578125" style="11" customWidth="1"/>
    <col min="7692" max="7694" width="10.28515625" style="11" customWidth="1"/>
    <col min="7695" max="7696" width="12.42578125" style="11" customWidth="1"/>
    <col min="7697" max="7697" width="11.28515625" style="11" customWidth="1"/>
    <col min="7698" max="7698" width="12.42578125" style="11" customWidth="1"/>
    <col min="7699" max="7699" width="11.28515625" style="11" customWidth="1"/>
    <col min="7700" max="7700" width="12.42578125" style="11" customWidth="1"/>
    <col min="7701" max="7701" width="11.28515625" style="11" customWidth="1"/>
    <col min="7702" max="7702" width="12.42578125" style="11" customWidth="1"/>
    <col min="7703" max="7703" width="11.28515625" style="11" customWidth="1"/>
    <col min="7704" max="7704" width="12.42578125" style="11" customWidth="1"/>
    <col min="7705" max="7705" width="11.28515625" style="11" customWidth="1"/>
    <col min="7706" max="7706" width="14.140625" style="11" customWidth="1"/>
    <col min="7707" max="7707" width="10.28515625" style="11" customWidth="1"/>
    <col min="7708" max="7708" width="17.140625" style="11" customWidth="1"/>
    <col min="7709" max="7709" width="12" style="11" customWidth="1"/>
    <col min="7710" max="7710" width="14.140625" style="11" customWidth="1"/>
    <col min="7711" max="7711" width="10.28515625" style="11" customWidth="1"/>
    <col min="7712" max="7712" width="17.140625" style="11" customWidth="1"/>
    <col min="7713" max="7713" width="12" style="11" customWidth="1"/>
    <col min="7714" max="7714" width="10.7109375" style="11" customWidth="1"/>
    <col min="7715" max="7717" width="9" style="11" hidden="1" customWidth="1"/>
    <col min="7718" max="7945" width="9.140625" style="11"/>
    <col min="7946" max="7946" width="5.140625" style="11" customWidth="1"/>
    <col min="7947" max="7947" width="32.42578125" style="11" customWidth="1"/>
    <col min="7948" max="7950" width="10.28515625" style="11" customWidth="1"/>
    <col min="7951" max="7952" width="12.42578125" style="11" customWidth="1"/>
    <col min="7953" max="7953" width="11.28515625" style="11" customWidth="1"/>
    <col min="7954" max="7954" width="12.42578125" style="11" customWidth="1"/>
    <col min="7955" max="7955" width="11.28515625" style="11" customWidth="1"/>
    <col min="7956" max="7956" width="12.42578125" style="11" customWidth="1"/>
    <col min="7957" max="7957" width="11.28515625" style="11" customWidth="1"/>
    <col min="7958" max="7958" width="12.42578125" style="11" customWidth="1"/>
    <col min="7959" max="7959" width="11.28515625" style="11" customWidth="1"/>
    <col min="7960" max="7960" width="12.42578125" style="11" customWidth="1"/>
    <col min="7961" max="7961" width="11.28515625" style="11" customWidth="1"/>
    <col min="7962" max="7962" width="14.140625" style="11" customWidth="1"/>
    <col min="7963" max="7963" width="10.28515625" style="11" customWidth="1"/>
    <col min="7964" max="7964" width="17.140625" style="11" customWidth="1"/>
    <col min="7965" max="7965" width="12" style="11" customWidth="1"/>
    <col min="7966" max="7966" width="14.140625" style="11" customWidth="1"/>
    <col min="7967" max="7967" width="10.28515625" style="11" customWidth="1"/>
    <col min="7968" max="7968" width="17.140625" style="11" customWidth="1"/>
    <col min="7969" max="7969" width="12" style="11" customWidth="1"/>
    <col min="7970" max="7970" width="10.7109375" style="11" customWidth="1"/>
    <col min="7971" max="7973" width="9" style="11" hidden="1" customWidth="1"/>
    <col min="7974" max="8201" width="9.140625" style="11"/>
    <col min="8202" max="8202" width="5.140625" style="11" customWidth="1"/>
    <col min="8203" max="8203" width="32.42578125" style="11" customWidth="1"/>
    <col min="8204" max="8206" width="10.28515625" style="11" customWidth="1"/>
    <col min="8207" max="8208" width="12.42578125" style="11" customWidth="1"/>
    <col min="8209" max="8209" width="11.28515625" style="11" customWidth="1"/>
    <col min="8210" max="8210" width="12.42578125" style="11" customWidth="1"/>
    <col min="8211" max="8211" width="11.28515625" style="11" customWidth="1"/>
    <col min="8212" max="8212" width="12.42578125" style="11" customWidth="1"/>
    <col min="8213" max="8213" width="11.28515625" style="11" customWidth="1"/>
    <col min="8214" max="8214" width="12.42578125" style="11" customWidth="1"/>
    <col min="8215" max="8215" width="11.28515625" style="11" customWidth="1"/>
    <col min="8216" max="8216" width="12.42578125" style="11" customWidth="1"/>
    <col min="8217" max="8217" width="11.28515625" style="11" customWidth="1"/>
    <col min="8218" max="8218" width="14.140625" style="11" customWidth="1"/>
    <col min="8219" max="8219" width="10.28515625" style="11" customWidth="1"/>
    <col min="8220" max="8220" width="17.140625" style="11" customWidth="1"/>
    <col min="8221" max="8221" width="12" style="11" customWidth="1"/>
    <col min="8222" max="8222" width="14.140625" style="11" customWidth="1"/>
    <col min="8223" max="8223" width="10.28515625" style="11" customWidth="1"/>
    <col min="8224" max="8224" width="17.140625" style="11" customWidth="1"/>
    <col min="8225" max="8225" width="12" style="11" customWidth="1"/>
    <col min="8226" max="8226" width="10.7109375" style="11" customWidth="1"/>
    <col min="8227" max="8229" width="9" style="11" hidden="1" customWidth="1"/>
    <col min="8230" max="8457" width="9.140625" style="11"/>
    <col min="8458" max="8458" width="5.140625" style="11" customWidth="1"/>
    <col min="8459" max="8459" width="32.42578125" style="11" customWidth="1"/>
    <col min="8460" max="8462" width="10.28515625" style="11" customWidth="1"/>
    <col min="8463" max="8464" width="12.42578125" style="11" customWidth="1"/>
    <col min="8465" max="8465" width="11.28515625" style="11" customWidth="1"/>
    <col min="8466" max="8466" width="12.42578125" style="11" customWidth="1"/>
    <col min="8467" max="8467" width="11.28515625" style="11" customWidth="1"/>
    <col min="8468" max="8468" width="12.42578125" style="11" customWidth="1"/>
    <col min="8469" max="8469" width="11.28515625" style="11" customWidth="1"/>
    <col min="8470" max="8470" width="12.42578125" style="11" customWidth="1"/>
    <col min="8471" max="8471" width="11.28515625" style="11" customWidth="1"/>
    <col min="8472" max="8472" width="12.42578125" style="11" customWidth="1"/>
    <col min="8473" max="8473" width="11.28515625" style="11" customWidth="1"/>
    <col min="8474" max="8474" width="14.140625" style="11" customWidth="1"/>
    <col min="8475" max="8475" width="10.28515625" style="11" customWidth="1"/>
    <col min="8476" max="8476" width="17.140625" style="11" customWidth="1"/>
    <col min="8477" max="8477" width="12" style="11" customWidth="1"/>
    <col min="8478" max="8478" width="14.140625" style="11" customWidth="1"/>
    <col min="8479" max="8479" width="10.28515625" style="11" customWidth="1"/>
    <col min="8480" max="8480" width="17.140625" style="11" customWidth="1"/>
    <col min="8481" max="8481" width="12" style="11" customWidth="1"/>
    <col min="8482" max="8482" width="10.7109375" style="11" customWidth="1"/>
    <col min="8483" max="8485" width="9" style="11" hidden="1" customWidth="1"/>
    <col min="8486" max="8713" width="9.140625" style="11"/>
    <col min="8714" max="8714" width="5.140625" style="11" customWidth="1"/>
    <col min="8715" max="8715" width="32.42578125" style="11" customWidth="1"/>
    <col min="8716" max="8718" width="10.28515625" style="11" customWidth="1"/>
    <col min="8719" max="8720" width="12.42578125" style="11" customWidth="1"/>
    <col min="8721" max="8721" width="11.28515625" style="11" customWidth="1"/>
    <col min="8722" max="8722" width="12.42578125" style="11" customWidth="1"/>
    <col min="8723" max="8723" width="11.28515625" style="11" customWidth="1"/>
    <col min="8724" max="8724" width="12.42578125" style="11" customWidth="1"/>
    <col min="8725" max="8725" width="11.28515625" style="11" customWidth="1"/>
    <col min="8726" max="8726" width="12.42578125" style="11" customWidth="1"/>
    <col min="8727" max="8727" width="11.28515625" style="11" customWidth="1"/>
    <col min="8728" max="8728" width="12.42578125" style="11" customWidth="1"/>
    <col min="8729" max="8729" width="11.28515625" style="11" customWidth="1"/>
    <col min="8730" max="8730" width="14.140625" style="11" customWidth="1"/>
    <col min="8731" max="8731" width="10.28515625" style="11" customWidth="1"/>
    <col min="8732" max="8732" width="17.140625" style="11" customWidth="1"/>
    <col min="8733" max="8733" width="12" style="11" customWidth="1"/>
    <col min="8734" max="8734" width="14.140625" style="11" customWidth="1"/>
    <col min="8735" max="8735" width="10.28515625" style="11" customWidth="1"/>
    <col min="8736" max="8736" width="17.140625" style="11" customWidth="1"/>
    <col min="8737" max="8737" width="12" style="11" customWidth="1"/>
    <col min="8738" max="8738" width="10.7109375" style="11" customWidth="1"/>
    <col min="8739" max="8741" width="9" style="11" hidden="1" customWidth="1"/>
    <col min="8742" max="8969" width="9.140625" style="11"/>
    <col min="8970" max="8970" width="5.140625" style="11" customWidth="1"/>
    <col min="8971" max="8971" width="32.42578125" style="11" customWidth="1"/>
    <col min="8972" max="8974" width="10.28515625" style="11" customWidth="1"/>
    <col min="8975" max="8976" width="12.42578125" style="11" customWidth="1"/>
    <col min="8977" max="8977" width="11.28515625" style="11" customWidth="1"/>
    <col min="8978" max="8978" width="12.42578125" style="11" customWidth="1"/>
    <col min="8979" max="8979" width="11.28515625" style="11" customWidth="1"/>
    <col min="8980" max="8980" width="12.42578125" style="11" customWidth="1"/>
    <col min="8981" max="8981" width="11.28515625" style="11" customWidth="1"/>
    <col min="8982" max="8982" width="12.42578125" style="11" customWidth="1"/>
    <col min="8983" max="8983" width="11.28515625" style="11" customWidth="1"/>
    <col min="8984" max="8984" width="12.42578125" style="11" customWidth="1"/>
    <col min="8985" max="8985" width="11.28515625" style="11" customWidth="1"/>
    <col min="8986" max="8986" width="14.140625" style="11" customWidth="1"/>
    <col min="8987" max="8987" width="10.28515625" style="11" customWidth="1"/>
    <col min="8988" max="8988" width="17.140625" style="11" customWidth="1"/>
    <col min="8989" max="8989" width="12" style="11" customWidth="1"/>
    <col min="8990" max="8990" width="14.140625" style="11" customWidth="1"/>
    <col min="8991" max="8991" width="10.28515625" style="11" customWidth="1"/>
    <col min="8992" max="8992" width="17.140625" style="11" customWidth="1"/>
    <col min="8993" max="8993" width="12" style="11" customWidth="1"/>
    <col min="8994" max="8994" width="10.7109375" style="11" customWidth="1"/>
    <col min="8995" max="8997" width="9" style="11" hidden="1" customWidth="1"/>
    <col min="8998" max="9225" width="9.140625" style="11"/>
    <col min="9226" max="9226" width="5.140625" style="11" customWidth="1"/>
    <col min="9227" max="9227" width="32.42578125" style="11" customWidth="1"/>
    <col min="9228" max="9230" width="10.28515625" style="11" customWidth="1"/>
    <col min="9231" max="9232" width="12.42578125" style="11" customWidth="1"/>
    <col min="9233" max="9233" width="11.28515625" style="11" customWidth="1"/>
    <col min="9234" max="9234" width="12.42578125" style="11" customWidth="1"/>
    <col min="9235" max="9235" width="11.28515625" style="11" customWidth="1"/>
    <col min="9236" max="9236" width="12.42578125" style="11" customWidth="1"/>
    <col min="9237" max="9237" width="11.28515625" style="11" customWidth="1"/>
    <col min="9238" max="9238" width="12.42578125" style="11" customWidth="1"/>
    <col min="9239" max="9239" width="11.28515625" style="11" customWidth="1"/>
    <col min="9240" max="9240" width="12.42578125" style="11" customWidth="1"/>
    <col min="9241" max="9241" width="11.28515625" style="11" customWidth="1"/>
    <col min="9242" max="9242" width="14.140625" style="11" customWidth="1"/>
    <col min="9243" max="9243" width="10.28515625" style="11" customWidth="1"/>
    <col min="9244" max="9244" width="17.140625" style="11" customWidth="1"/>
    <col min="9245" max="9245" width="12" style="11" customWidth="1"/>
    <col min="9246" max="9246" width="14.140625" style="11" customWidth="1"/>
    <col min="9247" max="9247" width="10.28515625" style="11" customWidth="1"/>
    <col min="9248" max="9248" width="17.140625" style="11" customWidth="1"/>
    <col min="9249" max="9249" width="12" style="11" customWidth="1"/>
    <col min="9250" max="9250" width="10.7109375" style="11" customWidth="1"/>
    <col min="9251" max="9253" width="9" style="11" hidden="1" customWidth="1"/>
    <col min="9254" max="9481" width="9.140625" style="11"/>
    <col min="9482" max="9482" width="5.140625" style="11" customWidth="1"/>
    <col min="9483" max="9483" width="32.42578125" style="11" customWidth="1"/>
    <col min="9484" max="9486" width="10.28515625" style="11" customWidth="1"/>
    <col min="9487" max="9488" width="12.42578125" style="11" customWidth="1"/>
    <col min="9489" max="9489" width="11.28515625" style="11" customWidth="1"/>
    <col min="9490" max="9490" width="12.42578125" style="11" customWidth="1"/>
    <col min="9491" max="9491" width="11.28515625" style="11" customWidth="1"/>
    <col min="9492" max="9492" width="12.42578125" style="11" customWidth="1"/>
    <col min="9493" max="9493" width="11.28515625" style="11" customWidth="1"/>
    <col min="9494" max="9494" width="12.42578125" style="11" customWidth="1"/>
    <col min="9495" max="9495" width="11.28515625" style="11" customWidth="1"/>
    <col min="9496" max="9496" width="12.42578125" style="11" customWidth="1"/>
    <col min="9497" max="9497" width="11.28515625" style="11" customWidth="1"/>
    <col min="9498" max="9498" width="14.140625" style="11" customWidth="1"/>
    <col min="9499" max="9499" width="10.28515625" style="11" customWidth="1"/>
    <col min="9500" max="9500" width="17.140625" style="11" customWidth="1"/>
    <col min="9501" max="9501" width="12" style="11" customWidth="1"/>
    <col min="9502" max="9502" width="14.140625" style="11" customWidth="1"/>
    <col min="9503" max="9503" width="10.28515625" style="11" customWidth="1"/>
    <col min="9504" max="9504" width="17.140625" style="11" customWidth="1"/>
    <col min="9505" max="9505" width="12" style="11" customWidth="1"/>
    <col min="9506" max="9506" width="10.7109375" style="11" customWidth="1"/>
    <col min="9507" max="9509" width="9" style="11" hidden="1" customWidth="1"/>
    <col min="9510" max="9737" width="9.140625" style="11"/>
    <col min="9738" max="9738" width="5.140625" style="11" customWidth="1"/>
    <col min="9739" max="9739" width="32.42578125" style="11" customWidth="1"/>
    <col min="9740" max="9742" width="10.28515625" style="11" customWidth="1"/>
    <col min="9743" max="9744" width="12.42578125" style="11" customWidth="1"/>
    <col min="9745" max="9745" width="11.28515625" style="11" customWidth="1"/>
    <col min="9746" max="9746" width="12.42578125" style="11" customWidth="1"/>
    <col min="9747" max="9747" width="11.28515625" style="11" customWidth="1"/>
    <col min="9748" max="9748" width="12.42578125" style="11" customWidth="1"/>
    <col min="9749" max="9749" width="11.28515625" style="11" customWidth="1"/>
    <col min="9750" max="9750" width="12.42578125" style="11" customWidth="1"/>
    <col min="9751" max="9751" width="11.28515625" style="11" customWidth="1"/>
    <col min="9752" max="9752" width="12.42578125" style="11" customWidth="1"/>
    <col min="9753" max="9753" width="11.28515625" style="11" customWidth="1"/>
    <col min="9754" max="9754" width="14.140625" style="11" customWidth="1"/>
    <col min="9755" max="9755" width="10.28515625" style="11" customWidth="1"/>
    <col min="9756" max="9756" width="17.140625" style="11" customWidth="1"/>
    <col min="9757" max="9757" width="12" style="11" customWidth="1"/>
    <col min="9758" max="9758" width="14.140625" style="11" customWidth="1"/>
    <col min="9759" max="9759" width="10.28515625" style="11" customWidth="1"/>
    <col min="9760" max="9760" width="17.140625" style="11" customWidth="1"/>
    <col min="9761" max="9761" width="12" style="11" customWidth="1"/>
    <col min="9762" max="9762" width="10.7109375" style="11" customWidth="1"/>
    <col min="9763" max="9765" width="9" style="11" hidden="1" customWidth="1"/>
    <col min="9766" max="9993" width="9.140625" style="11"/>
    <col min="9994" max="9994" width="5.140625" style="11" customWidth="1"/>
    <col min="9995" max="9995" width="32.42578125" style="11" customWidth="1"/>
    <col min="9996" max="9998" width="10.28515625" style="11" customWidth="1"/>
    <col min="9999" max="10000" width="12.42578125" style="11" customWidth="1"/>
    <col min="10001" max="10001" width="11.28515625" style="11" customWidth="1"/>
    <col min="10002" max="10002" width="12.42578125" style="11" customWidth="1"/>
    <col min="10003" max="10003" width="11.28515625" style="11" customWidth="1"/>
    <col min="10004" max="10004" width="12.42578125" style="11" customWidth="1"/>
    <col min="10005" max="10005" width="11.28515625" style="11" customWidth="1"/>
    <col min="10006" max="10006" width="12.42578125" style="11" customWidth="1"/>
    <col min="10007" max="10007" width="11.28515625" style="11" customWidth="1"/>
    <col min="10008" max="10008" width="12.42578125" style="11" customWidth="1"/>
    <col min="10009" max="10009" width="11.28515625" style="11" customWidth="1"/>
    <col min="10010" max="10010" width="14.140625" style="11" customWidth="1"/>
    <col min="10011" max="10011" width="10.28515625" style="11" customWidth="1"/>
    <col min="10012" max="10012" width="17.140625" style="11" customWidth="1"/>
    <col min="10013" max="10013" width="12" style="11" customWidth="1"/>
    <col min="10014" max="10014" width="14.140625" style="11" customWidth="1"/>
    <col min="10015" max="10015" width="10.28515625" style="11" customWidth="1"/>
    <col min="10016" max="10016" width="17.140625" style="11" customWidth="1"/>
    <col min="10017" max="10017" width="12" style="11" customWidth="1"/>
    <col min="10018" max="10018" width="10.7109375" style="11" customWidth="1"/>
    <col min="10019" max="10021" width="9" style="11" hidden="1" customWidth="1"/>
    <col min="10022" max="10249" width="9.140625" style="11"/>
    <col min="10250" max="10250" width="5.140625" style="11" customWidth="1"/>
    <col min="10251" max="10251" width="32.42578125" style="11" customWidth="1"/>
    <col min="10252" max="10254" width="10.28515625" style="11" customWidth="1"/>
    <col min="10255" max="10256" width="12.42578125" style="11" customWidth="1"/>
    <col min="10257" max="10257" width="11.28515625" style="11" customWidth="1"/>
    <col min="10258" max="10258" width="12.42578125" style="11" customWidth="1"/>
    <col min="10259" max="10259" width="11.28515625" style="11" customWidth="1"/>
    <col min="10260" max="10260" width="12.42578125" style="11" customWidth="1"/>
    <col min="10261" max="10261" width="11.28515625" style="11" customWidth="1"/>
    <col min="10262" max="10262" width="12.42578125" style="11" customWidth="1"/>
    <col min="10263" max="10263" width="11.28515625" style="11" customWidth="1"/>
    <col min="10264" max="10264" width="12.42578125" style="11" customWidth="1"/>
    <col min="10265" max="10265" width="11.28515625" style="11" customWidth="1"/>
    <col min="10266" max="10266" width="14.140625" style="11" customWidth="1"/>
    <col min="10267" max="10267" width="10.28515625" style="11" customWidth="1"/>
    <col min="10268" max="10268" width="17.140625" style="11" customWidth="1"/>
    <col min="10269" max="10269" width="12" style="11" customWidth="1"/>
    <col min="10270" max="10270" width="14.140625" style="11" customWidth="1"/>
    <col min="10271" max="10271" width="10.28515625" style="11" customWidth="1"/>
    <col min="10272" max="10272" width="17.140625" style="11" customWidth="1"/>
    <col min="10273" max="10273" width="12" style="11" customWidth="1"/>
    <col min="10274" max="10274" width="10.7109375" style="11" customWidth="1"/>
    <col min="10275" max="10277" width="9" style="11" hidden="1" customWidth="1"/>
    <col min="10278" max="10505" width="9.140625" style="11"/>
    <col min="10506" max="10506" width="5.140625" style="11" customWidth="1"/>
    <col min="10507" max="10507" width="32.42578125" style="11" customWidth="1"/>
    <col min="10508" max="10510" width="10.28515625" style="11" customWidth="1"/>
    <col min="10511" max="10512" width="12.42578125" style="11" customWidth="1"/>
    <col min="10513" max="10513" width="11.28515625" style="11" customWidth="1"/>
    <col min="10514" max="10514" width="12.42578125" style="11" customWidth="1"/>
    <col min="10515" max="10515" width="11.28515625" style="11" customWidth="1"/>
    <col min="10516" max="10516" width="12.42578125" style="11" customWidth="1"/>
    <col min="10517" max="10517" width="11.28515625" style="11" customWidth="1"/>
    <col min="10518" max="10518" width="12.42578125" style="11" customWidth="1"/>
    <col min="10519" max="10519" width="11.28515625" style="11" customWidth="1"/>
    <col min="10520" max="10520" width="12.42578125" style="11" customWidth="1"/>
    <col min="10521" max="10521" width="11.28515625" style="11" customWidth="1"/>
    <col min="10522" max="10522" width="14.140625" style="11" customWidth="1"/>
    <col min="10523" max="10523" width="10.28515625" style="11" customWidth="1"/>
    <col min="10524" max="10524" width="17.140625" style="11" customWidth="1"/>
    <col min="10525" max="10525" width="12" style="11" customWidth="1"/>
    <col min="10526" max="10526" width="14.140625" style="11" customWidth="1"/>
    <col min="10527" max="10527" width="10.28515625" style="11" customWidth="1"/>
    <col min="10528" max="10528" width="17.140625" style="11" customWidth="1"/>
    <col min="10529" max="10529" width="12" style="11" customWidth="1"/>
    <col min="10530" max="10530" width="10.7109375" style="11" customWidth="1"/>
    <col min="10531" max="10533" width="9" style="11" hidden="1" customWidth="1"/>
    <col min="10534" max="10761" width="9.140625" style="11"/>
    <col min="10762" max="10762" width="5.140625" style="11" customWidth="1"/>
    <col min="10763" max="10763" width="32.42578125" style="11" customWidth="1"/>
    <col min="10764" max="10766" width="10.28515625" style="11" customWidth="1"/>
    <col min="10767" max="10768" width="12.42578125" style="11" customWidth="1"/>
    <col min="10769" max="10769" width="11.28515625" style="11" customWidth="1"/>
    <col min="10770" max="10770" width="12.42578125" style="11" customWidth="1"/>
    <col min="10771" max="10771" width="11.28515625" style="11" customWidth="1"/>
    <col min="10772" max="10772" width="12.42578125" style="11" customWidth="1"/>
    <col min="10773" max="10773" width="11.28515625" style="11" customWidth="1"/>
    <col min="10774" max="10774" width="12.42578125" style="11" customWidth="1"/>
    <col min="10775" max="10775" width="11.28515625" style="11" customWidth="1"/>
    <col min="10776" max="10776" width="12.42578125" style="11" customWidth="1"/>
    <col min="10777" max="10777" width="11.28515625" style="11" customWidth="1"/>
    <col min="10778" max="10778" width="14.140625" style="11" customWidth="1"/>
    <col min="10779" max="10779" width="10.28515625" style="11" customWidth="1"/>
    <col min="10780" max="10780" width="17.140625" style="11" customWidth="1"/>
    <col min="10781" max="10781" width="12" style="11" customWidth="1"/>
    <col min="10782" max="10782" width="14.140625" style="11" customWidth="1"/>
    <col min="10783" max="10783" width="10.28515625" style="11" customWidth="1"/>
    <col min="10784" max="10784" width="17.140625" style="11" customWidth="1"/>
    <col min="10785" max="10785" width="12" style="11" customWidth="1"/>
    <col min="10786" max="10786" width="10.7109375" style="11" customWidth="1"/>
    <col min="10787" max="10789" width="9" style="11" hidden="1" customWidth="1"/>
    <col min="10790" max="11017" width="9.140625" style="11"/>
    <col min="11018" max="11018" width="5.140625" style="11" customWidth="1"/>
    <col min="11019" max="11019" width="32.42578125" style="11" customWidth="1"/>
    <col min="11020" max="11022" width="10.28515625" style="11" customWidth="1"/>
    <col min="11023" max="11024" width="12.42578125" style="11" customWidth="1"/>
    <col min="11025" max="11025" width="11.28515625" style="11" customWidth="1"/>
    <col min="11026" max="11026" width="12.42578125" style="11" customWidth="1"/>
    <col min="11027" max="11027" width="11.28515625" style="11" customWidth="1"/>
    <col min="11028" max="11028" width="12.42578125" style="11" customWidth="1"/>
    <col min="11029" max="11029" width="11.28515625" style="11" customWidth="1"/>
    <col min="11030" max="11030" width="12.42578125" style="11" customWidth="1"/>
    <col min="11031" max="11031" width="11.28515625" style="11" customWidth="1"/>
    <col min="11032" max="11032" width="12.42578125" style="11" customWidth="1"/>
    <col min="11033" max="11033" width="11.28515625" style="11" customWidth="1"/>
    <col min="11034" max="11034" width="14.140625" style="11" customWidth="1"/>
    <col min="11035" max="11035" width="10.28515625" style="11" customWidth="1"/>
    <col min="11036" max="11036" width="17.140625" style="11" customWidth="1"/>
    <col min="11037" max="11037" width="12" style="11" customWidth="1"/>
    <col min="11038" max="11038" width="14.140625" style="11" customWidth="1"/>
    <col min="11039" max="11039" width="10.28515625" style="11" customWidth="1"/>
    <col min="11040" max="11040" width="17.140625" style="11" customWidth="1"/>
    <col min="11041" max="11041" width="12" style="11" customWidth="1"/>
    <col min="11042" max="11042" width="10.7109375" style="11" customWidth="1"/>
    <col min="11043" max="11045" width="9" style="11" hidden="1" customWidth="1"/>
    <col min="11046" max="11273" width="9.140625" style="11"/>
    <col min="11274" max="11274" width="5.140625" style="11" customWidth="1"/>
    <col min="11275" max="11275" width="32.42578125" style="11" customWidth="1"/>
    <col min="11276" max="11278" width="10.28515625" style="11" customWidth="1"/>
    <col min="11279" max="11280" width="12.42578125" style="11" customWidth="1"/>
    <col min="11281" max="11281" width="11.28515625" style="11" customWidth="1"/>
    <col min="11282" max="11282" width="12.42578125" style="11" customWidth="1"/>
    <col min="11283" max="11283" width="11.28515625" style="11" customWidth="1"/>
    <col min="11284" max="11284" width="12.42578125" style="11" customWidth="1"/>
    <col min="11285" max="11285" width="11.28515625" style="11" customWidth="1"/>
    <col min="11286" max="11286" width="12.42578125" style="11" customWidth="1"/>
    <col min="11287" max="11287" width="11.28515625" style="11" customWidth="1"/>
    <col min="11288" max="11288" width="12.42578125" style="11" customWidth="1"/>
    <col min="11289" max="11289" width="11.28515625" style="11" customWidth="1"/>
    <col min="11290" max="11290" width="14.140625" style="11" customWidth="1"/>
    <col min="11291" max="11291" width="10.28515625" style="11" customWidth="1"/>
    <col min="11292" max="11292" width="17.140625" style="11" customWidth="1"/>
    <col min="11293" max="11293" width="12" style="11" customWidth="1"/>
    <col min="11294" max="11294" width="14.140625" style="11" customWidth="1"/>
    <col min="11295" max="11295" width="10.28515625" style="11" customWidth="1"/>
    <col min="11296" max="11296" width="17.140625" style="11" customWidth="1"/>
    <col min="11297" max="11297" width="12" style="11" customWidth="1"/>
    <col min="11298" max="11298" width="10.7109375" style="11" customWidth="1"/>
    <col min="11299" max="11301" width="9" style="11" hidden="1" customWidth="1"/>
    <col min="11302" max="11529" width="9.140625" style="11"/>
    <col min="11530" max="11530" width="5.140625" style="11" customWidth="1"/>
    <col min="11531" max="11531" width="32.42578125" style="11" customWidth="1"/>
    <col min="11532" max="11534" width="10.28515625" style="11" customWidth="1"/>
    <col min="11535" max="11536" width="12.42578125" style="11" customWidth="1"/>
    <col min="11537" max="11537" width="11.28515625" style="11" customWidth="1"/>
    <col min="11538" max="11538" width="12.42578125" style="11" customWidth="1"/>
    <col min="11539" max="11539" width="11.28515625" style="11" customWidth="1"/>
    <col min="11540" max="11540" width="12.42578125" style="11" customWidth="1"/>
    <col min="11541" max="11541" width="11.28515625" style="11" customWidth="1"/>
    <col min="11542" max="11542" width="12.42578125" style="11" customWidth="1"/>
    <col min="11543" max="11543" width="11.28515625" style="11" customWidth="1"/>
    <col min="11544" max="11544" width="12.42578125" style="11" customWidth="1"/>
    <col min="11545" max="11545" width="11.28515625" style="11" customWidth="1"/>
    <col min="11546" max="11546" width="14.140625" style="11" customWidth="1"/>
    <col min="11547" max="11547" width="10.28515625" style="11" customWidth="1"/>
    <col min="11548" max="11548" width="17.140625" style="11" customWidth="1"/>
    <col min="11549" max="11549" width="12" style="11" customWidth="1"/>
    <col min="11550" max="11550" width="14.140625" style="11" customWidth="1"/>
    <col min="11551" max="11551" width="10.28515625" style="11" customWidth="1"/>
    <col min="11552" max="11552" width="17.140625" style="11" customWidth="1"/>
    <col min="11553" max="11553" width="12" style="11" customWidth="1"/>
    <col min="11554" max="11554" width="10.7109375" style="11" customWidth="1"/>
    <col min="11555" max="11557" width="9" style="11" hidden="1" customWidth="1"/>
    <col min="11558" max="11785" width="9.140625" style="11"/>
    <col min="11786" max="11786" width="5.140625" style="11" customWidth="1"/>
    <col min="11787" max="11787" width="32.42578125" style="11" customWidth="1"/>
    <col min="11788" max="11790" width="10.28515625" style="11" customWidth="1"/>
    <col min="11791" max="11792" width="12.42578125" style="11" customWidth="1"/>
    <col min="11793" max="11793" width="11.28515625" style="11" customWidth="1"/>
    <col min="11794" max="11794" width="12.42578125" style="11" customWidth="1"/>
    <col min="11795" max="11795" width="11.28515625" style="11" customWidth="1"/>
    <col min="11796" max="11796" width="12.42578125" style="11" customWidth="1"/>
    <col min="11797" max="11797" width="11.28515625" style="11" customWidth="1"/>
    <col min="11798" max="11798" width="12.42578125" style="11" customWidth="1"/>
    <col min="11799" max="11799" width="11.28515625" style="11" customWidth="1"/>
    <col min="11800" max="11800" width="12.42578125" style="11" customWidth="1"/>
    <col min="11801" max="11801" width="11.28515625" style="11" customWidth="1"/>
    <col min="11802" max="11802" width="14.140625" style="11" customWidth="1"/>
    <col min="11803" max="11803" width="10.28515625" style="11" customWidth="1"/>
    <col min="11804" max="11804" width="17.140625" style="11" customWidth="1"/>
    <col min="11805" max="11805" width="12" style="11" customWidth="1"/>
    <col min="11806" max="11806" width="14.140625" style="11" customWidth="1"/>
    <col min="11807" max="11807" width="10.28515625" style="11" customWidth="1"/>
    <col min="11808" max="11808" width="17.140625" style="11" customWidth="1"/>
    <col min="11809" max="11809" width="12" style="11" customWidth="1"/>
    <col min="11810" max="11810" width="10.7109375" style="11" customWidth="1"/>
    <col min="11811" max="11813" width="9" style="11" hidden="1" customWidth="1"/>
    <col min="11814" max="12041" width="9.140625" style="11"/>
    <col min="12042" max="12042" width="5.140625" style="11" customWidth="1"/>
    <col min="12043" max="12043" width="32.42578125" style="11" customWidth="1"/>
    <col min="12044" max="12046" width="10.28515625" style="11" customWidth="1"/>
    <col min="12047" max="12048" width="12.42578125" style="11" customWidth="1"/>
    <col min="12049" max="12049" width="11.28515625" style="11" customWidth="1"/>
    <col min="12050" max="12050" width="12.42578125" style="11" customWidth="1"/>
    <col min="12051" max="12051" width="11.28515625" style="11" customWidth="1"/>
    <col min="12052" max="12052" width="12.42578125" style="11" customWidth="1"/>
    <col min="12053" max="12053" width="11.28515625" style="11" customWidth="1"/>
    <col min="12054" max="12054" width="12.42578125" style="11" customWidth="1"/>
    <col min="12055" max="12055" width="11.28515625" style="11" customWidth="1"/>
    <col min="12056" max="12056" width="12.42578125" style="11" customWidth="1"/>
    <col min="12057" max="12057" width="11.28515625" style="11" customWidth="1"/>
    <col min="12058" max="12058" width="14.140625" style="11" customWidth="1"/>
    <col min="12059" max="12059" width="10.28515625" style="11" customWidth="1"/>
    <col min="12060" max="12060" width="17.140625" style="11" customWidth="1"/>
    <col min="12061" max="12061" width="12" style="11" customWidth="1"/>
    <col min="12062" max="12062" width="14.140625" style="11" customWidth="1"/>
    <col min="12063" max="12063" width="10.28515625" style="11" customWidth="1"/>
    <col min="12064" max="12064" width="17.140625" style="11" customWidth="1"/>
    <col min="12065" max="12065" width="12" style="11" customWidth="1"/>
    <col min="12066" max="12066" width="10.7109375" style="11" customWidth="1"/>
    <col min="12067" max="12069" width="9" style="11" hidden="1" customWidth="1"/>
    <col min="12070" max="12297" width="9.140625" style="11"/>
    <col min="12298" max="12298" width="5.140625" style="11" customWidth="1"/>
    <col min="12299" max="12299" width="32.42578125" style="11" customWidth="1"/>
    <col min="12300" max="12302" width="10.28515625" style="11" customWidth="1"/>
    <col min="12303" max="12304" width="12.42578125" style="11" customWidth="1"/>
    <col min="12305" max="12305" width="11.28515625" style="11" customWidth="1"/>
    <col min="12306" max="12306" width="12.42578125" style="11" customWidth="1"/>
    <col min="12307" max="12307" width="11.28515625" style="11" customWidth="1"/>
    <col min="12308" max="12308" width="12.42578125" style="11" customWidth="1"/>
    <col min="12309" max="12309" width="11.28515625" style="11" customWidth="1"/>
    <col min="12310" max="12310" width="12.42578125" style="11" customWidth="1"/>
    <col min="12311" max="12311" width="11.28515625" style="11" customWidth="1"/>
    <col min="12312" max="12312" width="12.42578125" style="11" customWidth="1"/>
    <col min="12313" max="12313" width="11.28515625" style="11" customWidth="1"/>
    <col min="12314" max="12314" width="14.140625" style="11" customWidth="1"/>
    <col min="12315" max="12315" width="10.28515625" style="11" customWidth="1"/>
    <col min="12316" max="12316" width="17.140625" style="11" customWidth="1"/>
    <col min="12317" max="12317" width="12" style="11" customWidth="1"/>
    <col min="12318" max="12318" width="14.140625" style="11" customWidth="1"/>
    <col min="12319" max="12319" width="10.28515625" style="11" customWidth="1"/>
    <col min="12320" max="12320" width="17.140625" style="11" customWidth="1"/>
    <col min="12321" max="12321" width="12" style="11" customWidth="1"/>
    <col min="12322" max="12322" width="10.7109375" style="11" customWidth="1"/>
    <col min="12323" max="12325" width="9" style="11" hidden="1" customWidth="1"/>
    <col min="12326" max="12553" width="9.140625" style="11"/>
    <col min="12554" max="12554" width="5.140625" style="11" customWidth="1"/>
    <col min="12555" max="12555" width="32.42578125" style="11" customWidth="1"/>
    <col min="12556" max="12558" width="10.28515625" style="11" customWidth="1"/>
    <col min="12559" max="12560" width="12.42578125" style="11" customWidth="1"/>
    <col min="12561" max="12561" width="11.28515625" style="11" customWidth="1"/>
    <col min="12562" max="12562" width="12.42578125" style="11" customWidth="1"/>
    <col min="12563" max="12563" width="11.28515625" style="11" customWidth="1"/>
    <col min="12564" max="12564" width="12.42578125" style="11" customWidth="1"/>
    <col min="12565" max="12565" width="11.28515625" style="11" customWidth="1"/>
    <col min="12566" max="12566" width="12.42578125" style="11" customWidth="1"/>
    <col min="12567" max="12567" width="11.28515625" style="11" customWidth="1"/>
    <col min="12568" max="12568" width="12.42578125" style="11" customWidth="1"/>
    <col min="12569" max="12569" width="11.28515625" style="11" customWidth="1"/>
    <col min="12570" max="12570" width="14.140625" style="11" customWidth="1"/>
    <col min="12571" max="12571" width="10.28515625" style="11" customWidth="1"/>
    <col min="12572" max="12572" width="17.140625" style="11" customWidth="1"/>
    <col min="12573" max="12573" width="12" style="11" customWidth="1"/>
    <col min="12574" max="12574" width="14.140625" style="11" customWidth="1"/>
    <col min="12575" max="12575" width="10.28515625" style="11" customWidth="1"/>
    <col min="12576" max="12576" width="17.140625" style="11" customWidth="1"/>
    <col min="12577" max="12577" width="12" style="11" customWidth="1"/>
    <col min="12578" max="12578" width="10.7109375" style="11" customWidth="1"/>
    <col min="12579" max="12581" width="9" style="11" hidden="1" customWidth="1"/>
    <col min="12582" max="12809" width="9.140625" style="11"/>
    <col min="12810" max="12810" width="5.140625" style="11" customWidth="1"/>
    <col min="12811" max="12811" width="32.42578125" style="11" customWidth="1"/>
    <col min="12812" max="12814" width="10.28515625" style="11" customWidth="1"/>
    <col min="12815" max="12816" width="12.42578125" style="11" customWidth="1"/>
    <col min="12817" max="12817" width="11.28515625" style="11" customWidth="1"/>
    <col min="12818" max="12818" width="12.42578125" style="11" customWidth="1"/>
    <col min="12819" max="12819" width="11.28515625" style="11" customWidth="1"/>
    <col min="12820" max="12820" width="12.42578125" style="11" customWidth="1"/>
    <col min="12821" max="12821" width="11.28515625" style="11" customWidth="1"/>
    <col min="12822" max="12822" width="12.42578125" style="11" customWidth="1"/>
    <col min="12823" max="12823" width="11.28515625" style="11" customWidth="1"/>
    <col min="12824" max="12824" width="12.42578125" style="11" customWidth="1"/>
    <col min="12825" max="12825" width="11.28515625" style="11" customWidth="1"/>
    <col min="12826" max="12826" width="14.140625" style="11" customWidth="1"/>
    <col min="12827" max="12827" width="10.28515625" style="11" customWidth="1"/>
    <col min="12828" max="12828" width="17.140625" style="11" customWidth="1"/>
    <col min="12829" max="12829" width="12" style="11" customWidth="1"/>
    <col min="12830" max="12830" width="14.140625" style="11" customWidth="1"/>
    <col min="12831" max="12831" width="10.28515625" style="11" customWidth="1"/>
    <col min="12832" max="12832" width="17.140625" style="11" customWidth="1"/>
    <col min="12833" max="12833" width="12" style="11" customWidth="1"/>
    <col min="12834" max="12834" width="10.7109375" style="11" customWidth="1"/>
    <col min="12835" max="12837" width="9" style="11" hidden="1" customWidth="1"/>
    <col min="12838" max="13065" width="9.140625" style="11"/>
    <col min="13066" max="13066" width="5.140625" style="11" customWidth="1"/>
    <col min="13067" max="13067" width="32.42578125" style="11" customWidth="1"/>
    <col min="13068" max="13070" width="10.28515625" style="11" customWidth="1"/>
    <col min="13071" max="13072" width="12.42578125" style="11" customWidth="1"/>
    <col min="13073" max="13073" width="11.28515625" style="11" customWidth="1"/>
    <col min="13074" max="13074" width="12.42578125" style="11" customWidth="1"/>
    <col min="13075" max="13075" width="11.28515625" style="11" customWidth="1"/>
    <col min="13076" max="13076" width="12.42578125" style="11" customWidth="1"/>
    <col min="13077" max="13077" width="11.28515625" style="11" customWidth="1"/>
    <col min="13078" max="13078" width="12.42578125" style="11" customWidth="1"/>
    <col min="13079" max="13079" width="11.28515625" style="11" customWidth="1"/>
    <col min="13080" max="13080" width="12.42578125" style="11" customWidth="1"/>
    <col min="13081" max="13081" width="11.28515625" style="11" customWidth="1"/>
    <col min="13082" max="13082" width="14.140625" style="11" customWidth="1"/>
    <col min="13083" max="13083" width="10.28515625" style="11" customWidth="1"/>
    <col min="13084" max="13084" width="17.140625" style="11" customWidth="1"/>
    <col min="13085" max="13085" width="12" style="11" customWidth="1"/>
    <col min="13086" max="13086" width="14.140625" style="11" customWidth="1"/>
    <col min="13087" max="13087" width="10.28515625" style="11" customWidth="1"/>
    <col min="13088" max="13088" width="17.140625" style="11" customWidth="1"/>
    <col min="13089" max="13089" width="12" style="11" customWidth="1"/>
    <col min="13090" max="13090" width="10.7109375" style="11" customWidth="1"/>
    <col min="13091" max="13093" width="9" style="11" hidden="1" customWidth="1"/>
    <col min="13094" max="13321" width="9.140625" style="11"/>
    <col min="13322" max="13322" width="5.140625" style="11" customWidth="1"/>
    <col min="13323" max="13323" width="32.42578125" style="11" customWidth="1"/>
    <col min="13324" max="13326" width="10.28515625" style="11" customWidth="1"/>
    <col min="13327" max="13328" width="12.42578125" style="11" customWidth="1"/>
    <col min="13329" max="13329" width="11.28515625" style="11" customWidth="1"/>
    <col min="13330" max="13330" width="12.42578125" style="11" customWidth="1"/>
    <col min="13331" max="13331" width="11.28515625" style="11" customWidth="1"/>
    <col min="13332" max="13332" width="12.42578125" style="11" customWidth="1"/>
    <col min="13333" max="13333" width="11.28515625" style="11" customWidth="1"/>
    <col min="13334" max="13334" width="12.42578125" style="11" customWidth="1"/>
    <col min="13335" max="13335" width="11.28515625" style="11" customWidth="1"/>
    <col min="13336" max="13336" width="12.42578125" style="11" customWidth="1"/>
    <col min="13337" max="13337" width="11.28515625" style="11" customWidth="1"/>
    <col min="13338" max="13338" width="14.140625" style="11" customWidth="1"/>
    <col min="13339" max="13339" width="10.28515625" style="11" customWidth="1"/>
    <col min="13340" max="13340" width="17.140625" style="11" customWidth="1"/>
    <col min="13341" max="13341" width="12" style="11" customWidth="1"/>
    <col min="13342" max="13342" width="14.140625" style="11" customWidth="1"/>
    <col min="13343" max="13343" width="10.28515625" style="11" customWidth="1"/>
    <col min="13344" max="13344" width="17.140625" style="11" customWidth="1"/>
    <col min="13345" max="13345" width="12" style="11" customWidth="1"/>
    <col min="13346" max="13346" width="10.7109375" style="11" customWidth="1"/>
    <col min="13347" max="13349" width="9" style="11" hidden="1" customWidth="1"/>
    <col min="13350" max="13577" width="9.140625" style="11"/>
    <col min="13578" max="13578" width="5.140625" style="11" customWidth="1"/>
    <col min="13579" max="13579" width="32.42578125" style="11" customWidth="1"/>
    <col min="13580" max="13582" width="10.28515625" style="11" customWidth="1"/>
    <col min="13583" max="13584" width="12.42578125" style="11" customWidth="1"/>
    <col min="13585" max="13585" width="11.28515625" style="11" customWidth="1"/>
    <col min="13586" max="13586" width="12.42578125" style="11" customWidth="1"/>
    <col min="13587" max="13587" width="11.28515625" style="11" customWidth="1"/>
    <col min="13588" max="13588" width="12.42578125" style="11" customWidth="1"/>
    <col min="13589" max="13589" width="11.28515625" style="11" customWidth="1"/>
    <col min="13590" max="13590" width="12.42578125" style="11" customWidth="1"/>
    <col min="13591" max="13591" width="11.28515625" style="11" customWidth="1"/>
    <col min="13592" max="13592" width="12.42578125" style="11" customWidth="1"/>
    <col min="13593" max="13593" width="11.28515625" style="11" customWidth="1"/>
    <col min="13594" max="13594" width="14.140625" style="11" customWidth="1"/>
    <col min="13595" max="13595" width="10.28515625" style="11" customWidth="1"/>
    <col min="13596" max="13596" width="17.140625" style="11" customWidth="1"/>
    <col min="13597" max="13597" width="12" style="11" customWidth="1"/>
    <col min="13598" max="13598" width="14.140625" style="11" customWidth="1"/>
    <col min="13599" max="13599" width="10.28515625" style="11" customWidth="1"/>
    <col min="13600" max="13600" width="17.140625" style="11" customWidth="1"/>
    <col min="13601" max="13601" width="12" style="11" customWidth="1"/>
    <col min="13602" max="13602" width="10.7109375" style="11" customWidth="1"/>
    <col min="13603" max="13605" width="9" style="11" hidden="1" customWidth="1"/>
    <col min="13606" max="13833" width="9.140625" style="11"/>
    <col min="13834" max="13834" width="5.140625" style="11" customWidth="1"/>
    <col min="13835" max="13835" width="32.42578125" style="11" customWidth="1"/>
    <col min="13836" max="13838" width="10.28515625" style="11" customWidth="1"/>
    <col min="13839" max="13840" width="12.42578125" style="11" customWidth="1"/>
    <col min="13841" max="13841" width="11.28515625" style="11" customWidth="1"/>
    <col min="13842" max="13842" width="12.42578125" style="11" customWidth="1"/>
    <col min="13843" max="13843" width="11.28515625" style="11" customWidth="1"/>
    <col min="13844" max="13844" width="12.42578125" style="11" customWidth="1"/>
    <col min="13845" max="13845" width="11.28515625" style="11" customWidth="1"/>
    <col min="13846" max="13846" width="12.42578125" style="11" customWidth="1"/>
    <col min="13847" max="13847" width="11.28515625" style="11" customWidth="1"/>
    <col min="13848" max="13848" width="12.42578125" style="11" customWidth="1"/>
    <col min="13849" max="13849" width="11.28515625" style="11" customWidth="1"/>
    <col min="13850" max="13850" width="14.140625" style="11" customWidth="1"/>
    <col min="13851" max="13851" width="10.28515625" style="11" customWidth="1"/>
    <col min="13852" max="13852" width="17.140625" style="11" customWidth="1"/>
    <col min="13853" max="13853" width="12" style="11" customWidth="1"/>
    <col min="13854" max="13854" width="14.140625" style="11" customWidth="1"/>
    <col min="13855" max="13855" width="10.28515625" style="11" customWidth="1"/>
    <col min="13856" max="13856" width="17.140625" style="11" customWidth="1"/>
    <col min="13857" max="13857" width="12" style="11" customWidth="1"/>
    <col min="13858" max="13858" width="10.7109375" style="11" customWidth="1"/>
    <col min="13859" max="13861" width="9" style="11" hidden="1" customWidth="1"/>
    <col min="13862" max="14089" width="9.140625" style="11"/>
    <col min="14090" max="14090" width="5.140625" style="11" customWidth="1"/>
    <col min="14091" max="14091" width="32.42578125" style="11" customWidth="1"/>
    <col min="14092" max="14094" width="10.28515625" style="11" customWidth="1"/>
    <col min="14095" max="14096" width="12.42578125" style="11" customWidth="1"/>
    <col min="14097" max="14097" width="11.28515625" style="11" customWidth="1"/>
    <col min="14098" max="14098" width="12.42578125" style="11" customWidth="1"/>
    <col min="14099" max="14099" width="11.28515625" style="11" customWidth="1"/>
    <col min="14100" max="14100" width="12.42578125" style="11" customWidth="1"/>
    <col min="14101" max="14101" width="11.28515625" style="11" customWidth="1"/>
    <col min="14102" max="14102" width="12.42578125" style="11" customWidth="1"/>
    <col min="14103" max="14103" width="11.28515625" style="11" customWidth="1"/>
    <col min="14104" max="14104" width="12.42578125" style="11" customWidth="1"/>
    <col min="14105" max="14105" width="11.28515625" style="11" customWidth="1"/>
    <col min="14106" max="14106" width="14.140625" style="11" customWidth="1"/>
    <col min="14107" max="14107" width="10.28515625" style="11" customWidth="1"/>
    <col min="14108" max="14108" width="17.140625" style="11" customWidth="1"/>
    <col min="14109" max="14109" width="12" style="11" customWidth="1"/>
    <col min="14110" max="14110" width="14.140625" style="11" customWidth="1"/>
    <col min="14111" max="14111" width="10.28515625" style="11" customWidth="1"/>
    <col min="14112" max="14112" width="17.140625" style="11" customWidth="1"/>
    <col min="14113" max="14113" width="12" style="11" customWidth="1"/>
    <col min="14114" max="14114" width="10.7109375" style="11" customWidth="1"/>
    <col min="14115" max="14117" width="9" style="11" hidden="1" customWidth="1"/>
    <col min="14118" max="14345" width="9.140625" style="11"/>
    <col min="14346" max="14346" width="5.140625" style="11" customWidth="1"/>
    <col min="14347" max="14347" width="32.42578125" style="11" customWidth="1"/>
    <col min="14348" max="14350" width="10.28515625" style="11" customWidth="1"/>
    <col min="14351" max="14352" width="12.42578125" style="11" customWidth="1"/>
    <col min="14353" max="14353" width="11.28515625" style="11" customWidth="1"/>
    <col min="14354" max="14354" width="12.42578125" style="11" customWidth="1"/>
    <col min="14355" max="14355" width="11.28515625" style="11" customWidth="1"/>
    <col min="14356" max="14356" width="12.42578125" style="11" customWidth="1"/>
    <col min="14357" max="14357" width="11.28515625" style="11" customWidth="1"/>
    <col min="14358" max="14358" width="12.42578125" style="11" customWidth="1"/>
    <col min="14359" max="14359" width="11.28515625" style="11" customWidth="1"/>
    <col min="14360" max="14360" width="12.42578125" style="11" customWidth="1"/>
    <col min="14361" max="14361" width="11.28515625" style="11" customWidth="1"/>
    <col min="14362" max="14362" width="14.140625" style="11" customWidth="1"/>
    <col min="14363" max="14363" width="10.28515625" style="11" customWidth="1"/>
    <col min="14364" max="14364" width="17.140625" style="11" customWidth="1"/>
    <col min="14365" max="14365" width="12" style="11" customWidth="1"/>
    <col min="14366" max="14366" width="14.140625" style="11" customWidth="1"/>
    <col min="14367" max="14367" width="10.28515625" style="11" customWidth="1"/>
    <col min="14368" max="14368" width="17.140625" style="11" customWidth="1"/>
    <col min="14369" max="14369" width="12" style="11" customWidth="1"/>
    <col min="14370" max="14370" width="10.7109375" style="11" customWidth="1"/>
    <col min="14371" max="14373" width="9" style="11" hidden="1" customWidth="1"/>
    <col min="14374" max="14601" width="9.140625" style="11"/>
    <col min="14602" max="14602" width="5.140625" style="11" customWidth="1"/>
    <col min="14603" max="14603" width="32.42578125" style="11" customWidth="1"/>
    <col min="14604" max="14606" width="10.28515625" style="11" customWidth="1"/>
    <col min="14607" max="14608" width="12.42578125" style="11" customWidth="1"/>
    <col min="14609" max="14609" width="11.28515625" style="11" customWidth="1"/>
    <col min="14610" max="14610" width="12.42578125" style="11" customWidth="1"/>
    <col min="14611" max="14611" width="11.28515625" style="11" customWidth="1"/>
    <col min="14612" max="14612" width="12.42578125" style="11" customWidth="1"/>
    <col min="14613" max="14613" width="11.28515625" style="11" customWidth="1"/>
    <col min="14614" max="14614" width="12.42578125" style="11" customWidth="1"/>
    <col min="14615" max="14615" width="11.28515625" style="11" customWidth="1"/>
    <col min="14616" max="14616" width="12.42578125" style="11" customWidth="1"/>
    <col min="14617" max="14617" width="11.28515625" style="11" customWidth="1"/>
    <col min="14618" max="14618" width="14.140625" style="11" customWidth="1"/>
    <col min="14619" max="14619" width="10.28515625" style="11" customWidth="1"/>
    <col min="14620" max="14620" width="17.140625" style="11" customWidth="1"/>
    <col min="14621" max="14621" width="12" style="11" customWidth="1"/>
    <col min="14622" max="14622" width="14.140625" style="11" customWidth="1"/>
    <col min="14623" max="14623" width="10.28515625" style="11" customWidth="1"/>
    <col min="14624" max="14624" width="17.140625" style="11" customWidth="1"/>
    <col min="14625" max="14625" width="12" style="11" customWidth="1"/>
    <col min="14626" max="14626" width="10.7109375" style="11" customWidth="1"/>
    <col min="14627" max="14629" width="9" style="11" hidden="1" customWidth="1"/>
    <col min="14630" max="14857" width="9.140625" style="11"/>
    <col min="14858" max="14858" width="5.140625" style="11" customWidth="1"/>
    <col min="14859" max="14859" width="32.42578125" style="11" customWidth="1"/>
    <col min="14860" max="14862" width="10.28515625" style="11" customWidth="1"/>
    <col min="14863" max="14864" width="12.42578125" style="11" customWidth="1"/>
    <col min="14865" max="14865" width="11.28515625" style="11" customWidth="1"/>
    <col min="14866" max="14866" width="12.42578125" style="11" customWidth="1"/>
    <col min="14867" max="14867" width="11.28515625" style="11" customWidth="1"/>
    <col min="14868" max="14868" width="12.42578125" style="11" customWidth="1"/>
    <col min="14869" max="14869" width="11.28515625" style="11" customWidth="1"/>
    <col min="14870" max="14870" width="12.42578125" style="11" customWidth="1"/>
    <col min="14871" max="14871" width="11.28515625" style="11" customWidth="1"/>
    <col min="14872" max="14872" width="12.42578125" style="11" customWidth="1"/>
    <col min="14873" max="14873" width="11.28515625" style="11" customWidth="1"/>
    <col min="14874" max="14874" width="14.140625" style="11" customWidth="1"/>
    <col min="14875" max="14875" width="10.28515625" style="11" customWidth="1"/>
    <col min="14876" max="14876" width="17.140625" style="11" customWidth="1"/>
    <col min="14877" max="14877" width="12" style="11" customWidth="1"/>
    <col min="14878" max="14878" width="14.140625" style="11" customWidth="1"/>
    <col min="14879" max="14879" width="10.28515625" style="11" customWidth="1"/>
    <col min="14880" max="14880" width="17.140625" style="11" customWidth="1"/>
    <col min="14881" max="14881" width="12" style="11" customWidth="1"/>
    <col min="14882" max="14882" width="10.7109375" style="11" customWidth="1"/>
    <col min="14883" max="14885" width="9" style="11" hidden="1" customWidth="1"/>
    <col min="14886" max="15113" width="9.140625" style="11"/>
    <col min="15114" max="15114" width="5.140625" style="11" customWidth="1"/>
    <col min="15115" max="15115" width="32.42578125" style="11" customWidth="1"/>
    <col min="15116" max="15118" width="10.28515625" style="11" customWidth="1"/>
    <col min="15119" max="15120" width="12.42578125" style="11" customWidth="1"/>
    <col min="15121" max="15121" width="11.28515625" style="11" customWidth="1"/>
    <col min="15122" max="15122" width="12.42578125" style="11" customWidth="1"/>
    <col min="15123" max="15123" width="11.28515625" style="11" customWidth="1"/>
    <col min="15124" max="15124" width="12.42578125" style="11" customWidth="1"/>
    <col min="15125" max="15125" width="11.28515625" style="11" customWidth="1"/>
    <col min="15126" max="15126" width="12.42578125" style="11" customWidth="1"/>
    <col min="15127" max="15127" width="11.28515625" style="11" customWidth="1"/>
    <col min="15128" max="15128" width="12.42578125" style="11" customWidth="1"/>
    <col min="15129" max="15129" width="11.28515625" style="11" customWidth="1"/>
    <col min="15130" max="15130" width="14.140625" style="11" customWidth="1"/>
    <col min="15131" max="15131" width="10.28515625" style="11" customWidth="1"/>
    <col min="15132" max="15132" width="17.140625" style="11" customWidth="1"/>
    <col min="15133" max="15133" width="12" style="11" customWidth="1"/>
    <col min="15134" max="15134" width="14.140625" style="11" customWidth="1"/>
    <col min="15135" max="15135" width="10.28515625" style="11" customWidth="1"/>
    <col min="15136" max="15136" width="17.140625" style="11" customWidth="1"/>
    <col min="15137" max="15137" width="12" style="11" customWidth="1"/>
    <col min="15138" max="15138" width="10.7109375" style="11" customWidth="1"/>
    <col min="15139" max="15141" width="9" style="11" hidden="1" customWidth="1"/>
    <col min="15142" max="15369" width="9.140625" style="11"/>
    <col min="15370" max="15370" width="5.140625" style="11" customWidth="1"/>
    <col min="15371" max="15371" width="32.42578125" style="11" customWidth="1"/>
    <col min="15372" max="15374" width="10.28515625" style="11" customWidth="1"/>
    <col min="15375" max="15376" width="12.42578125" style="11" customWidth="1"/>
    <col min="15377" max="15377" width="11.28515625" style="11" customWidth="1"/>
    <col min="15378" max="15378" width="12.42578125" style="11" customWidth="1"/>
    <col min="15379" max="15379" width="11.28515625" style="11" customWidth="1"/>
    <col min="15380" max="15380" width="12.42578125" style="11" customWidth="1"/>
    <col min="15381" max="15381" width="11.28515625" style="11" customWidth="1"/>
    <col min="15382" max="15382" width="12.42578125" style="11" customWidth="1"/>
    <col min="15383" max="15383" width="11.28515625" style="11" customWidth="1"/>
    <col min="15384" max="15384" width="12.42578125" style="11" customWidth="1"/>
    <col min="15385" max="15385" width="11.28515625" style="11" customWidth="1"/>
    <col min="15386" max="15386" width="14.140625" style="11" customWidth="1"/>
    <col min="15387" max="15387" width="10.28515625" style="11" customWidth="1"/>
    <col min="15388" max="15388" width="17.140625" style="11" customWidth="1"/>
    <col min="15389" max="15389" width="12" style="11" customWidth="1"/>
    <col min="15390" max="15390" width="14.140625" style="11" customWidth="1"/>
    <col min="15391" max="15391" width="10.28515625" style="11" customWidth="1"/>
    <col min="15392" max="15392" width="17.140625" style="11" customWidth="1"/>
    <col min="15393" max="15393" width="12" style="11" customWidth="1"/>
    <col min="15394" max="15394" width="10.7109375" style="11" customWidth="1"/>
    <col min="15395" max="15397" width="9" style="11" hidden="1" customWidth="1"/>
    <col min="15398" max="15625" width="9.140625" style="11"/>
    <col min="15626" max="15626" width="5.140625" style="11" customWidth="1"/>
    <col min="15627" max="15627" width="32.42578125" style="11" customWidth="1"/>
    <col min="15628" max="15630" width="10.28515625" style="11" customWidth="1"/>
    <col min="15631" max="15632" width="12.42578125" style="11" customWidth="1"/>
    <col min="15633" max="15633" width="11.28515625" style="11" customWidth="1"/>
    <col min="15634" max="15634" width="12.42578125" style="11" customWidth="1"/>
    <col min="15635" max="15635" width="11.28515625" style="11" customWidth="1"/>
    <col min="15636" max="15636" width="12.42578125" style="11" customWidth="1"/>
    <col min="15637" max="15637" width="11.28515625" style="11" customWidth="1"/>
    <col min="15638" max="15638" width="12.42578125" style="11" customWidth="1"/>
    <col min="15639" max="15639" width="11.28515625" style="11" customWidth="1"/>
    <col min="15640" max="15640" width="12.42578125" style="11" customWidth="1"/>
    <col min="15641" max="15641" width="11.28515625" style="11" customWidth="1"/>
    <col min="15642" max="15642" width="14.140625" style="11" customWidth="1"/>
    <col min="15643" max="15643" width="10.28515625" style="11" customWidth="1"/>
    <col min="15644" max="15644" width="17.140625" style="11" customWidth="1"/>
    <col min="15645" max="15645" width="12" style="11" customWidth="1"/>
    <col min="15646" max="15646" width="14.140625" style="11" customWidth="1"/>
    <col min="15647" max="15647" width="10.28515625" style="11" customWidth="1"/>
    <col min="15648" max="15648" width="17.140625" style="11" customWidth="1"/>
    <col min="15649" max="15649" width="12" style="11" customWidth="1"/>
    <col min="15650" max="15650" width="10.7109375" style="11" customWidth="1"/>
    <col min="15651" max="15653" width="9" style="11" hidden="1" customWidth="1"/>
    <col min="15654" max="15881" width="9.140625" style="11"/>
    <col min="15882" max="15882" width="5.140625" style="11" customWidth="1"/>
    <col min="15883" max="15883" width="32.42578125" style="11" customWidth="1"/>
    <col min="15884" max="15886" width="10.28515625" style="11" customWidth="1"/>
    <col min="15887" max="15888" width="12.42578125" style="11" customWidth="1"/>
    <col min="15889" max="15889" width="11.28515625" style="11" customWidth="1"/>
    <col min="15890" max="15890" width="12.42578125" style="11" customWidth="1"/>
    <col min="15891" max="15891" width="11.28515625" style="11" customWidth="1"/>
    <col min="15892" max="15892" width="12.42578125" style="11" customWidth="1"/>
    <col min="15893" max="15893" width="11.28515625" style="11" customWidth="1"/>
    <col min="15894" max="15894" width="12.42578125" style="11" customWidth="1"/>
    <col min="15895" max="15895" width="11.28515625" style="11" customWidth="1"/>
    <col min="15896" max="15896" width="12.42578125" style="11" customWidth="1"/>
    <col min="15897" max="15897" width="11.28515625" style="11" customWidth="1"/>
    <col min="15898" max="15898" width="14.140625" style="11" customWidth="1"/>
    <col min="15899" max="15899" width="10.28515625" style="11" customWidth="1"/>
    <col min="15900" max="15900" width="17.140625" style="11" customWidth="1"/>
    <col min="15901" max="15901" width="12" style="11" customWidth="1"/>
    <col min="15902" max="15902" width="14.140625" style="11" customWidth="1"/>
    <col min="15903" max="15903" width="10.28515625" style="11" customWidth="1"/>
    <col min="15904" max="15904" width="17.140625" style="11" customWidth="1"/>
    <col min="15905" max="15905" width="12" style="11" customWidth="1"/>
    <col min="15906" max="15906" width="10.7109375" style="11" customWidth="1"/>
    <col min="15907" max="15909" width="9" style="11" hidden="1" customWidth="1"/>
    <col min="15910" max="16137" width="9.140625" style="11"/>
    <col min="16138" max="16138" width="5.140625" style="11" customWidth="1"/>
    <col min="16139" max="16139" width="32.42578125" style="11" customWidth="1"/>
    <col min="16140" max="16142" width="10.28515625" style="11" customWidth="1"/>
    <col min="16143" max="16144" width="12.42578125" style="11" customWidth="1"/>
    <col min="16145" max="16145" width="11.28515625" style="11" customWidth="1"/>
    <col min="16146" max="16146" width="12.42578125" style="11" customWidth="1"/>
    <col min="16147" max="16147" width="11.28515625" style="11" customWidth="1"/>
    <col min="16148" max="16148" width="12.42578125" style="11" customWidth="1"/>
    <col min="16149" max="16149" width="11.28515625" style="11" customWidth="1"/>
    <col min="16150" max="16150" width="12.42578125" style="11" customWidth="1"/>
    <col min="16151" max="16151" width="11.28515625" style="11" customWidth="1"/>
    <col min="16152" max="16152" width="12.42578125" style="11" customWidth="1"/>
    <col min="16153" max="16153" width="11.28515625" style="11" customWidth="1"/>
    <col min="16154" max="16154" width="14.140625" style="11" customWidth="1"/>
    <col min="16155" max="16155" width="10.28515625" style="11" customWidth="1"/>
    <col min="16156" max="16156" width="17.140625" style="11" customWidth="1"/>
    <col min="16157" max="16157" width="12" style="11" customWidth="1"/>
    <col min="16158" max="16158" width="14.140625" style="11" customWidth="1"/>
    <col min="16159" max="16159" width="10.28515625" style="11" customWidth="1"/>
    <col min="16160" max="16160" width="17.140625" style="11" customWidth="1"/>
    <col min="16161" max="16161" width="12" style="11" customWidth="1"/>
    <col min="16162" max="16162" width="10.7109375" style="11" customWidth="1"/>
    <col min="16163" max="16165" width="9" style="11" hidden="1" customWidth="1"/>
    <col min="16166" max="16384" width="9.140625" style="11"/>
  </cols>
  <sheetData>
    <row r="1" spans="1:47" ht="30" customHeight="1">
      <c r="A1" s="401"/>
      <c r="B1" s="401"/>
      <c r="C1" s="401"/>
      <c r="D1" s="401"/>
      <c r="E1" s="401"/>
      <c r="F1" s="401"/>
      <c r="G1" s="401"/>
      <c r="H1" s="401"/>
      <c r="I1" s="401"/>
      <c r="J1" s="401"/>
      <c r="K1" s="401"/>
      <c r="L1" s="401"/>
      <c r="M1" s="401"/>
      <c r="N1" s="401"/>
      <c r="O1" s="401"/>
      <c r="P1" s="401"/>
      <c r="Q1" s="401"/>
      <c r="R1" s="401"/>
      <c r="S1" s="401"/>
      <c r="T1" s="401"/>
      <c r="U1" s="401"/>
      <c r="V1" s="401"/>
      <c r="W1" s="401"/>
      <c r="X1" s="401"/>
      <c r="Y1" s="401"/>
      <c r="Z1" s="401"/>
      <c r="AA1" s="12"/>
      <c r="AB1" s="12"/>
      <c r="AC1" s="100"/>
      <c r="AD1" s="100"/>
      <c r="AE1" s="100"/>
      <c r="AF1" s="100"/>
      <c r="AG1" s="12"/>
      <c r="AH1" s="12"/>
      <c r="AI1" s="100"/>
      <c r="AJ1" s="100"/>
      <c r="AK1" s="100"/>
      <c r="AL1" s="100"/>
      <c r="AM1" s="12"/>
      <c r="AN1" s="12"/>
      <c r="AO1" s="178"/>
      <c r="AP1" s="100"/>
      <c r="AQ1" s="397" t="s">
        <v>65</v>
      </c>
      <c r="AR1" s="397"/>
      <c r="AS1" s="397"/>
      <c r="AT1" s="397"/>
      <c r="AU1" s="397"/>
    </row>
    <row r="2" spans="1:47" s="1" customFormat="1" ht="30" customHeight="1">
      <c r="A2" s="398" t="s">
        <v>66</v>
      </c>
      <c r="B2" s="398"/>
      <c r="C2" s="398"/>
      <c r="D2" s="398"/>
      <c r="E2" s="398"/>
      <c r="F2" s="398"/>
      <c r="G2" s="398"/>
      <c r="H2" s="398"/>
      <c r="I2" s="398"/>
      <c r="J2" s="398"/>
      <c r="K2" s="398"/>
      <c r="L2" s="398"/>
      <c r="M2" s="398"/>
      <c r="N2" s="398"/>
      <c r="O2" s="398"/>
      <c r="P2" s="398"/>
      <c r="Q2" s="398"/>
      <c r="R2" s="398"/>
      <c r="S2" s="398"/>
      <c r="T2" s="398"/>
      <c r="U2" s="398"/>
      <c r="V2" s="398"/>
      <c r="W2" s="398"/>
      <c r="X2" s="398"/>
      <c r="Y2" s="398"/>
      <c r="Z2" s="398"/>
      <c r="AA2" s="398"/>
      <c r="AB2" s="398"/>
      <c r="AC2" s="398"/>
      <c r="AD2" s="398"/>
      <c r="AE2" s="398"/>
      <c r="AF2" s="398"/>
      <c r="AG2" s="398"/>
      <c r="AH2" s="398"/>
      <c r="AI2" s="398"/>
      <c r="AJ2" s="398"/>
      <c r="AK2" s="398"/>
      <c r="AL2" s="398"/>
      <c r="AM2" s="398"/>
      <c r="AN2" s="398"/>
      <c r="AO2" s="398"/>
      <c r="AP2" s="398"/>
      <c r="AQ2" s="398"/>
      <c r="AR2" s="398"/>
      <c r="AS2" s="398"/>
      <c r="AT2" s="398"/>
      <c r="AU2" s="398"/>
    </row>
    <row r="3" spans="1:47" ht="30" customHeight="1">
      <c r="A3" s="399" t="s">
        <v>67</v>
      </c>
      <c r="B3" s="399"/>
      <c r="C3" s="399"/>
      <c r="D3" s="399"/>
      <c r="E3" s="399"/>
      <c r="F3" s="399"/>
      <c r="G3" s="399"/>
      <c r="H3" s="399"/>
      <c r="I3" s="399"/>
      <c r="J3" s="399"/>
      <c r="K3" s="399"/>
      <c r="L3" s="399"/>
      <c r="M3" s="399"/>
      <c r="N3" s="399"/>
      <c r="O3" s="399"/>
      <c r="P3" s="399"/>
      <c r="Q3" s="399"/>
      <c r="R3" s="399"/>
      <c r="S3" s="399"/>
      <c r="T3" s="399"/>
      <c r="U3" s="399"/>
      <c r="V3" s="399"/>
      <c r="W3" s="399"/>
      <c r="X3" s="399"/>
      <c r="Y3" s="399"/>
      <c r="Z3" s="399"/>
      <c r="AA3" s="399"/>
      <c r="AB3" s="399"/>
      <c r="AC3" s="399"/>
      <c r="AD3" s="399"/>
      <c r="AE3" s="399"/>
      <c r="AF3" s="399"/>
      <c r="AG3" s="399"/>
      <c r="AH3" s="399"/>
      <c r="AI3" s="399"/>
      <c r="AJ3" s="399"/>
      <c r="AK3" s="399"/>
      <c r="AL3" s="399"/>
      <c r="AM3" s="399"/>
      <c r="AN3" s="399"/>
      <c r="AO3" s="399"/>
      <c r="AP3" s="399"/>
      <c r="AQ3" s="399"/>
      <c r="AR3" s="399"/>
      <c r="AS3" s="399"/>
      <c r="AT3" s="399"/>
      <c r="AU3" s="399"/>
    </row>
    <row r="4" spans="1:47" s="2" customFormat="1" ht="30" customHeight="1">
      <c r="A4" s="400" t="s">
        <v>0</v>
      </c>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row>
    <row r="5" spans="1:47" s="3" customFormat="1" ht="27" customHeight="1">
      <c r="A5" s="394" t="s">
        <v>18</v>
      </c>
      <c r="B5" s="394" t="s">
        <v>19</v>
      </c>
      <c r="C5" s="394" t="s">
        <v>20</v>
      </c>
      <c r="D5" s="394" t="s">
        <v>21</v>
      </c>
      <c r="E5" s="394" t="s">
        <v>22</v>
      </c>
      <c r="F5" s="394" t="s">
        <v>23</v>
      </c>
      <c r="G5" s="395" t="s">
        <v>68</v>
      </c>
      <c r="H5" s="395"/>
      <c r="I5" s="395"/>
      <c r="J5" s="395"/>
      <c r="K5" s="395"/>
      <c r="L5" s="395" t="s">
        <v>69</v>
      </c>
      <c r="M5" s="395"/>
      <c r="N5" s="395"/>
      <c r="O5" s="395" t="s">
        <v>70</v>
      </c>
      <c r="P5" s="395"/>
      <c r="Q5" s="395"/>
      <c r="R5" s="395"/>
      <c r="S5" s="395"/>
      <c r="T5" s="395"/>
      <c r="U5" s="394" t="s">
        <v>71</v>
      </c>
      <c r="V5" s="394"/>
      <c r="W5" s="394" t="s">
        <v>72</v>
      </c>
      <c r="X5" s="394"/>
      <c r="Y5" s="394"/>
      <c r="Z5" s="394"/>
      <c r="AA5" s="394"/>
      <c r="AB5" s="394"/>
      <c r="AC5" s="394" t="s">
        <v>73</v>
      </c>
      <c r="AD5" s="394"/>
      <c r="AE5" s="394"/>
      <c r="AF5" s="394"/>
      <c r="AG5" s="394"/>
      <c r="AH5" s="394"/>
      <c r="AI5" s="394" t="s">
        <v>74</v>
      </c>
      <c r="AJ5" s="394"/>
      <c r="AK5" s="394"/>
      <c r="AL5" s="394"/>
      <c r="AM5" s="394"/>
      <c r="AN5" s="394"/>
      <c r="AO5" s="394" t="s">
        <v>75</v>
      </c>
      <c r="AP5" s="394"/>
      <c r="AQ5" s="394"/>
      <c r="AR5" s="394"/>
      <c r="AS5" s="394"/>
      <c r="AT5" s="394"/>
      <c r="AU5" s="394" t="s">
        <v>3</v>
      </c>
    </row>
    <row r="6" spans="1:47" s="3" customFormat="1" ht="27" customHeight="1">
      <c r="A6" s="394"/>
      <c r="B6" s="394"/>
      <c r="C6" s="394"/>
      <c r="D6" s="394"/>
      <c r="E6" s="394"/>
      <c r="F6" s="394"/>
      <c r="G6" s="395" t="s">
        <v>26</v>
      </c>
      <c r="H6" s="395" t="s">
        <v>27</v>
      </c>
      <c r="I6" s="395"/>
      <c r="J6" s="395"/>
      <c r="K6" s="395"/>
      <c r="L6" s="395" t="s">
        <v>26</v>
      </c>
      <c r="M6" s="395" t="s">
        <v>27</v>
      </c>
      <c r="N6" s="395"/>
      <c r="O6" s="395" t="s">
        <v>28</v>
      </c>
      <c r="P6" s="395"/>
      <c r="Q6" s="395" t="s">
        <v>76</v>
      </c>
      <c r="R6" s="395"/>
      <c r="S6" s="395" t="s">
        <v>77</v>
      </c>
      <c r="T6" s="395"/>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row>
    <row r="7" spans="1:47" s="3" customFormat="1" ht="33.75" customHeight="1">
      <c r="A7" s="394"/>
      <c r="B7" s="394"/>
      <c r="C7" s="394"/>
      <c r="D7" s="394"/>
      <c r="E7" s="394"/>
      <c r="F7" s="394"/>
      <c r="G7" s="395"/>
      <c r="H7" s="395" t="s">
        <v>29</v>
      </c>
      <c r="I7" s="395" t="s">
        <v>11</v>
      </c>
      <c r="J7" s="395"/>
      <c r="K7" s="395"/>
      <c r="L7" s="395"/>
      <c r="M7" s="395" t="s">
        <v>29</v>
      </c>
      <c r="N7" s="395" t="s">
        <v>78</v>
      </c>
      <c r="O7" s="395"/>
      <c r="P7" s="395"/>
      <c r="Q7" s="395"/>
      <c r="R7" s="395"/>
      <c r="S7" s="395"/>
      <c r="T7" s="395"/>
      <c r="U7" s="394"/>
      <c r="V7" s="394"/>
      <c r="W7" s="395" t="s">
        <v>29</v>
      </c>
      <c r="X7" s="395" t="s">
        <v>10</v>
      </c>
      <c r="Y7" s="395"/>
      <c r="Z7" s="395"/>
      <c r="AA7" s="395"/>
      <c r="AB7" s="395"/>
      <c r="AC7" s="395" t="s">
        <v>29</v>
      </c>
      <c r="AD7" s="395" t="s">
        <v>10</v>
      </c>
      <c r="AE7" s="395"/>
      <c r="AF7" s="395"/>
      <c r="AG7" s="395"/>
      <c r="AH7" s="395"/>
      <c r="AI7" s="395" t="s">
        <v>29</v>
      </c>
      <c r="AJ7" s="395" t="s">
        <v>10</v>
      </c>
      <c r="AK7" s="395"/>
      <c r="AL7" s="395"/>
      <c r="AM7" s="395"/>
      <c r="AN7" s="395"/>
      <c r="AO7" s="395" t="s">
        <v>29</v>
      </c>
      <c r="AP7" s="395" t="s">
        <v>10</v>
      </c>
      <c r="AQ7" s="395"/>
      <c r="AR7" s="395"/>
      <c r="AS7" s="395"/>
      <c r="AT7" s="395"/>
      <c r="AU7" s="394"/>
    </row>
    <row r="8" spans="1:47" s="3" customFormat="1" ht="33.75" customHeight="1">
      <c r="A8" s="394"/>
      <c r="B8" s="394"/>
      <c r="C8" s="394"/>
      <c r="D8" s="394"/>
      <c r="E8" s="394"/>
      <c r="F8" s="394"/>
      <c r="G8" s="395"/>
      <c r="H8" s="395"/>
      <c r="I8" s="395" t="s">
        <v>79</v>
      </c>
      <c r="J8" s="395" t="s">
        <v>80</v>
      </c>
      <c r="K8" s="395" t="s">
        <v>81</v>
      </c>
      <c r="L8" s="395"/>
      <c r="M8" s="395"/>
      <c r="N8" s="402"/>
      <c r="O8" s="395" t="s">
        <v>29</v>
      </c>
      <c r="P8" s="395" t="s">
        <v>62</v>
      </c>
      <c r="Q8" s="395" t="s">
        <v>29</v>
      </c>
      <c r="R8" s="395" t="s">
        <v>62</v>
      </c>
      <c r="S8" s="395" t="s">
        <v>29</v>
      </c>
      <c r="T8" s="395" t="s">
        <v>62</v>
      </c>
      <c r="U8" s="395" t="s">
        <v>29</v>
      </c>
      <c r="V8" s="395" t="s">
        <v>62</v>
      </c>
      <c r="W8" s="395"/>
      <c r="X8" s="396" t="s">
        <v>79</v>
      </c>
      <c r="Y8" s="396"/>
      <c r="Z8" s="396"/>
      <c r="AA8" s="395" t="s">
        <v>80</v>
      </c>
      <c r="AB8" s="395" t="s">
        <v>81</v>
      </c>
      <c r="AC8" s="395"/>
      <c r="AD8" s="396" t="s">
        <v>79</v>
      </c>
      <c r="AE8" s="396"/>
      <c r="AF8" s="396"/>
      <c r="AG8" s="395" t="s">
        <v>80</v>
      </c>
      <c r="AH8" s="395" t="s">
        <v>81</v>
      </c>
      <c r="AI8" s="395"/>
      <c r="AJ8" s="396" t="s">
        <v>79</v>
      </c>
      <c r="AK8" s="396"/>
      <c r="AL8" s="396"/>
      <c r="AM8" s="395" t="s">
        <v>80</v>
      </c>
      <c r="AN8" s="395" t="s">
        <v>81</v>
      </c>
      <c r="AO8" s="395"/>
      <c r="AP8" s="396" t="s">
        <v>79</v>
      </c>
      <c r="AQ8" s="396"/>
      <c r="AR8" s="396"/>
      <c r="AS8" s="395" t="s">
        <v>80</v>
      </c>
      <c r="AT8" s="395" t="s">
        <v>81</v>
      </c>
      <c r="AU8" s="394"/>
    </row>
    <row r="9" spans="1:47" s="3" customFormat="1" ht="78" customHeight="1">
      <c r="A9" s="394"/>
      <c r="B9" s="394"/>
      <c r="C9" s="394"/>
      <c r="D9" s="394"/>
      <c r="E9" s="394"/>
      <c r="F9" s="394"/>
      <c r="G9" s="395"/>
      <c r="H9" s="395"/>
      <c r="I9" s="395"/>
      <c r="J9" s="395"/>
      <c r="K9" s="395"/>
      <c r="L9" s="395"/>
      <c r="M9" s="395"/>
      <c r="N9" s="402"/>
      <c r="O9" s="395"/>
      <c r="P9" s="395"/>
      <c r="Q9" s="395"/>
      <c r="R9" s="395"/>
      <c r="S9" s="395"/>
      <c r="T9" s="395"/>
      <c r="U9" s="395"/>
      <c r="V9" s="395"/>
      <c r="W9" s="395"/>
      <c r="X9" s="205" t="s">
        <v>5</v>
      </c>
      <c r="Y9" s="206" t="s">
        <v>82</v>
      </c>
      <c r="Z9" s="204" t="s">
        <v>83</v>
      </c>
      <c r="AA9" s="395"/>
      <c r="AB9" s="395"/>
      <c r="AC9" s="395"/>
      <c r="AD9" s="205" t="s">
        <v>5</v>
      </c>
      <c r="AE9" s="206" t="s">
        <v>82</v>
      </c>
      <c r="AF9" s="204" t="s">
        <v>31</v>
      </c>
      <c r="AG9" s="395"/>
      <c r="AH9" s="395"/>
      <c r="AI9" s="395"/>
      <c r="AJ9" s="205" t="s">
        <v>5</v>
      </c>
      <c r="AK9" s="206" t="s">
        <v>82</v>
      </c>
      <c r="AL9" s="204" t="s">
        <v>83</v>
      </c>
      <c r="AM9" s="395"/>
      <c r="AN9" s="395"/>
      <c r="AO9" s="395"/>
      <c r="AP9" s="205" t="s">
        <v>5</v>
      </c>
      <c r="AQ9" s="206" t="s">
        <v>82</v>
      </c>
      <c r="AR9" s="204" t="s">
        <v>31</v>
      </c>
      <c r="AS9" s="395"/>
      <c r="AT9" s="395"/>
      <c r="AU9" s="394"/>
    </row>
    <row r="10" spans="1:47" s="4" customFormat="1" ht="27.95" customHeight="1">
      <c r="A10" s="190">
        <v>1</v>
      </c>
      <c r="B10" s="190">
        <f>A10+1</f>
        <v>2</v>
      </c>
      <c r="C10" s="190">
        <v>3</v>
      </c>
      <c r="D10" s="190">
        <f>B10+1</f>
        <v>3</v>
      </c>
      <c r="E10" s="190">
        <f t="shared" ref="E10:F10" si="0">D10+1</f>
        <v>4</v>
      </c>
      <c r="F10" s="190">
        <f t="shared" si="0"/>
        <v>5</v>
      </c>
      <c r="G10" s="190">
        <v>4</v>
      </c>
      <c r="H10" s="190">
        <f t="shared" ref="H10" si="1">G10+1</f>
        <v>5</v>
      </c>
      <c r="I10" s="190">
        <v>6</v>
      </c>
      <c r="J10" s="190">
        <v>7</v>
      </c>
      <c r="K10" s="190">
        <v>8</v>
      </c>
      <c r="L10" s="190">
        <v>9</v>
      </c>
      <c r="M10" s="190">
        <v>10</v>
      </c>
      <c r="N10" s="190">
        <v>11</v>
      </c>
      <c r="O10" s="190">
        <v>12</v>
      </c>
      <c r="P10" s="190">
        <v>13</v>
      </c>
      <c r="Q10" s="190">
        <v>14</v>
      </c>
      <c r="R10" s="190">
        <v>15</v>
      </c>
      <c r="S10" s="190">
        <v>16</v>
      </c>
      <c r="T10" s="190">
        <v>17</v>
      </c>
      <c r="U10" s="190">
        <v>18</v>
      </c>
      <c r="V10" s="190">
        <v>19</v>
      </c>
      <c r="W10" s="190">
        <v>20</v>
      </c>
      <c r="X10" s="190">
        <v>21</v>
      </c>
      <c r="Y10" s="190">
        <v>22</v>
      </c>
      <c r="Z10" s="190">
        <v>23</v>
      </c>
      <c r="AA10" s="190">
        <v>24</v>
      </c>
      <c r="AB10" s="190">
        <v>25</v>
      </c>
      <c r="AC10" s="190">
        <v>26</v>
      </c>
      <c r="AD10" s="190">
        <v>27</v>
      </c>
      <c r="AE10" s="190">
        <v>28</v>
      </c>
      <c r="AF10" s="190">
        <v>29</v>
      </c>
      <c r="AG10" s="190">
        <v>30</v>
      </c>
      <c r="AH10" s="190">
        <v>31</v>
      </c>
      <c r="AI10" s="190">
        <v>32</v>
      </c>
      <c r="AJ10" s="190">
        <v>33</v>
      </c>
      <c r="AK10" s="190">
        <v>34</v>
      </c>
      <c r="AL10" s="190">
        <v>35</v>
      </c>
      <c r="AM10" s="190">
        <v>36</v>
      </c>
      <c r="AN10" s="190">
        <v>37</v>
      </c>
      <c r="AO10" s="190">
        <v>38</v>
      </c>
      <c r="AP10" s="190">
        <v>39</v>
      </c>
      <c r="AQ10" s="190">
        <v>40</v>
      </c>
      <c r="AR10" s="190">
        <v>41</v>
      </c>
      <c r="AS10" s="190">
        <v>42</v>
      </c>
      <c r="AT10" s="190">
        <v>43</v>
      </c>
      <c r="AU10" s="190">
        <v>44</v>
      </c>
    </row>
    <row r="11" spans="1:47" s="4" customFormat="1" ht="27.95" customHeight="1">
      <c r="A11" s="190"/>
      <c r="B11" s="191" t="s">
        <v>9</v>
      </c>
      <c r="C11" s="191"/>
      <c r="D11" s="190"/>
      <c r="E11" s="190"/>
      <c r="F11" s="190"/>
      <c r="G11" s="190"/>
      <c r="H11" s="190"/>
      <c r="I11" s="190"/>
      <c r="J11" s="190"/>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190"/>
      <c r="AJ11" s="190"/>
      <c r="AK11" s="190"/>
      <c r="AL11" s="190"/>
      <c r="AM11" s="190"/>
      <c r="AN11" s="190"/>
      <c r="AO11" s="190"/>
      <c r="AP11" s="190"/>
      <c r="AQ11" s="190"/>
      <c r="AR11" s="190"/>
      <c r="AS11" s="190"/>
      <c r="AT11" s="190"/>
      <c r="AU11" s="190"/>
    </row>
    <row r="12" spans="1:47" s="5" customFormat="1" ht="27.95" customHeight="1">
      <c r="A12" s="192" t="s">
        <v>32</v>
      </c>
      <c r="B12" s="193" t="s">
        <v>84</v>
      </c>
      <c r="C12" s="193"/>
      <c r="D12" s="194"/>
      <c r="E12" s="194"/>
      <c r="F12" s="194"/>
      <c r="G12" s="194"/>
      <c r="H12" s="195"/>
      <c r="I12" s="195"/>
      <c r="J12" s="195"/>
      <c r="K12" s="195"/>
      <c r="L12" s="194"/>
      <c r="M12" s="195"/>
      <c r="N12" s="195"/>
      <c r="O12" s="195"/>
      <c r="P12" s="195"/>
      <c r="Q12" s="195"/>
      <c r="R12" s="195"/>
      <c r="S12" s="195"/>
      <c r="T12" s="195"/>
      <c r="U12" s="195"/>
      <c r="V12" s="195"/>
      <c r="W12" s="195"/>
      <c r="X12" s="195"/>
      <c r="Y12" s="195"/>
      <c r="Z12" s="195"/>
      <c r="AA12" s="195"/>
      <c r="AB12" s="195"/>
      <c r="AC12" s="195"/>
      <c r="AD12" s="195"/>
      <c r="AE12" s="195"/>
      <c r="AF12" s="195"/>
      <c r="AG12" s="195"/>
      <c r="AH12" s="195"/>
      <c r="AI12" s="195"/>
      <c r="AJ12" s="195"/>
      <c r="AK12" s="195"/>
      <c r="AL12" s="195"/>
      <c r="AM12" s="195"/>
      <c r="AN12" s="195"/>
      <c r="AO12" s="195"/>
      <c r="AP12" s="195"/>
      <c r="AQ12" s="195"/>
      <c r="AR12" s="195"/>
      <c r="AS12" s="195"/>
      <c r="AT12" s="195"/>
      <c r="AU12" s="195"/>
    </row>
    <row r="13" spans="1:47" s="5" customFormat="1" ht="27.95" customHeight="1">
      <c r="A13" s="192" t="s">
        <v>34</v>
      </c>
      <c r="B13" s="196" t="s">
        <v>85</v>
      </c>
      <c r="C13" s="196"/>
      <c r="D13" s="194"/>
      <c r="E13" s="194"/>
      <c r="F13" s="194"/>
      <c r="G13" s="194"/>
      <c r="H13" s="195"/>
      <c r="I13" s="195"/>
      <c r="J13" s="195"/>
      <c r="K13" s="195"/>
      <c r="L13" s="194"/>
      <c r="M13" s="195"/>
      <c r="N13" s="195"/>
      <c r="O13" s="195"/>
      <c r="P13" s="195"/>
      <c r="Q13" s="195"/>
      <c r="R13" s="195"/>
      <c r="S13" s="195"/>
      <c r="T13" s="195"/>
      <c r="U13" s="195"/>
      <c r="V13" s="195"/>
      <c r="W13" s="195"/>
      <c r="X13" s="195"/>
      <c r="Y13" s="195"/>
      <c r="Z13" s="195"/>
      <c r="AA13" s="195"/>
      <c r="AB13" s="195"/>
      <c r="AC13" s="195"/>
      <c r="AD13" s="195"/>
      <c r="AE13" s="195"/>
      <c r="AF13" s="195"/>
      <c r="AG13" s="195"/>
      <c r="AH13" s="195"/>
      <c r="AI13" s="195"/>
      <c r="AJ13" s="195"/>
      <c r="AK13" s="195"/>
      <c r="AL13" s="195"/>
      <c r="AM13" s="195"/>
      <c r="AN13" s="195"/>
      <c r="AO13" s="195"/>
      <c r="AP13" s="195"/>
      <c r="AQ13" s="195"/>
      <c r="AR13" s="195"/>
      <c r="AS13" s="195"/>
      <c r="AT13" s="195"/>
      <c r="AU13" s="195"/>
    </row>
    <row r="14" spans="1:47" s="5" customFormat="1" ht="27.95" customHeight="1">
      <c r="A14" s="197" t="s">
        <v>35</v>
      </c>
      <c r="B14" s="198" t="s">
        <v>36</v>
      </c>
      <c r="C14" s="198"/>
      <c r="D14" s="194"/>
      <c r="E14" s="194"/>
      <c r="F14" s="194"/>
      <c r="G14" s="194"/>
      <c r="H14" s="195"/>
      <c r="I14" s="195"/>
      <c r="J14" s="195"/>
      <c r="K14" s="195"/>
      <c r="L14" s="194"/>
      <c r="M14" s="195"/>
      <c r="N14" s="195"/>
      <c r="O14" s="195"/>
      <c r="P14" s="195"/>
      <c r="Q14" s="195"/>
      <c r="R14" s="195"/>
      <c r="S14" s="195"/>
      <c r="T14" s="195"/>
      <c r="U14" s="195"/>
      <c r="V14" s="195"/>
      <c r="W14" s="195"/>
      <c r="X14" s="195"/>
      <c r="Y14" s="195"/>
      <c r="Z14" s="195"/>
      <c r="AA14" s="195"/>
      <c r="AB14" s="195"/>
      <c r="AC14" s="195"/>
      <c r="AD14" s="195"/>
      <c r="AE14" s="195"/>
      <c r="AF14" s="195"/>
      <c r="AG14" s="195"/>
      <c r="AH14" s="195"/>
      <c r="AI14" s="195"/>
      <c r="AJ14" s="195"/>
      <c r="AK14" s="195"/>
      <c r="AL14" s="195"/>
      <c r="AM14" s="195"/>
      <c r="AN14" s="195"/>
      <c r="AO14" s="195"/>
      <c r="AP14" s="195"/>
      <c r="AQ14" s="195"/>
      <c r="AR14" s="195"/>
      <c r="AS14" s="195"/>
      <c r="AT14" s="195"/>
      <c r="AU14" s="195"/>
    </row>
    <row r="15" spans="1:47" s="5" customFormat="1" ht="27.95" customHeight="1">
      <c r="A15" s="199" t="s">
        <v>41</v>
      </c>
      <c r="B15" s="200" t="s">
        <v>63</v>
      </c>
      <c r="C15" s="200"/>
      <c r="D15" s="194"/>
      <c r="E15" s="194"/>
      <c r="F15" s="194"/>
      <c r="G15" s="194"/>
      <c r="H15" s="195"/>
      <c r="I15" s="195"/>
      <c r="J15" s="195"/>
      <c r="K15" s="195"/>
      <c r="L15" s="194"/>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c r="AM15" s="195"/>
      <c r="AN15" s="195"/>
      <c r="AO15" s="195"/>
      <c r="AP15" s="195"/>
      <c r="AQ15" s="195"/>
      <c r="AR15" s="195"/>
      <c r="AS15" s="195"/>
      <c r="AT15" s="195"/>
      <c r="AU15" s="195"/>
    </row>
    <row r="16" spans="1:47" s="5" customFormat="1" ht="27.95" customHeight="1">
      <c r="A16" s="199" t="s">
        <v>46</v>
      </c>
      <c r="B16" s="200" t="s">
        <v>63</v>
      </c>
      <c r="C16" s="200"/>
      <c r="D16" s="194"/>
      <c r="E16" s="194"/>
      <c r="F16" s="194"/>
      <c r="G16" s="194"/>
      <c r="H16" s="195"/>
      <c r="I16" s="195"/>
      <c r="J16" s="195"/>
      <c r="K16" s="195"/>
      <c r="L16" s="194"/>
      <c r="M16" s="195"/>
      <c r="N16" s="195"/>
      <c r="O16" s="195"/>
      <c r="P16" s="195"/>
      <c r="Q16" s="195"/>
      <c r="R16" s="195"/>
      <c r="S16" s="195"/>
      <c r="T16" s="195"/>
      <c r="U16" s="195"/>
      <c r="V16" s="195"/>
      <c r="W16" s="195"/>
      <c r="X16" s="195"/>
      <c r="Y16" s="195"/>
      <c r="Z16" s="195"/>
      <c r="AA16" s="195"/>
      <c r="AB16" s="195"/>
      <c r="AC16" s="195"/>
      <c r="AD16" s="195"/>
      <c r="AE16" s="195"/>
      <c r="AF16" s="195"/>
      <c r="AG16" s="195"/>
      <c r="AH16" s="195"/>
      <c r="AI16" s="195"/>
      <c r="AJ16" s="195"/>
      <c r="AK16" s="195"/>
      <c r="AL16" s="195"/>
      <c r="AM16" s="195"/>
      <c r="AN16" s="195"/>
      <c r="AO16" s="195"/>
      <c r="AP16" s="195"/>
      <c r="AQ16" s="195"/>
      <c r="AR16" s="195"/>
      <c r="AS16" s="195"/>
      <c r="AT16" s="195"/>
      <c r="AU16" s="195"/>
    </row>
    <row r="17" spans="1:47" s="5" customFormat="1" ht="27.95" customHeight="1">
      <c r="A17" s="199" t="s">
        <v>60</v>
      </c>
      <c r="B17" s="208" t="s">
        <v>64</v>
      </c>
      <c r="C17" s="200"/>
      <c r="D17" s="194"/>
      <c r="E17" s="194"/>
      <c r="F17" s="194"/>
      <c r="G17" s="194"/>
      <c r="H17" s="195"/>
      <c r="I17" s="195"/>
      <c r="J17" s="195"/>
      <c r="K17" s="195"/>
      <c r="L17" s="194"/>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195"/>
      <c r="AK17" s="195"/>
      <c r="AL17" s="195"/>
      <c r="AM17" s="195"/>
      <c r="AN17" s="195"/>
      <c r="AO17" s="195"/>
      <c r="AP17" s="195"/>
      <c r="AQ17" s="195"/>
      <c r="AR17" s="195"/>
      <c r="AS17" s="195"/>
      <c r="AT17" s="195"/>
      <c r="AU17" s="195"/>
    </row>
    <row r="18" spans="1:47" s="5" customFormat="1" ht="27.95" customHeight="1">
      <c r="A18" s="197" t="s">
        <v>37</v>
      </c>
      <c r="B18" s="198" t="s">
        <v>38</v>
      </c>
      <c r="C18" s="198"/>
      <c r="D18" s="194"/>
      <c r="E18" s="194"/>
      <c r="F18" s="194"/>
      <c r="G18" s="194"/>
      <c r="H18" s="195"/>
      <c r="I18" s="195"/>
      <c r="J18" s="195"/>
      <c r="K18" s="195"/>
      <c r="L18" s="194"/>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row>
    <row r="19" spans="1:47" s="5" customFormat="1" ht="27.95" customHeight="1">
      <c r="A19" s="199" t="s">
        <v>41</v>
      </c>
      <c r="B19" s="200" t="s">
        <v>63</v>
      </c>
      <c r="C19" s="200"/>
      <c r="D19" s="194"/>
      <c r="E19" s="194"/>
      <c r="F19" s="194"/>
      <c r="G19" s="194"/>
      <c r="H19" s="195"/>
      <c r="I19" s="195"/>
      <c r="J19" s="195"/>
      <c r="K19" s="195"/>
      <c r="L19" s="194"/>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195"/>
      <c r="AO19" s="195"/>
      <c r="AP19" s="195"/>
      <c r="AQ19" s="195"/>
      <c r="AR19" s="195"/>
      <c r="AS19" s="195"/>
      <c r="AT19" s="195"/>
      <c r="AU19" s="195"/>
    </row>
    <row r="20" spans="1:47" s="5" customFormat="1" ht="27.95" customHeight="1">
      <c r="A20" s="199" t="s">
        <v>60</v>
      </c>
      <c r="B20" s="208" t="s">
        <v>64</v>
      </c>
      <c r="C20" s="200"/>
      <c r="D20" s="194"/>
      <c r="E20" s="194"/>
      <c r="F20" s="194"/>
      <c r="G20" s="194"/>
      <c r="H20" s="195"/>
      <c r="I20" s="195"/>
      <c r="J20" s="195"/>
      <c r="K20" s="195"/>
      <c r="L20" s="194"/>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5"/>
      <c r="AK20" s="195"/>
      <c r="AL20" s="195"/>
      <c r="AM20" s="195"/>
      <c r="AN20" s="195"/>
      <c r="AO20" s="195"/>
      <c r="AP20" s="195"/>
      <c r="AQ20" s="195"/>
      <c r="AR20" s="195"/>
      <c r="AS20" s="195"/>
      <c r="AT20" s="195"/>
      <c r="AU20" s="195"/>
    </row>
    <row r="21" spans="1:47" s="5" customFormat="1" ht="27.95" customHeight="1">
      <c r="A21" s="197" t="s">
        <v>39</v>
      </c>
      <c r="B21" s="198" t="s">
        <v>40</v>
      </c>
      <c r="C21" s="198"/>
      <c r="D21" s="194"/>
      <c r="E21" s="194"/>
      <c r="F21" s="194"/>
      <c r="G21" s="194"/>
      <c r="H21" s="195"/>
      <c r="I21" s="195"/>
      <c r="J21" s="195"/>
      <c r="K21" s="195"/>
      <c r="L21" s="194"/>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195"/>
      <c r="AL21" s="195"/>
      <c r="AM21" s="195"/>
      <c r="AN21" s="195"/>
      <c r="AO21" s="195"/>
      <c r="AP21" s="195"/>
      <c r="AQ21" s="195"/>
      <c r="AR21" s="195"/>
      <c r="AS21" s="195"/>
      <c r="AT21" s="195"/>
      <c r="AU21" s="195"/>
    </row>
    <row r="22" spans="1:47" s="5" customFormat="1" ht="27.95" customHeight="1">
      <c r="A22" s="199" t="s">
        <v>41</v>
      </c>
      <c r="B22" s="200" t="s">
        <v>63</v>
      </c>
      <c r="C22" s="200"/>
      <c r="D22" s="194"/>
      <c r="E22" s="194"/>
      <c r="F22" s="194"/>
      <c r="G22" s="194"/>
      <c r="H22" s="195"/>
      <c r="I22" s="195"/>
      <c r="J22" s="195"/>
      <c r="K22" s="195"/>
      <c r="L22" s="194"/>
      <c r="M22" s="195"/>
      <c r="N22" s="195"/>
      <c r="O22" s="195"/>
      <c r="P22" s="195"/>
      <c r="Q22" s="195"/>
      <c r="R22" s="195"/>
      <c r="S22" s="195"/>
      <c r="T22" s="195"/>
      <c r="U22" s="195"/>
      <c r="V22" s="195"/>
      <c r="W22" s="195"/>
      <c r="X22" s="195"/>
      <c r="Y22" s="195"/>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row>
    <row r="23" spans="1:47" s="5" customFormat="1" ht="27.95" customHeight="1">
      <c r="A23" s="199" t="s">
        <v>60</v>
      </c>
      <c r="B23" s="208" t="s">
        <v>64</v>
      </c>
      <c r="C23" s="200"/>
      <c r="D23" s="194"/>
      <c r="E23" s="194"/>
      <c r="F23" s="194"/>
      <c r="G23" s="194"/>
      <c r="H23" s="195"/>
      <c r="I23" s="195"/>
      <c r="J23" s="195"/>
      <c r="K23" s="195"/>
      <c r="L23" s="194"/>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195"/>
      <c r="AM23" s="195"/>
      <c r="AN23" s="195"/>
      <c r="AO23" s="195"/>
      <c r="AP23" s="195"/>
      <c r="AQ23" s="195"/>
      <c r="AR23" s="195"/>
      <c r="AS23" s="195"/>
      <c r="AT23" s="195"/>
      <c r="AU23" s="195"/>
    </row>
    <row r="24" spans="1:47" s="5" customFormat="1" ht="27.95" customHeight="1">
      <c r="A24" s="192" t="s">
        <v>45</v>
      </c>
      <c r="B24" s="196" t="s">
        <v>86</v>
      </c>
      <c r="C24" s="196"/>
      <c r="D24" s="194"/>
      <c r="E24" s="194"/>
      <c r="F24" s="194"/>
      <c r="G24" s="194"/>
      <c r="H24" s="195"/>
      <c r="I24" s="195"/>
      <c r="J24" s="195"/>
      <c r="K24" s="195"/>
      <c r="L24" s="194"/>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5"/>
      <c r="AM24" s="195"/>
      <c r="AN24" s="195"/>
      <c r="AO24" s="195"/>
      <c r="AP24" s="195"/>
      <c r="AQ24" s="195"/>
      <c r="AR24" s="195"/>
      <c r="AS24" s="195"/>
      <c r="AT24" s="195"/>
      <c r="AU24" s="195"/>
    </row>
    <row r="25" spans="1:47" s="5" customFormat="1" ht="27.95" customHeight="1">
      <c r="A25" s="197" t="s">
        <v>35</v>
      </c>
      <c r="B25" s="198" t="s">
        <v>36</v>
      </c>
      <c r="C25" s="198"/>
      <c r="D25" s="194"/>
      <c r="E25" s="194"/>
      <c r="F25" s="194"/>
      <c r="G25" s="194"/>
      <c r="H25" s="195"/>
      <c r="I25" s="195"/>
      <c r="J25" s="195"/>
      <c r="K25" s="195"/>
      <c r="L25" s="194"/>
      <c r="M25" s="195"/>
      <c r="N25" s="195"/>
      <c r="O25" s="195"/>
      <c r="P25" s="195"/>
      <c r="Q25" s="195"/>
      <c r="R25" s="195"/>
      <c r="S25" s="195"/>
      <c r="T25" s="195"/>
      <c r="U25" s="195"/>
      <c r="V25" s="195"/>
      <c r="W25" s="195"/>
      <c r="X25" s="195"/>
      <c r="Y25" s="195"/>
      <c r="Z25" s="195"/>
      <c r="AA25" s="195"/>
      <c r="AB25" s="195"/>
      <c r="AC25" s="195"/>
      <c r="AD25" s="195"/>
      <c r="AE25" s="195"/>
      <c r="AF25" s="195"/>
      <c r="AG25" s="195"/>
      <c r="AH25" s="195"/>
      <c r="AI25" s="195"/>
      <c r="AJ25" s="195"/>
      <c r="AK25" s="195"/>
      <c r="AL25" s="195"/>
      <c r="AM25" s="195"/>
      <c r="AN25" s="195"/>
      <c r="AO25" s="195"/>
      <c r="AP25" s="195"/>
      <c r="AQ25" s="195"/>
      <c r="AR25" s="195"/>
      <c r="AS25" s="195"/>
      <c r="AT25" s="195"/>
      <c r="AU25" s="195"/>
    </row>
    <row r="26" spans="1:47" s="5" customFormat="1" ht="27.95" customHeight="1">
      <c r="A26" s="199" t="s">
        <v>41</v>
      </c>
      <c r="B26" s="200" t="s">
        <v>63</v>
      </c>
      <c r="C26" s="200"/>
      <c r="D26" s="194"/>
      <c r="E26" s="194"/>
      <c r="F26" s="194"/>
      <c r="G26" s="194"/>
      <c r="H26" s="195"/>
      <c r="I26" s="195"/>
      <c r="J26" s="195"/>
      <c r="K26" s="195"/>
      <c r="L26" s="194"/>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5"/>
      <c r="AJ26" s="195"/>
      <c r="AK26" s="195"/>
      <c r="AL26" s="195"/>
      <c r="AM26" s="195"/>
      <c r="AN26" s="195"/>
      <c r="AO26" s="195"/>
      <c r="AP26" s="195"/>
      <c r="AQ26" s="195"/>
      <c r="AR26" s="195"/>
      <c r="AS26" s="195"/>
      <c r="AT26" s="195"/>
      <c r="AU26" s="195"/>
    </row>
    <row r="27" spans="1:47" s="5" customFormat="1" ht="27.95" customHeight="1">
      <c r="A27" s="199" t="s">
        <v>60</v>
      </c>
      <c r="B27" s="208" t="s">
        <v>64</v>
      </c>
      <c r="C27" s="200"/>
      <c r="D27" s="194"/>
      <c r="E27" s="194"/>
      <c r="F27" s="194"/>
      <c r="G27" s="194"/>
      <c r="H27" s="195"/>
      <c r="I27" s="195"/>
      <c r="J27" s="195"/>
      <c r="K27" s="195"/>
      <c r="L27" s="194"/>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5"/>
      <c r="AK27" s="195"/>
      <c r="AL27" s="195"/>
      <c r="AM27" s="195"/>
      <c r="AN27" s="195"/>
      <c r="AO27" s="195"/>
      <c r="AP27" s="195"/>
      <c r="AQ27" s="195"/>
      <c r="AR27" s="195"/>
      <c r="AS27" s="195"/>
      <c r="AT27" s="195"/>
      <c r="AU27" s="195"/>
    </row>
    <row r="28" spans="1:47" s="5" customFormat="1" ht="27.95" customHeight="1">
      <c r="A28" s="197" t="s">
        <v>37</v>
      </c>
      <c r="B28" s="198" t="s">
        <v>38</v>
      </c>
      <c r="C28" s="198"/>
      <c r="D28" s="194"/>
      <c r="E28" s="194"/>
      <c r="F28" s="194"/>
      <c r="G28" s="194"/>
      <c r="H28" s="195"/>
      <c r="I28" s="195"/>
      <c r="J28" s="195"/>
      <c r="K28" s="195"/>
      <c r="L28" s="194"/>
      <c r="M28" s="195"/>
      <c r="N28" s="195"/>
      <c r="O28" s="195"/>
      <c r="P28" s="195"/>
      <c r="Q28" s="195"/>
      <c r="R28" s="195"/>
      <c r="S28" s="195"/>
      <c r="T28" s="195"/>
      <c r="U28" s="195"/>
      <c r="V28" s="195"/>
      <c r="W28" s="195"/>
      <c r="X28" s="195"/>
      <c r="Y28" s="195"/>
      <c r="Z28" s="195"/>
      <c r="AA28" s="195"/>
      <c r="AB28" s="195"/>
      <c r="AC28" s="195"/>
      <c r="AD28" s="195"/>
      <c r="AE28" s="195"/>
      <c r="AF28" s="195"/>
      <c r="AG28" s="195"/>
      <c r="AH28" s="195"/>
      <c r="AI28" s="195"/>
      <c r="AJ28" s="195"/>
      <c r="AK28" s="195"/>
      <c r="AL28" s="195"/>
      <c r="AM28" s="195"/>
      <c r="AN28" s="195"/>
      <c r="AO28" s="195"/>
      <c r="AP28" s="195"/>
      <c r="AQ28" s="195"/>
      <c r="AR28" s="195"/>
      <c r="AS28" s="195"/>
      <c r="AT28" s="195"/>
      <c r="AU28" s="195"/>
    </row>
    <row r="29" spans="1:47" s="5" customFormat="1" ht="27.95" customHeight="1">
      <c r="A29" s="199" t="s">
        <v>41</v>
      </c>
      <c r="B29" s="200" t="s">
        <v>63</v>
      </c>
      <c r="C29" s="200"/>
      <c r="D29" s="194"/>
      <c r="E29" s="194"/>
      <c r="F29" s="194"/>
      <c r="G29" s="194"/>
      <c r="H29" s="195"/>
      <c r="I29" s="195"/>
      <c r="J29" s="195"/>
      <c r="K29" s="195"/>
      <c r="L29" s="194"/>
      <c r="M29" s="195"/>
      <c r="N29" s="195"/>
      <c r="O29" s="195"/>
      <c r="P29" s="195"/>
      <c r="Q29" s="195"/>
      <c r="R29" s="195"/>
      <c r="S29" s="195"/>
      <c r="T29" s="195"/>
      <c r="U29" s="195"/>
      <c r="V29" s="195"/>
      <c r="W29" s="195"/>
      <c r="X29" s="195"/>
      <c r="Y29" s="195"/>
      <c r="Z29" s="195"/>
      <c r="AA29" s="195"/>
      <c r="AB29" s="195"/>
      <c r="AC29" s="195"/>
      <c r="AD29" s="195"/>
      <c r="AE29" s="195"/>
      <c r="AF29" s="195"/>
      <c r="AG29" s="195"/>
      <c r="AH29" s="195"/>
      <c r="AI29" s="195"/>
      <c r="AJ29" s="195"/>
      <c r="AK29" s="195"/>
      <c r="AL29" s="195"/>
      <c r="AM29" s="195"/>
      <c r="AN29" s="195"/>
      <c r="AO29" s="195"/>
      <c r="AP29" s="195"/>
      <c r="AQ29" s="195"/>
      <c r="AR29" s="195"/>
      <c r="AS29" s="195"/>
      <c r="AT29" s="195"/>
      <c r="AU29" s="195"/>
    </row>
    <row r="30" spans="1:47" s="5" customFormat="1" ht="27.95" customHeight="1">
      <c r="A30" s="199" t="s">
        <v>60</v>
      </c>
      <c r="B30" s="208" t="s">
        <v>64</v>
      </c>
      <c r="C30" s="200"/>
      <c r="D30" s="194"/>
      <c r="E30" s="194"/>
      <c r="F30" s="194"/>
      <c r="G30" s="194"/>
      <c r="H30" s="195"/>
      <c r="I30" s="195"/>
      <c r="J30" s="195"/>
      <c r="K30" s="195"/>
      <c r="L30" s="194"/>
      <c r="M30" s="195"/>
      <c r="N30" s="195"/>
      <c r="O30" s="195"/>
      <c r="P30" s="195"/>
      <c r="Q30" s="195"/>
      <c r="R30" s="195"/>
      <c r="S30" s="195"/>
      <c r="T30" s="195"/>
      <c r="U30" s="195"/>
      <c r="V30" s="195"/>
      <c r="W30" s="195"/>
      <c r="X30" s="195"/>
      <c r="Y30" s="195"/>
      <c r="Z30" s="195"/>
      <c r="AA30" s="195"/>
      <c r="AB30" s="195"/>
      <c r="AC30" s="195"/>
      <c r="AD30" s="195"/>
      <c r="AE30" s="195"/>
      <c r="AF30" s="195"/>
      <c r="AG30" s="195"/>
      <c r="AH30" s="195"/>
      <c r="AI30" s="195"/>
      <c r="AJ30" s="195"/>
      <c r="AK30" s="195"/>
      <c r="AL30" s="195"/>
      <c r="AM30" s="195"/>
      <c r="AN30" s="195"/>
      <c r="AO30" s="195"/>
      <c r="AP30" s="195"/>
      <c r="AQ30" s="195"/>
      <c r="AR30" s="195"/>
      <c r="AS30" s="195"/>
      <c r="AT30" s="195"/>
      <c r="AU30" s="195"/>
    </row>
    <row r="31" spans="1:47" s="5" customFormat="1" ht="27.95" customHeight="1">
      <c r="A31" s="197" t="s">
        <v>39</v>
      </c>
      <c r="B31" s="198" t="s">
        <v>40</v>
      </c>
      <c r="C31" s="198"/>
      <c r="D31" s="194"/>
      <c r="E31" s="194"/>
      <c r="F31" s="194"/>
      <c r="G31" s="194"/>
      <c r="H31" s="195"/>
      <c r="I31" s="195"/>
      <c r="J31" s="195"/>
      <c r="K31" s="195"/>
      <c r="L31" s="194"/>
      <c r="M31" s="195"/>
      <c r="N31" s="195"/>
      <c r="O31" s="195"/>
      <c r="P31" s="195"/>
      <c r="Q31" s="195"/>
      <c r="R31" s="195"/>
      <c r="S31" s="195"/>
      <c r="T31" s="195"/>
      <c r="U31" s="195"/>
      <c r="V31" s="195"/>
      <c r="W31" s="195"/>
      <c r="X31" s="195"/>
      <c r="Y31" s="195"/>
      <c r="Z31" s="195"/>
      <c r="AA31" s="195"/>
      <c r="AB31" s="195"/>
      <c r="AC31" s="195"/>
      <c r="AD31" s="195"/>
      <c r="AE31" s="195"/>
      <c r="AF31" s="195"/>
      <c r="AG31" s="195"/>
      <c r="AH31" s="195"/>
      <c r="AI31" s="195"/>
      <c r="AJ31" s="195"/>
      <c r="AK31" s="195"/>
      <c r="AL31" s="195"/>
      <c r="AM31" s="195"/>
      <c r="AN31" s="195"/>
      <c r="AO31" s="195"/>
      <c r="AP31" s="195"/>
      <c r="AQ31" s="195"/>
      <c r="AR31" s="195"/>
      <c r="AS31" s="195"/>
      <c r="AT31" s="195"/>
      <c r="AU31" s="195"/>
    </row>
    <row r="32" spans="1:47" s="5" customFormat="1" ht="27.95" customHeight="1">
      <c r="A32" s="199" t="s">
        <v>41</v>
      </c>
      <c r="B32" s="200" t="s">
        <v>63</v>
      </c>
      <c r="C32" s="200"/>
      <c r="D32" s="194"/>
      <c r="E32" s="194"/>
      <c r="F32" s="194"/>
      <c r="G32" s="194"/>
      <c r="H32" s="195"/>
      <c r="I32" s="195"/>
      <c r="J32" s="195"/>
      <c r="K32" s="195"/>
      <c r="L32" s="194"/>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5"/>
      <c r="AJ32" s="195"/>
      <c r="AK32" s="195"/>
      <c r="AL32" s="195"/>
      <c r="AM32" s="195"/>
      <c r="AN32" s="195"/>
      <c r="AO32" s="195"/>
      <c r="AP32" s="195"/>
      <c r="AQ32" s="195"/>
      <c r="AR32" s="195"/>
      <c r="AS32" s="195"/>
      <c r="AT32" s="195"/>
      <c r="AU32" s="195"/>
    </row>
    <row r="33" spans="1:47" s="5" customFormat="1" ht="27.95" customHeight="1">
      <c r="A33" s="199" t="s">
        <v>60</v>
      </c>
      <c r="B33" s="208" t="s">
        <v>64</v>
      </c>
      <c r="C33" s="200"/>
      <c r="D33" s="194"/>
      <c r="E33" s="194"/>
      <c r="F33" s="194"/>
      <c r="G33" s="194"/>
      <c r="H33" s="195"/>
      <c r="I33" s="195"/>
      <c r="J33" s="195"/>
      <c r="K33" s="195"/>
      <c r="L33" s="194"/>
      <c r="M33" s="195"/>
      <c r="N33" s="195"/>
      <c r="O33" s="195"/>
      <c r="P33" s="195"/>
      <c r="Q33" s="195"/>
      <c r="R33" s="195"/>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row>
    <row r="34" spans="1:47" s="5" customFormat="1" ht="27.95" customHeight="1">
      <c r="A34" s="192" t="s">
        <v>48</v>
      </c>
      <c r="B34" s="196" t="s">
        <v>87</v>
      </c>
      <c r="C34" s="196"/>
      <c r="D34" s="194"/>
      <c r="E34" s="194"/>
      <c r="F34" s="194"/>
      <c r="G34" s="194"/>
      <c r="H34" s="195"/>
      <c r="I34" s="195"/>
      <c r="J34" s="195"/>
      <c r="K34" s="195"/>
      <c r="L34" s="194"/>
      <c r="M34" s="195"/>
      <c r="N34" s="195"/>
      <c r="O34" s="195"/>
      <c r="P34" s="195"/>
      <c r="Q34" s="195"/>
      <c r="R34" s="195"/>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195"/>
      <c r="AP34" s="195"/>
      <c r="AQ34" s="195"/>
      <c r="AR34" s="195"/>
      <c r="AS34" s="195"/>
      <c r="AT34" s="195"/>
      <c r="AU34" s="195"/>
    </row>
    <row r="35" spans="1:47" s="5" customFormat="1" ht="27.95" customHeight="1">
      <c r="A35" s="197" t="s">
        <v>35</v>
      </c>
      <c r="B35" s="198" t="s">
        <v>36</v>
      </c>
      <c r="C35" s="198"/>
      <c r="D35" s="194"/>
      <c r="E35" s="194"/>
      <c r="F35" s="194"/>
      <c r="G35" s="194"/>
      <c r="H35" s="195"/>
      <c r="I35" s="195"/>
      <c r="J35" s="195"/>
      <c r="K35" s="195"/>
      <c r="L35" s="194"/>
      <c r="M35" s="195"/>
      <c r="N35" s="195"/>
      <c r="O35" s="195"/>
      <c r="P35" s="195"/>
      <c r="Q35" s="195"/>
      <c r="R35" s="195"/>
      <c r="S35" s="195"/>
      <c r="T35" s="195"/>
      <c r="U35" s="195"/>
      <c r="V35" s="195"/>
      <c r="W35" s="195"/>
      <c r="X35" s="195"/>
      <c r="Y35" s="195"/>
      <c r="Z35" s="195"/>
      <c r="AA35" s="195"/>
      <c r="AB35" s="195"/>
      <c r="AC35" s="195"/>
      <c r="AD35" s="195"/>
      <c r="AE35" s="195"/>
      <c r="AF35" s="195"/>
      <c r="AG35" s="195"/>
      <c r="AH35" s="195"/>
      <c r="AI35" s="195"/>
      <c r="AJ35" s="195"/>
      <c r="AK35" s="195"/>
      <c r="AL35" s="195"/>
      <c r="AM35" s="195"/>
      <c r="AN35" s="195"/>
      <c r="AO35" s="195"/>
      <c r="AP35" s="195"/>
      <c r="AQ35" s="195"/>
      <c r="AR35" s="195"/>
      <c r="AS35" s="195"/>
      <c r="AT35" s="195"/>
      <c r="AU35" s="195"/>
    </row>
    <row r="36" spans="1:47" s="5" customFormat="1" ht="27.95" customHeight="1">
      <c r="A36" s="199" t="s">
        <v>41</v>
      </c>
      <c r="B36" s="200" t="s">
        <v>63</v>
      </c>
      <c r="C36" s="200"/>
      <c r="D36" s="194"/>
      <c r="E36" s="194"/>
      <c r="F36" s="194"/>
      <c r="G36" s="194"/>
      <c r="H36" s="195"/>
      <c r="I36" s="195"/>
      <c r="J36" s="195"/>
      <c r="K36" s="195"/>
      <c r="L36" s="194"/>
      <c r="M36" s="195"/>
      <c r="N36" s="195"/>
      <c r="O36" s="195"/>
      <c r="P36" s="195"/>
      <c r="Q36" s="195"/>
      <c r="R36" s="195"/>
      <c r="S36" s="195"/>
      <c r="T36" s="195"/>
      <c r="U36" s="195"/>
      <c r="V36" s="195"/>
      <c r="W36" s="195"/>
      <c r="X36" s="195"/>
      <c r="Y36" s="195"/>
      <c r="Z36" s="195"/>
      <c r="AA36" s="195"/>
      <c r="AB36" s="195"/>
      <c r="AC36" s="195"/>
      <c r="AD36" s="195"/>
      <c r="AE36" s="195"/>
      <c r="AF36" s="195"/>
      <c r="AG36" s="195"/>
      <c r="AH36" s="195"/>
      <c r="AI36" s="195"/>
      <c r="AJ36" s="195"/>
      <c r="AK36" s="195"/>
      <c r="AL36" s="195"/>
      <c r="AM36" s="195"/>
      <c r="AN36" s="195"/>
      <c r="AO36" s="195"/>
      <c r="AP36" s="195"/>
      <c r="AQ36" s="195"/>
      <c r="AR36" s="195"/>
      <c r="AS36" s="195"/>
      <c r="AT36" s="195"/>
      <c r="AU36" s="195"/>
    </row>
    <row r="37" spans="1:47" s="5" customFormat="1" ht="27.95" customHeight="1">
      <c r="A37" s="199" t="s">
        <v>60</v>
      </c>
      <c r="B37" s="208" t="s">
        <v>64</v>
      </c>
      <c r="C37" s="200"/>
      <c r="D37" s="194"/>
      <c r="E37" s="194"/>
      <c r="F37" s="194"/>
      <c r="G37" s="194"/>
      <c r="H37" s="195"/>
      <c r="I37" s="195"/>
      <c r="J37" s="195"/>
      <c r="K37" s="195"/>
      <c r="L37" s="194"/>
      <c r="M37" s="195"/>
      <c r="N37" s="195"/>
      <c r="O37" s="195"/>
      <c r="P37" s="195"/>
      <c r="Q37" s="195"/>
      <c r="R37" s="195"/>
      <c r="S37" s="195"/>
      <c r="T37" s="195"/>
      <c r="U37" s="195"/>
      <c r="V37" s="195"/>
      <c r="W37" s="195"/>
      <c r="X37" s="195"/>
      <c r="Y37" s="195"/>
      <c r="Z37" s="195"/>
      <c r="AA37" s="195"/>
      <c r="AB37" s="195"/>
      <c r="AC37" s="195"/>
      <c r="AD37" s="195"/>
      <c r="AE37" s="195"/>
      <c r="AF37" s="195"/>
      <c r="AG37" s="195"/>
      <c r="AH37" s="195"/>
      <c r="AI37" s="195"/>
      <c r="AJ37" s="195"/>
      <c r="AK37" s="195"/>
      <c r="AL37" s="195"/>
      <c r="AM37" s="195"/>
      <c r="AN37" s="195"/>
      <c r="AO37" s="195"/>
      <c r="AP37" s="195"/>
      <c r="AQ37" s="195"/>
      <c r="AR37" s="195"/>
      <c r="AS37" s="195"/>
      <c r="AT37" s="195"/>
      <c r="AU37" s="195"/>
    </row>
    <row r="38" spans="1:47" s="5" customFormat="1" ht="27.95" customHeight="1">
      <c r="A38" s="197" t="s">
        <v>37</v>
      </c>
      <c r="B38" s="198" t="s">
        <v>38</v>
      </c>
      <c r="C38" s="198"/>
      <c r="D38" s="194"/>
      <c r="E38" s="194"/>
      <c r="F38" s="194"/>
      <c r="G38" s="194"/>
      <c r="H38" s="195"/>
      <c r="I38" s="195"/>
      <c r="J38" s="195"/>
      <c r="K38" s="195"/>
      <c r="L38" s="194"/>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5"/>
      <c r="AJ38" s="195"/>
      <c r="AK38" s="195"/>
      <c r="AL38" s="195"/>
      <c r="AM38" s="195"/>
      <c r="AN38" s="195"/>
      <c r="AO38" s="195"/>
      <c r="AP38" s="195"/>
      <c r="AQ38" s="195"/>
      <c r="AR38" s="195"/>
      <c r="AS38" s="195"/>
      <c r="AT38" s="195"/>
      <c r="AU38" s="195"/>
    </row>
    <row r="39" spans="1:47" s="5" customFormat="1" ht="27.95" customHeight="1">
      <c r="A39" s="199" t="s">
        <v>41</v>
      </c>
      <c r="B39" s="200" t="s">
        <v>63</v>
      </c>
      <c r="C39" s="200"/>
      <c r="D39" s="194"/>
      <c r="E39" s="194"/>
      <c r="F39" s="194"/>
      <c r="G39" s="194"/>
      <c r="H39" s="195"/>
      <c r="I39" s="195"/>
      <c r="J39" s="195"/>
      <c r="K39" s="195"/>
      <c r="L39" s="194"/>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5"/>
      <c r="AL39" s="195"/>
      <c r="AM39" s="195"/>
      <c r="AN39" s="195"/>
      <c r="AO39" s="195"/>
      <c r="AP39" s="195"/>
      <c r="AQ39" s="195"/>
      <c r="AR39" s="195"/>
      <c r="AS39" s="195"/>
      <c r="AT39" s="195"/>
      <c r="AU39" s="195"/>
    </row>
    <row r="40" spans="1:47" s="5" customFormat="1" ht="27.95" customHeight="1">
      <c r="A40" s="199" t="s">
        <v>60</v>
      </c>
      <c r="B40" s="208" t="s">
        <v>64</v>
      </c>
      <c r="C40" s="200"/>
      <c r="D40" s="194"/>
      <c r="E40" s="194"/>
      <c r="F40" s="194"/>
      <c r="G40" s="194"/>
      <c r="H40" s="195"/>
      <c r="I40" s="195"/>
      <c r="J40" s="195"/>
      <c r="K40" s="195"/>
      <c r="L40" s="194"/>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5"/>
      <c r="AL40" s="195"/>
      <c r="AM40" s="195"/>
      <c r="AN40" s="195"/>
      <c r="AO40" s="195"/>
      <c r="AP40" s="195"/>
      <c r="AQ40" s="195"/>
      <c r="AR40" s="195"/>
      <c r="AS40" s="195"/>
      <c r="AT40" s="195"/>
      <c r="AU40" s="195"/>
    </row>
    <row r="41" spans="1:47" s="5" customFormat="1" ht="27.95" customHeight="1">
      <c r="A41" s="197" t="s">
        <v>39</v>
      </c>
      <c r="B41" s="198" t="s">
        <v>40</v>
      </c>
      <c r="C41" s="198"/>
      <c r="D41" s="194"/>
      <c r="E41" s="194"/>
      <c r="F41" s="194"/>
      <c r="G41" s="194"/>
      <c r="H41" s="195"/>
      <c r="I41" s="195"/>
      <c r="J41" s="195"/>
      <c r="K41" s="195"/>
      <c r="L41" s="194"/>
      <c r="M41" s="195"/>
      <c r="N41" s="195"/>
      <c r="O41" s="195"/>
      <c r="P41" s="195"/>
      <c r="Q41" s="195"/>
      <c r="R41" s="195"/>
      <c r="S41" s="195"/>
      <c r="T41" s="195"/>
      <c r="U41" s="195"/>
      <c r="V41" s="195"/>
      <c r="W41" s="195"/>
      <c r="X41" s="195"/>
      <c r="Y41" s="195"/>
      <c r="Z41" s="195"/>
      <c r="AA41" s="195"/>
      <c r="AB41" s="195"/>
      <c r="AC41" s="195"/>
      <c r="AD41" s="195"/>
      <c r="AE41" s="195"/>
      <c r="AF41" s="195"/>
      <c r="AG41" s="195"/>
      <c r="AH41" s="195"/>
      <c r="AI41" s="195"/>
      <c r="AJ41" s="195"/>
      <c r="AK41" s="195"/>
      <c r="AL41" s="195"/>
      <c r="AM41" s="195"/>
      <c r="AN41" s="195"/>
      <c r="AO41" s="195"/>
      <c r="AP41" s="195"/>
      <c r="AQ41" s="195"/>
      <c r="AR41" s="195"/>
      <c r="AS41" s="195"/>
      <c r="AT41" s="195"/>
      <c r="AU41" s="195"/>
    </row>
    <row r="42" spans="1:47" s="5" customFormat="1" ht="27.95" customHeight="1">
      <c r="A42" s="199" t="s">
        <v>41</v>
      </c>
      <c r="B42" s="200" t="s">
        <v>63</v>
      </c>
      <c r="C42" s="200"/>
      <c r="D42" s="194"/>
      <c r="E42" s="194"/>
      <c r="F42" s="194"/>
      <c r="G42" s="194"/>
      <c r="H42" s="195"/>
      <c r="I42" s="195"/>
      <c r="J42" s="195"/>
      <c r="K42" s="195"/>
      <c r="L42" s="194"/>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195"/>
      <c r="AK42" s="195"/>
      <c r="AL42" s="195"/>
      <c r="AM42" s="195"/>
      <c r="AN42" s="195"/>
      <c r="AO42" s="195"/>
      <c r="AP42" s="195"/>
      <c r="AQ42" s="195"/>
      <c r="AR42" s="195"/>
      <c r="AS42" s="195"/>
      <c r="AT42" s="195"/>
      <c r="AU42" s="195"/>
    </row>
    <row r="43" spans="1:47" s="5" customFormat="1" ht="27.95" customHeight="1">
      <c r="A43" s="199" t="s">
        <v>60</v>
      </c>
      <c r="B43" s="208" t="s">
        <v>64</v>
      </c>
      <c r="C43" s="200"/>
      <c r="D43" s="194"/>
      <c r="E43" s="194"/>
      <c r="F43" s="194"/>
      <c r="G43" s="194"/>
      <c r="H43" s="195"/>
      <c r="I43" s="195"/>
      <c r="J43" s="195"/>
      <c r="K43" s="195"/>
      <c r="L43" s="194"/>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5"/>
      <c r="AO43" s="195"/>
      <c r="AP43" s="195"/>
      <c r="AQ43" s="195"/>
      <c r="AR43" s="195"/>
      <c r="AS43" s="195"/>
      <c r="AT43" s="195"/>
      <c r="AU43" s="195"/>
    </row>
    <row r="44" spans="1:47" s="5" customFormat="1" ht="27.95" customHeight="1">
      <c r="A44" s="192" t="s">
        <v>50</v>
      </c>
      <c r="B44" s="196" t="s">
        <v>88</v>
      </c>
      <c r="C44" s="196"/>
      <c r="D44" s="194"/>
      <c r="E44" s="194"/>
      <c r="F44" s="194"/>
      <c r="G44" s="194"/>
      <c r="H44" s="195"/>
      <c r="I44" s="195"/>
      <c r="J44" s="195"/>
      <c r="K44" s="195"/>
      <c r="L44" s="194"/>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5"/>
      <c r="AM44" s="195"/>
      <c r="AN44" s="195"/>
      <c r="AO44" s="195"/>
      <c r="AP44" s="195"/>
      <c r="AQ44" s="195"/>
      <c r="AR44" s="195"/>
      <c r="AS44" s="195"/>
      <c r="AT44" s="195"/>
      <c r="AU44" s="195"/>
    </row>
    <row r="45" spans="1:47" s="5" customFormat="1" ht="27.95" customHeight="1">
      <c r="A45" s="197" t="s">
        <v>35</v>
      </c>
      <c r="B45" s="198" t="s">
        <v>36</v>
      </c>
      <c r="C45" s="198"/>
      <c r="D45" s="194"/>
      <c r="E45" s="194"/>
      <c r="F45" s="194"/>
      <c r="G45" s="194"/>
      <c r="H45" s="195"/>
      <c r="I45" s="195"/>
      <c r="J45" s="195"/>
      <c r="K45" s="195"/>
      <c r="L45" s="194"/>
      <c r="M45" s="195"/>
      <c r="N45" s="195"/>
      <c r="O45" s="195"/>
      <c r="P45" s="195"/>
      <c r="Q45" s="195"/>
      <c r="R45" s="195"/>
      <c r="S45" s="195"/>
      <c r="T45" s="195"/>
      <c r="U45" s="195"/>
      <c r="V45" s="195"/>
      <c r="W45" s="195"/>
      <c r="X45" s="195"/>
      <c r="Y45" s="195"/>
      <c r="Z45" s="195"/>
      <c r="AA45" s="195"/>
      <c r="AB45" s="195"/>
      <c r="AC45" s="195"/>
      <c r="AD45" s="195"/>
      <c r="AE45" s="195"/>
      <c r="AF45" s="195"/>
      <c r="AG45" s="195"/>
      <c r="AH45" s="195"/>
      <c r="AI45" s="195"/>
      <c r="AJ45" s="195"/>
      <c r="AK45" s="195"/>
      <c r="AL45" s="195"/>
      <c r="AM45" s="195"/>
      <c r="AN45" s="195"/>
      <c r="AO45" s="195"/>
      <c r="AP45" s="195"/>
      <c r="AQ45" s="195"/>
      <c r="AR45" s="195"/>
      <c r="AS45" s="195"/>
      <c r="AT45" s="195"/>
      <c r="AU45" s="195"/>
    </row>
    <row r="46" spans="1:47" s="5" customFormat="1" ht="27.95" customHeight="1">
      <c r="A46" s="199" t="s">
        <v>41</v>
      </c>
      <c r="B46" s="200" t="s">
        <v>63</v>
      </c>
      <c r="C46" s="200"/>
      <c r="D46" s="194"/>
      <c r="E46" s="194"/>
      <c r="F46" s="194"/>
      <c r="G46" s="194"/>
      <c r="H46" s="195"/>
      <c r="I46" s="195"/>
      <c r="J46" s="195"/>
      <c r="K46" s="195"/>
      <c r="L46" s="194"/>
      <c r="M46" s="195"/>
      <c r="N46" s="195"/>
      <c r="O46" s="195"/>
      <c r="P46" s="195"/>
      <c r="Q46" s="195"/>
      <c r="R46" s="195"/>
      <c r="S46" s="195"/>
      <c r="T46" s="195"/>
      <c r="U46" s="195"/>
      <c r="V46" s="195"/>
      <c r="W46" s="195"/>
      <c r="X46" s="195"/>
      <c r="Y46" s="195"/>
      <c r="Z46" s="195"/>
      <c r="AA46" s="195"/>
      <c r="AB46" s="195"/>
      <c r="AC46" s="195"/>
      <c r="AD46" s="195"/>
      <c r="AE46" s="195"/>
      <c r="AF46" s="195"/>
      <c r="AG46" s="195"/>
      <c r="AH46" s="195"/>
      <c r="AI46" s="195"/>
      <c r="AJ46" s="195"/>
      <c r="AK46" s="195"/>
      <c r="AL46" s="195"/>
      <c r="AM46" s="195"/>
      <c r="AN46" s="195"/>
      <c r="AO46" s="195"/>
      <c r="AP46" s="195"/>
      <c r="AQ46" s="195"/>
      <c r="AR46" s="195"/>
      <c r="AS46" s="195"/>
      <c r="AT46" s="195"/>
      <c r="AU46" s="195"/>
    </row>
    <row r="47" spans="1:47" s="5" customFormat="1" ht="27.95" customHeight="1">
      <c r="A47" s="199" t="s">
        <v>60</v>
      </c>
      <c r="B47" s="208" t="s">
        <v>64</v>
      </c>
      <c r="C47" s="200"/>
      <c r="D47" s="194"/>
      <c r="E47" s="194"/>
      <c r="F47" s="194"/>
      <c r="G47" s="194"/>
      <c r="H47" s="195"/>
      <c r="I47" s="195"/>
      <c r="J47" s="195"/>
      <c r="K47" s="195"/>
      <c r="L47" s="194"/>
      <c r="M47" s="195"/>
      <c r="N47" s="195"/>
      <c r="O47" s="195"/>
      <c r="P47" s="195"/>
      <c r="Q47" s="195"/>
      <c r="R47" s="195"/>
      <c r="S47" s="195"/>
      <c r="T47" s="195"/>
      <c r="U47" s="195"/>
      <c r="V47" s="195"/>
      <c r="W47" s="195"/>
      <c r="X47" s="195"/>
      <c r="Y47" s="195"/>
      <c r="Z47" s="195"/>
      <c r="AA47" s="195"/>
      <c r="AB47" s="195"/>
      <c r="AC47" s="195"/>
      <c r="AD47" s="195"/>
      <c r="AE47" s="195"/>
      <c r="AF47" s="195"/>
      <c r="AG47" s="195"/>
      <c r="AH47" s="195"/>
      <c r="AI47" s="195"/>
      <c r="AJ47" s="195"/>
      <c r="AK47" s="195"/>
      <c r="AL47" s="195"/>
      <c r="AM47" s="195"/>
      <c r="AN47" s="195"/>
      <c r="AO47" s="195"/>
      <c r="AP47" s="195"/>
      <c r="AQ47" s="195"/>
      <c r="AR47" s="195"/>
      <c r="AS47" s="195"/>
      <c r="AT47" s="195"/>
      <c r="AU47" s="195"/>
    </row>
    <row r="48" spans="1:47" s="5" customFormat="1" ht="27.95" customHeight="1">
      <c r="A48" s="197" t="s">
        <v>37</v>
      </c>
      <c r="B48" s="198" t="s">
        <v>38</v>
      </c>
      <c r="C48" s="198"/>
      <c r="D48" s="194"/>
      <c r="E48" s="194"/>
      <c r="F48" s="194"/>
      <c r="G48" s="194"/>
      <c r="H48" s="195"/>
      <c r="I48" s="195"/>
      <c r="J48" s="195"/>
      <c r="K48" s="195"/>
      <c r="L48" s="194"/>
      <c r="M48" s="195"/>
      <c r="N48" s="195"/>
      <c r="O48" s="195"/>
      <c r="P48" s="195"/>
      <c r="Q48" s="195"/>
      <c r="R48" s="195"/>
      <c r="S48" s="195"/>
      <c r="T48" s="195"/>
      <c r="U48" s="195"/>
      <c r="V48" s="195"/>
      <c r="W48" s="195"/>
      <c r="X48" s="195"/>
      <c r="Y48" s="195"/>
      <c r="Z48" s="195"/>
      <c r="AA48" s="195"/>
      <c r="AB48" s="195"/>
      <c r="AC48" s="195"/>
      <c r="AD48" s="195"/>
      <c r="AE48" s="195"/>
      <c r="AF48" s="195"/>
      <c r="AG48" s="195"/>
      <c r="AH48" s="195"/>
      <c r="AI48" s="195"/>
      <c r="AJ48" s="195"/>
      <c r="AK48" s="195"/>
      <c r="AL48" s="195"/>
      <c r="AM48" s="195"/>
      <c r="AN48" s="195"/>
      <c r="AO48" s="195"/>
      <c r="AP48" s="195"/>
      <c r="AQ48" s="195"/>
      <c r="AR48" s="195"/>
      <c r="AS48" s="195"/>
      <c r="AT48" s="195"/>
      <c r="AU48" s="195"/>
    </row>
    <row r="49" spans="1:47" s="5" customFormat="1" ht="27.95" customHeight="1">
      <c r="A49" s="199" t="s">
        <v>41</v>
      </c>
      <c r="B49" s="200" t="s">
        <v>63</v>
      </c>
      <c r="C49" s="200"/>
      <c r="D49" s="194"/>
      <c r="E49" s="194"/>
      <c r="F49" s="194"/>
      <c r="G49" s="194"/>
      <c r="H49" s="195"/>
      <c r="I49" s="195"/>
      <c r="J49" s="195"/>
      <c r="K49" s="195"/>
      <c r="L49" s="194"/>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195"/>
      <c r="AP49" s="195"/>
      <c r="AQ49" s="195"/>
      <c r="AR49" s="195"/>
      <c r="AS49" s="195"/>
      <c r="AT49" s="195"/>
      <c r="AU49" s="195"/>
    </row>
    <row r="50" spans="1:47" s="5" customFormat="1" ht="27.95" customHeight="1">
      <c r="A50" s="199" t="s">
        <v>60</v>
      </c>
      <c r="B50" s="208" t="s">
        <v>64</v>
      </c>
      <c r="C50" s="200"/>
      <c r="D50" s="194"/>
      <c r="E50" s="194"/>
      <c r="F50" s="194"/>
      <c r="G50" s="194"/>
      <c r="H50" s="195"/>
      <c r="I50" s="195"/>
      <c r="J50" s="195"/>
      <c r="K50" s="195"/>
      <c r="L50" s="194"/>
      <c r="M50" s="195"/>
      <c r="N50" s="195"/>
      <c r="O50" s="195"/>
      <c r="P50" s="195"/>
      <c r="Q50" s="195"/>
      <c r="R50" s="195"/>
      <c r="S50" s="195"/>
      <c r="T50" s="195"/>
      <c r="U50" s="195"/>
      <c r="V50" s="195"/>
      <c r="W50" s="195"/>
      <c r="X50" s="195"/>
      <c r="Y50" s="195"/>
      <c r="Z50" s="195"/>
      <c r="AA50" s="195"/>
      <c r="AB50" s="195"/>
      <c r="AC50" s="195"/>
      <c r="AD50" s="195"/>
      <c r="AE50" s="195"/>
      <c r="AF50" s="195"/>
      <c r="AG50" s="195"/>
      <c r="AH50" s="195"/>
      <c r="AI50" s="195"/>
      <c r="AJ50" s="195"/>
      <c r="AK50" s="195"/>
      <c r="AL50" s="195"/>
      <c r="AM50" s="195"/>
      <c r="AN50" s="195"/>
      <c r="AO50" s="195"/>
      <c r="AP50" s="195"/>
      <c r="AQ50" s="195"/>
      <c r="AR50" s="195"/>
      <c r="AS50" s="195"/>
      <c r="AT50" s="195"/>
      <c r="AU50" s="195"/>
    </row>
    <row r="51" spans="1:47" s="5" customFormat="1" ht="27.95" customHeight="1">
      <c r="A51" s="197" t="s">
        <v>39</v>
      </c>
      <c r="B51" s="198" t="s">
        <v>40</v>
      </c>
      <c r="C51" s="198"/>
      <c r="D51" s="194"/>
      <c r="E51" s="194"/>
      <c r="F51" s="194"/>
      <c r="G51" s="194"/>
      <c r="H51" s="195"/>
      <c r="I51" s="195"/>
      <c r="J51" s="195"/>
      <c r="K51" s="195"/>
      <c r="L51" s="194"/>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5"/>
      <c r="AO51" s="195"/>
      <c r="AP51" s="195"/>
      <c r="AQ51" s="195"/>
      <c r="AR51" s="195"/>
      <c r="AS51" s="195"/>
      <c r="AT51" s="195"/>
      <c r="AU51" s="195"/>
    </row>
    <row r="52" spans="1:47" s="5" customFormat="1" ht="27.95" customHeight="1">
      <c r="A52" s="199" t="s">
        <v>41</v>
      </c>
      <c r="B52" s="200" t="s">
        <v>63</v>
      </c>
      <c r="C52" s="200"/>
      <c r="D52" s="194"/>
      <c r="E52" s="194"/>
      <c r="F52" s="194"/>
      <c r="G52" s="194"/>
      <c r="H52" s="195"/>
      <c r="I52" s="195"/>
      <c r="J52" s="195"/>
      <c r="K52" s="195"/>
      <c r="L52" s="194"/>
      <c r="M52" s="195"/>
      <c r="N52" s="195"/>
      <c r="O52" s="195"/>
      <c r="P52" s="195"/>
      <c r="Q52" s="195"/>
      <c r="R52" s="195"/>
      <c r="S52" s="195"/>
      <c r="T52" s="195"/>
      <c r="U52" s="195"/>
      <c r="V52" s="195"/>
      <c r="W52" s="195"/>
      <c r="X52" s="195"/>
      <c r="Y52" s="195"/>
      <c r="Z52" s="195"/>
      <c r="AA52" s="195"/>
      <c r="AB52" s="195"/>
      <c r="AC52" s="195"/>
      <c r="AD52" s="195"/>
      <c r="AE52" s="195"/>
      <c r="AF52" s="195"/>
      <c r="AG52" s="195"/>
      <c r="AH52" s="195"/>
      <c r="AI52" s="195"/>
      <c r="AJ52" s="195"/>
      <c r="AK52" s="195"/>
      <c r="AL52" s="195"/>
      <c r="AM52" s="195"/>
      <c r="AN52" s="195"/>
      <c r="AO52" s="195"/>
      <c r="AP52" s="195"/>
      <c r="AQ52" s="195"/>
      <c r="AR52" s="195"/>
      <c r="AS52" s="195"/>
      <c r="AT52" s="195"/>
      <c r="AU52" s="195"/>
    </row>
    <row r="53" spans="1:47" s="5" customFormat="1" ht="27.95" customHeight="1">
      <c r="A53" s="199" t="s">
        <v>60</v>
      </c>
      <c r="B53" s="208" t="s">
        <v>64</v>
      </c>
      <c r="C53" s="200"/>
      <c r="D53" s="194"/>
      <c r="E53" s="194"/>
      <c r="F53" s="194"/>
      <c r="G53" s="194"/>
      <c r="H53" s="195"/>
      <c r="I53" s="195"/>
      <c r="J53" s="195"/>
      <c r="K53" s="195"/>
      <c r="L53" s="194"/>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5"/>
      <c r="AJ53" s="195"/>
      <c r="AK53" s="195"/>
      <c r="AL53" s="195"/>
      <c r="AM53" s="195"/>
      <c r="AN53" s="195"/>
      <c r="AO53" s="195"/>
      <c r="AP53" s="195"/>
      <c r="AQ53" s="195"/>
      <c r="AR53" s="195"/>
      <c r="AS53" s="195"/>
      <c r="AT53" s="195"/>
      <c r="AU53" s="195"/>
    </row>
    <row r="54" spans="1:47" s="5" customFormat="1" ht="27.95" customHeight="1">
      <c r="A54" s="192" t="s">
        <v>51</v>
      </c>
      <c r="B54" s="193" t="s">
        <v>84</v>
      </c>
      <c r="C54" s="193"/>
      <c r="D54" s="194"/>
      <c r="E54" s="194"/>
      <c r="F54" s="194"/>
      <c r="G54" s="194"/>
      <c r="H54" s="195"/>
      <c r="I54" s="195"/>
      <c r="J54" s="195"/>
      <c r="K54" s="195"/>
      <c r="L54" s="194"/>
      <c r="M54" s="195"/>
      <c r="N54" s="195"/>
      <c r="O54" s="195"/>
      <c r="P54" s="195"/>
      <c r="Q54" s="195"/>
      <c r="R54" s="195"/>
      <c r="S54" s="195"/>
      <c r="T54" s="195"/>
      <c r="U54" s="195"/>
      <c r="V54" s="195"/>
      <c r="W54" s="195"/>
      <c r="X54" s="195"/>
      <c r="Y54" s="195"/>
      <c r="Z54" s="195"/>
      <c r="AA54" s="195"/>
      <c r="AB54" s="195"/>
      <c r="AC54" s="195"/>
      <c r="AD54" s="195"/>
      <c r="AE54" s="195"/>
      <c r="AF54" s="195"/>
      <c r="AG54" s="195"/>
      <c r="AH54" s="195"/>
      <c r="AI54" s="195"/>
      <c r="AJ54" s="195"/>
      <c r="AK54" s="195"/>
      <c r="AL54" s="195"/>
      <c r="AM54" s="195"/>
      <c r="AN54" s="195"/>
      <c r="AO54" s="195"/>
      <c r="AP54" s="195"/>
      <c r="AQ54" s="195"/>
      <c r="AR54" s="195"/>
      <c r="AS54" s="195"/>
      <c r="AT54" s="195"/>
      <c r="AU54" s="195"/>
    </row>
    <row r="55" spans="1:47" ht="27.95" customHeight="1">
      <c r="A55" s="201" t="s">
        <v>60</v>
      </c>
      <c r="B55" s="196" t="s">
        <v>61</v>
      </c>
      <c r="C55" s="196"/>
      <c r="D55" s="202"/>
      <c r="E55" s="202"/>
      <c r="F55" s="202"/>
      <c r="G55" s="202"/>
      <c r="H55" s="203"/>
      <c r="I55" s="203"/>
      <c r="J55" s="203"/>
      <c r="K55" s="203"/>
      <c r="L55" s="202"/>
      <c r="M55" s="203"/>
      <c r="N55" s="203"/>
      <c r="O55" s="203"/>
      <c r="P55" s="203"/>
      <c r="Q55" s="203"/>
      <c r="R55" s="203"/>
      <c r="S55" s="203"/>
      <c r="T55" s="203"/>
      <c r="U55" s="203"/>
      <c r="V55" s="203"/>
      <c r="W55" s="203"/>
      <c r="X55" s="203"/>
      <c r="Y55" s="203"/>
      <c r="Z55" s="203"/>
      <c r="AA55" s="203"/>
      <c r="AB55" s="203"/>
      <c r="AC55" s="203"/>
      <c r="AD55" s="203"/>
      <c r="AE55" s="203"/>
      <c r="AF55" s="203"/>
      <c r="AG55" s="203"/>
      <c r="AH55" s="203"/>
      <c r="AI55" s="203"/>
      <c r="AJ55" s="203"/>
      <c r="AK55" s="203"/>
      <c r="AL55" s="203"/>
      <c r="AM55" s="203"/>
      <c r="AN55" s="203"/>
      <c r="AO55" s="203"/>
      <c r="AP55" s="203"/>
      <c r="AQ55" s="203"/>
      <c r="AR55" s="203"/>
      <c r="AS55" s="203"/>
      <c r="AT55" s="203"/>
      <c r="AU55" s="203"/>
    </row>
    <row r="56" spans="1:47">
      <c r="A56" s="201"/>
      <c r="B56" s="200"/>
      <c r="C56" s="200"/>
      <c r="D56" s="202"/>
      <c r="E56" s="202"/>
      <c r="F56" s="202"/>
      <c r="G56" s="202"/>
      <c r="H56" s="203"/>
      <c r="I56" s="203"/>
      <c r="J56" s="203"/>
      <c r="K56" s="203"/>
      <c r="L56" s="202"/>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3"/>
      <c r="AJ56" s="203"/>
      <c r="AK56" s="203"/>
      <c r="AL56" s="203"/>
      <c r="AM56" s="203"/>
      <c r="AN56" s="203"/>
      <c r="AO56" s="203"/>
      <c r="AP56" s="203"/>
      <c r="AQ56" s="203"/>
      <c r="AR56" s="203"/>
      <c r="AS56" s="203"/>
      <c r="AT56" s="203"/>
      <c r="AU56" s="203"/>
    </row>
    <row r="57" spans="1:47" ht="0.75" customHeight="1">
      <c r="A57" s="98"/>
      <c r="B57" s="32"/>
      <c r="C57" s="32"/>
      <c r="D57" s="29"/>
      <c r="E57" s="29"/>
      <c r="F57" s="29"/>
      <c r="G57" s="29"/>
      <c r="H57" s="30"/>
      <c r="I57" s="30"/>
      <c r="J57" s="30"/>
      <c r="K57" s="30"/>
      <c r="L57" s="29"/>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row>
    <row r="58" spans="1:47" ht="0.75" customHeight="1">
      <c r="A58" s="98"/>
      <c r="B58" s="32"/>
      <c r="C58" s="32"/>
      <c r="D58" s="29"/>
      <c r="E58" s="29"/>
      <c r="F58" s="29"/>
      <c r="G58" s="29"/>
      <c r="H58" s="30"/>
      <c r="I58" s="30"/>
      <c r="J58" s="30"/>
      <c r="K58" s="30"/>
      <c r="L58" s="29"/>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row>
    <row r="59" spans="1:47" ht="0.75" customHeight="1">
      <c r="A59" s="98"/>
      <c r="B59" s="32"/>
      <c r="C59" s="32"/>
      <c r="D59" s="29"/>
      <c r="E59" s="29"/>
      <c r="F59" s="29"/>
      <c r="G59" s="29"/>
      <c r="H59" s="30"/>
      <c r="I59" s="30"/>
      <c r="J59" s="30"/>
      <c r="K59" s="30"/>
      <c r="L59" s="29"/>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row>
    <row r="60" spans="1:47" ht="0.75" customHeight="1">
      <c r="A60" s="98"/>
      <c r="B60" s="32"/>
      <c r="C60" s="32"/>
      <c r="D60" s="29"/>
      <c r="E60" s="29"/>
      <c r="F60" s="29"/>
      <c r="G60" s="29"/>
      <c r="H60" s="30"/>
      <c r="I60" s="30"/>
      <c r="J60" s="30"/>
      <c r="K60" s="30"/>
      <c r="L60" s="29"/>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row>
    <row r="61" spans="1:47" ht="0.6" customHeight="1">
      <c r="A61" s="98"/>
      <c r="B61" s="32"/>
      <c r="C61" s="32"/>
      <c r="D61" s="29"/>
      <c r="E61" s="29"/>
      <c r="F61" s="29"/>
      <c r="G61" s="29"/>
      <c r="H61" s="30"/>
      <c r="I61" s="30"/>
      <c r="J61" s="30"/>
      <c r="K61" s="30"/>
      <c r="L61" s="29"/>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row>
    <row r="62" spans="1:47" ht="0.6" customHeight="1">
      <c r="A62" s="98"/>
      <c r="B62" s="32"/>
      <c r="C62" s="32"/>
      <c r="D62" s="29"/>
      <c r="E62" s="29"/>
      <c r="F62" s="29"/>
      <c r="G62" s="29"/>
      <c r="H62" s="30"/>
      <c r="I62" s="30"/>
      <c r="J62" s="30"/>
      <c r="K62" s="30"/>
      <c r="L62" s="29"/>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row>
    <row r="63" spans="1:47" ht="0.75" customHeight="1">
      <c r="A63" s="98"/>
      <c r="B63" s="32"/>
      <c r="C63" s="32"/>
      <c r="D63" s="29"/>
      <c r="E63" s="29"/>
      <c r="F63" s="29"/>
      <c r="G63" s="29"/>
      <c r="H63" s="30"/>
      <c r="I63" s="30"/>
      <c r="J63" s="30"/>
      <c r="K63" s="30"/>
      <c r="L63" s="29"/>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row>
    <row r="64" spans="1:47" ht="0.75" customHeight="1">
      <c r="A64" s="98"/>
      <c r="B64" s="32"/>
      <c r="C64" s="32"/>
      <c r="D64" s="29"/>
      <c r="E64" s="29"/>
      <c r="F64" s="29"/>
      <c r="G64" s="29"/>
      <c r="H64" s="30"/>
      <c r="I64" s="30"/>
      <c r="J64" s="30"/>
      <c r="K64" s="30"/>
      <c r="L64" s="29"/>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row>
    <row r="65" spans="1:47" ht="0.75" customHeight="1">
      <c r="A65" s="98"/>
      <c r="B65" s="32"/>
      <c r="C65" s="32"/>
      <c r="D65" s="29"/>
      <c r="E65" s="29"/>
      <c r="F65" s="29"/>
      <c r="G65" s="29"/>
      <c r="H65" s="30"/>
      <c r="I65" s="30"/>
      <c r="J65" s="30"/>
      <c r="K65" s="30"/>
      <c r="L65" s="29"/>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row>
    <row r="66" spans="1:47" ht="0.75" customHeight="1">
      <c r="A66" s="98"/>
      <c r="B66" s="32"/>
      <c r="C66" s="32"/>
      <c r="D66" s="29"/>
      <c r="E66" s="29"/>
      <c r="F66" s="29"/>
      <c r="G66" s="29"/>
      <c r="H66" s="30"/>
      <c r="I66" s="30"/>
      <c r="J66" s="30"/>
      <c r="K66" s="30"/>
      <c r="L66" s="29"/>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row>
    <row r="67" spans="1:47" ht="0.75" customHeight="1">
      <c r="A67" s="98"/>
      <c r="B67" s="32"/>
      <c r="C67" s="32"/>
      <c r="D67" s="29"/>
      <c r="E67" s="29"/>
      <c r="F67" s="29"/>
      <c r="G67" s="29"/>
      <c r="H67" s="30"/>
      <c r="I67" s="30"/>
      <c r="J67" s="30"/>
      <c r="K67" s="30"/>
      <c r="L67" s="29"/>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row>
    <row r="68" spans="1:47" ht="0.75" customHeight="1">
      <c r="A68" s="98"/>
      <c r="B68" s="32"/>
      <c r="C68" s="32"/>
      <c r="D68" s="29"/>
      <c r="E68" s="29"/>
      <c r="F68" s="29"/>
      <c r="G68" s="29"/>
      <c r="H68" s="30"/>
      <c r="I68" s="30"/>
      <c r="J68" s="30"/>
      <c r="K68" s="30"/>
      <c r="L68" s="29"/>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row>
    <row r="69" spans="1:47">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row>
    <row r="70" spans="1:47">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row>
    <row r="71" spans="1:47">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row>
    <row r="72" spans="1:47">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row>
    <row r="73" spans="1:47">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row>
    <row r="74" spans="1:47">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row>
    <row r="75" spans="1:47">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row>
    <row r="76" spans="1:47">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row>
    <row r="77" spans="1:47">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row>
    <row r="78" spans="1:47">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row>
    <row r="79" spans="1:47">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row>
    <row r="80" spans="1:47">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row>
    <row r="81" s="11" customFormat="1"/>
    <row r="82" s="11" customFormat="1"/>
    <row r="83" s="11" customFormat="1"/>
    <row r="84" s="11" customFormat="1"/>
    <row r="85" s="11" customFormat="1"/>
    <row r="86" s="11" customFormat="1"/>
    <row r="87" s="11" customFormat="1"/>
    <row r="88" s="11" customFormat="1"/>
    <row r="89" s="11" customFormat="1"/>
    <row r="90" s="11" customFormat="1"/>
    <row r="91" s="11" customFormat="1"/>
    <row r="92" s="11" customFormat="1"/>
    <row r="93" s="11" customFormat="1"/>
    <row r="94" s="11" customFormat="1"/>
    <row r="95" s="11" customFormat="1"/>
    <row r="96" s="11" customFormat="1"/>
    <row r="97" s="11" customFormat="1"/>
    <row r="98" s="11" customFormat="1"/>
    <row r="99" s="11" customFormat="1"/>
    <row r="100" s="11" customFormat="1"/>
    <row r="101" s="11" customFormat="1"/>
    <row r="102" s="11" customFormat="1"/>
    <row r="103" s="11" customFormat="1"/>
    <row r="104" s="11" customFormat="1"/>
    <row r="105" s="11" customFormat="1"/>
    <row r="106" s="11" customFormat="1"/>
    <row r="107" s="11" customFormat="1"/>
    <row r="108" s="11" customFormat="1"/>
    <row r="109" s="11" customFormat="1"/>
    <row r="110" s="11" customFormat="1"/>
    <row r="111" s="11" customFormat="1"/>
    <row r="112" s="11" customFormat="1"/>
    <row r="113" s="11" customFormat="1"/>
    <row r="114" s="11" customFormat="1"/>
    <row r="115" s="11" customFormat="1"/>
    <row r="116" s="11" customFormat="1"/>
    <row r="117" s="11" customFormat="1"/>
    <row r="118" s="11" customFormat="1"/>
    <row r="119" s="11" customFormat="1"/>
    <row r="120" s="11" customFormat="1"/>
    <row r="121" s="11" customFormat="1"/>
    <row r="122" s="11" customFormat="1"/>
    <row r="123" s="11" customFormat="1"/>
    <row r="124" s="11" customFormat="1"/>
    <row r="125" s="11" customFormat="1"/>
    <row r="126" s="11" customFormat="1"/>
    <row r="127" s="11" customFormat="1"/>
    <row r="128" s="11" customFormat="1"/>
    <row r="129" s="11" customFormat="1"/>
    <row r="130" s="11" customFormat="1"/>
    <row r="131" s="11" customFormat="1"/>
    <row r="132" s="11" customFormat="1"/>
    <row r="133" s="11" customFormat="1"/>
    <row r="134" s="11" customFormat="1"/>
    <row r="135" s="11" customFormat="1"/>
    <row r="136" s="11" customFormat="1"/>
    <row r="137" s="11" customFormat="1"/>
    <row r="138" s="11" customFormat="1"/>
    <row r="139" s="11" customFormat="1"/>
    <row r="140" s="11" customFormat="1"/>
    <row r="141" s="11" customFormat="1"/>
    <row r="142" s="11" customFormat="1"/>
    <row r="143" s="11" customFormat="1"/>
    <row r="144" s="11" customFormat="1"/>
    <row r="145" s="11" customFormat="1"/>
    <row r="146" s="11" customFormat="1"/>
    <row r="147" s="11" customFormat="1"/>
    <row r="148" s="11" customFormat="1"/>
    <row r="149" s="11" customFormat="1"/>
    <row r="150" s="11" customFormat="1"/>
    <row r="151" s="11" customFormat="1"/>
    <row r="152" s="11" customFormat="1"/>
    <row r="153" s="11" customFormat="1"/>
    <row r="154" s="11" customFormat="1"/>
    <row r="155" s="11" customFormat="1"/>
    <row r="156" s="11" customFormat="1"/>
    <row r="157" s="11" customFormat="1"/>
    <row r="158" s="11" customFormat="1"/>
    <row r="159" s="11" customFormat="1"/>
    <row r="160" s="11" customFormat="1"/>
    <row r="161" s="11" customFormat="1"/>
    <row r="162" s="11" customFormat="1"/>
    <row r="163" s="11" customFormat="1"/>
    <row r="164" s="11" customFormat="1"/>
    <row r="165" s="11" customFormat="1"/>
    <row r="166" s="11" customFormat="1"/>
    <row r="167" s="11" customFormat="1"/>
    <row r="168" s="11" customFormat="1"/>
    <row r="169" s="11" customFormat="1"/>
    <row r="170" s="11" customFormat="1"/>
    <row r="171" s="11" customFormat="1"/>
    <row r="172" s="11" customFormat="1"/>
    <row r="173" s="11" customFormat="1"/>
    <row r="174" s="11" customFormat="1"/>
    <row r="175" s="11" customFormat="1"/>
    <row r="176" s="11" customFormat="1"/>
    <row r="177" s="11" customFormat="1"/>
    <row r="178" s="11" customFormat="1"/>
    <row r="179" s="11" customFormat="1"/>
    <row r="180" s="11" customFormat="1"/>
    <row r="181" s="11" customFormat="1"/>
    <row r="182" s="11" customFormat="1"/>
    <row r="183" s="11" customFormat="1"/>
    <row r="184" s="11" customFormat="1"/>
    <row r="185" s="11" customFormat="1"/>
    <row r="186" s="11" customFormat="1"/>
    <row r="187" s="11" customFormat="1"/>
    <row r="188" s="11" customFormat="1"/>
    <row r="189" s="11" customFormat="1"/>
    <row r="190" s="11" customFormat="1"/>
    <row r="191" s="11" customFormat="1"/>
    <row r="192" s="11" customFormat="1"/>
    <row r="193" s="11" customFormat="1"/>
    <row r="194" s="11" customFormat="1"/>
    <row r="195" s="11" customFormat="1"/>
    <row r="196" s="11" customFormat="1"/>
    <row r="197" s="11" customFormat="1"/>
    <row r="198" s="11" customFormat="1"/>
    <row r="199" s="11" customFormat="1"/>
    <row r="200" s="11" customFormat="1"/>
    <row r="201" s="11" customFormat="1"/>
    <row r="202" s="11" customFormat="1"/>
    <row r="203" s="11" customFormat="1"/>
    <row r="204" s="11" customFormat="1"/>
    <row r="205" s="11" customFormat="1"/>
    <row r="206" s="11" customFormat="1"/>
    <row r="207" s="11" customFormat="1"/>
    <row r="208" s="11" customFormat="1"/>
    <row r="209" s="11" customFormat="1"/>
    <row r="210" s="11" customFormat="1"/>
    <row r="211" s="11" customFormat="1"/>
    <row r="212" s="11" customFormat="1"/>
    <row r="213" s="11" customFormat="1"/>
    <row r="214" s="11" customFormat="1"/>
    <row r="215" s="11" customFormat="1"/>
    <row r="216" s="11" customFormat="1"/>
    <row r="217" s="11" customFormat="1"/>
    <row r="218" s="11" customFormat="1"/>
    <row r="219" s="11" customFormat="1"/>
    <row r="220" s="11" customFormat="1"/>
    <row r="221" s="11" customFormat="1"/>
    <row r="222" s="11" customFormat="1"/>
    <row r="223" s="11" customFormat="1"/>
    <row r="224" s="11" customFormat="1"/>
    <row r="225" s="11" customFormat="1"/>
    <row r="226" s="11" customFormat="1"/>
    <row r="227" s="11" customFormat="1"/>
    <row r="228" s="11" customFormat="1"/>
    <row r="229" s="11" customFormat="1"/>
    <row r="230" s="11" customFormat="1"/>
    <row r="231" s="11" customFormat="1"/>
    <row r="232" s="11" customFormat="1"/>
    <row r="233" s="11" customFormat="1"/>
    <row r="234" s="11" customFormat="1"/>
    <row r="235" s="11" customFormat="1"/>
    <row r="236" s="11" customFormat="1"/>
    <row r="237" s="11" customFormat="1"/>
    <row r="238" s="11" customFormat="1"/>
    <row r="239" s="11" customFormat="1"/>
    <row r="240" s="11" customFormat="1"/>
    <row r="241" s="11" customFormat="1"/>
    <row r="242" s="11" customFormat="1"/>
    <row r="243" s="11" customFormat="1"/>
    <row r="244" s="11" customFormat="1"/>
    <row r="245" s="11" customFormat="1"/>
    <row r="246" s="11" customFormat="1"/>
    <row r="247" s="11" customFormat="1"/>
    <row r="248" s="11" customFormat="1"/>
    <row r="249" s="11" customFormat="1"/>
    <row r="250" s="11" customFormat="1"/>
    <row r="251" s="11" customFormat="1"/>
    <row r="252" s="11" customFormat="1"/>
    <row r="253" s="11" customFormat="1"/>
    <row r="254" s="11" customFormat="1"/>
    <row r="255" s="11" customFormat="1"/>
    <row r="256" s="11" customFormat="1"/>
    <row r="257" s="11" customFormat="1"/>
    <row r="258" s="11" customFormat="1"/>
    <row r="259" s="11" customFormat="1"/>
    <row r="260" s="11" customFormat="1"/>
    <row r="261" s="11" customFormat="1"/>
    <row r="262" s="11" customFormat="1"/>
    <row r="263" s="11" customFormat="1"/>
    <row r="264" s="11" customFormat="1"/>
    <row r="265" s="11" customFormat="1"/>
    <row r="266" s="11" customFormat="1"/>
    <row r="267" s="11" customFormat="1"/>
    <row r="268" s="11" customFormat="1"/>
    <row r="269" s="11" customFormat="1"/>
    <row r="270" s="11" customFormat="1"/>
    <row r="271" s="11" customFormat="1"/>
    <row r="272" s="11" customFormat="1"/>
    <row r="273" s="11" customFormat="1"/>
    <row r="274" s="11" customFormat="1"/>
    <row r="275" s="11" customFormat="1"/>
    <row r="276" s="11" customFormat="1"/>
    <row r="277" s="11" customFormat="1"/>
    <row r="278" s="11" customFormat="1"/>
    <row r="279" s="11" customFormat="1"/>
    <row r="280" s="11" customFormat="1"/>
    <row r="281" s="11" customFormat="1"/>
    <row r="282" s="11" customFormat="1"/>
    <row r="283" s="11" customFormat="1"/>
    <row r="284" s="11" customFormat="1"/>
    <row r="285" s="11" customFormat="1"/>
    <row r="286" s="11" customFormat="1"/>
    <row r="287" s="11" customFormat="1"/>
    <row r="288" s="11" customFormat="1"/>
    <row r="289" s="11" customFormat="1"/>
    <row r="290" s="11" customFormat="1"/>
    <row r="291" s="11" customFormat="1"/>
    <row r="292" s="11" customFormat="1"/>
    <row r="293" s="11" customFormat="1"/>
    <row r="294" s="11" customFormat="1"/>
    <row r="295" s="11" customFormat="1"/>
    <row r="296" s="11" customFormat="1"/>
    <row r="297" s="11" customFormat="1"/>
    <row r="298" s="11" customFormat="1"/>
    <row r="299" s="11" customFormat="1"/>
    <row r="300" s="11" customFormat="1"/>
    <row r="301" s="11" customFormat="1"/>
    <row r="302" s="11" customFormat="1"/>
    <row r="303" s="11" customFormat="1"/>
    <row r="304" s="11" customFormat="1"/>
    <row r="305" s="11" customFormat="1"/>
    <row r="306" s="11" customFormat="1"/>
    <row r="307" s="11" customFormat="1"/>
    <row r="308" s="11" customFormat="1"/>
    <row r="309" s="11" customFormat="1"/>
    <row r="310" s="11" customFormat="1"/>
    <row r="311" s="11" customFormat="1"/>
    <row r="312" s="11" customFormat="1"/>
    <row r="313" s="11" customFormat="1"/>
    <row r="314" s="11" customFormat="1"/>
    <row r="315" s="11" customFormat="1"/>
    <row r="316" s="11" customFormat="1"/>
    <row r="317" s="11" customFormat="1"/>
    <row r="318" s="11" customFormat="1"/>
    <row r="319" s="11" customFormat="1"/>
    <row r="320" s="11" customFormat="1"/>
    <row r="321" s="11" customFormat="1"/>
    <row r="322" s="11" customFormat="1"/>
    <row r="323" s="11" customFormat="1"/>
    <row r="324" s="11" customFormat="1"/>
    <row r="325" s="11" customFormat="1"/>
    <row r="326" s="11" customFormat="1"/>
    <row r="327" s="11" customFormat="1"/>
    <row r="328" s="11" customFormat="1"/>
    <row r="329" s="11" customFormat="1"/>
    <row r="330" s="11" customFormat="1"/>
    <row r="331" s="11" customFormat="1"/>
    <row r="332" s="11" customFormat="1"/>
    <row r="333" s="11" customFormat="1"/>
    <row r="334" s="11" customFormat="1"/>
    <row r="335" s="11" customFormat="1"/>
    <row r="336" s="11" customFormat="1"/>
    <row r="337" s="11" customFormat="1"/>
    <row r="338" s="11" customFormat="1"/>
    <row r="339" s="11" customFormat="1"/>
    <row r="340" s="11" customFormat="1"/>
    <row r="341" s="11" customFormat="1"/>
    <row r="342" s="11" customFormat="1"/>
    <row r="343" s="11" customFormat="1"/>
    <row r="344" s="11" customFormat="1"/>
    <row r="345" s="11" customFormat="1"/>
    <row r="346" s="11" customFormat="1"/>
    <row r="347" s="11" customFormat="1"/>
    <row r="348" s="11" customFormat="1"/>
    <row r="349" s="11" customFormat="1"/>
    <row r="350" s="11" customFormat="1"/>
    <row r="351" s="11" customFormat="1"/>
    <row r="352" s="11" customFormat="1"/>
  </sheetData>
  <mergeCells count="62">
    <mergeCell ref="AQ1:AU1"/>
    <mergeCell ref="A2:AU2"/>
    <mergeCell ref="A3:AU3"/>
    <mergeCell ref="A4:AU4"/>
    <mergeCell ref="Q6:R7"/>
    <mergeCell ref="S6:T7"/>
    <mergeCell ref="L6:L9"/>
    <mergeCell ref="I7:K7"/>
    <mergeCell ref="A1:Z1"/>
    <mergeCell ref="AP7:AT7"/>
    <mergeCell ref="M7:M9"/>
    <mergeCell ref="N7:N9"/>
    <mergeCell ref="O8:O9"/>
    <mergeCell ref="P8:P9"/>
    <mergeCell ref="Q8:Q9"/>
    <mergeCell ref="R8:R9"/>
    <mergeCell ref="S8:S9"/>
    <mergeCell ref="T8:T9"/>
    <mergeCell ref="U8:U9"/>
    <mergeCell ref="V8:V9"/>
    <mergeCell ref="W7:W9"/>
    <mergeCell ref="AJ8:AL8"/>
    <mergeCell ref="AP8:AR8"/>
    <mergeCell ref="AT8:AT9"/>
    <mergeCell ref="X7:AB7"/>
    <mergeCell ref="AD7:AH7"/>
    <mergeCell ref="AH8:AH9"/>
    <mergeCell ref="X8:Z8"/>
    <mergeCell ref="AD8:AF8"/>
    <mergeCell ref="F5:F9"/>
    <mergeCell ref="G6:G9"/>
    <mergeCell ref="H7:H9"/>
    <mergeCell ref="I8:I9"/>
    <mergeCell ref="J8:J9"/>
    <mergeCell ref="G5:K5"/>
    <mergeCell ref="K8:K9"/>
    <mergeCell ref="L5:N5"/>
    <mergeCell ref="O5:T5"/>
    <mergeCell ref="H6:K6"/>
    <mergeCell ref="M6:N6"/>
    <mergeCell ref="O6:P7"/>
    <mergeCell ref="A5:A9"/>
    <mergeCell ref="B5:B9"/>
    <mergeCell ref="C5:C9"/>
    <mergeCell ref="D5:D9"/>
    <mergeCell ref="E5:E9"/>
    <mergeCell ref="AU5:AU9"/>
    <mergeCell ref="U5:V7"/>
    <mergeCell ref="W5:AB6"/>
    <mergeCell ref="AC5:AH6"/>
    <mergeCell ref="AI5:AN6"/>
    <mergeCell ref="AO5:AT6"/>
    <mergeCell ref="AI7:AI9"/>
    <mergeCell ref="AM8:AM9"/>
    <mergeCell ref="AN8:AN9"/>
    <mergeCell ref="AO7:AO9"/>
    <mergeCell ref="AS8:AS9"/>
    <mergeCell ref="AA8:AA9"/>
    <mergeCell ref="AB8:AB9"/>
    <mergeCell ref="AC7:AC9"/>
    <mergeCell ref="AG8:AG9"/>
    <mergeCell ref="AJ7:AN7"/>
  </mergeCells>
  <printOptions horizontalCentered="1"/>
  <pageMargins left="0.39370078740157499" right="0.39370078740157499" top="0.90551181102362199" bottom="0.74803149606299202" header="0.43307086614173201" footer="0.35433070866141703"/>
  <pageSetup paperSize="9" scale="47" fitToHeight="0" orientation="landscape" useFirstPageNumber="1"/>
  <headerFooter>
    <oddFooter>&amp;R&amp;P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5"/>
  <sheetViews>
    <sheetView workbookViewId="0">
      <selection activeCell="E12" sqref="E12"/>
    </sheetView>
  </sheetViews>
  <sheetFormatPr defaultColWidth="9.140625" defaultRowHeight="15.75"/>
  <cols>
    <col min="1" max="1" width="5.42578125" style="248" customWidth="1"/>
    <col min="2" max="2" width="34.5703125" style="243" customWidth="1"/>
    <col min="3" max="3" width="18" style="243" customWidth="1"/>
    <col min="4" max="5" width="17.7109375" style="243" customWidth="1"/>
    <col min="6" max="6" width="15.85546875" style="243" customWidth="1"/>
    <col min="7" max="7" width="11.42578125" style="243" customWidth="1"/>
    <col min="8" max="8" width="0" style="243" hidden="1" customWidth="1"/>
    <col min="9" max="9" width="36.85546875" style="243" hidden="1" customWidth="1"/>
    <col min="10" max="11" width="0" style="243" hidden="1" customWidth="1"/>
    <col min="12" max="16384" width="9.140625" style="243"/>
  </cols>
  <sheetData>
    <row r="1" spans="1:9">
      <c r="A1" s="517" t="s">
        <v>523</v>
      </c>
      <c r="B1" s="517"/>
      <c r="C1" s="517"/>
      <c r="D1" s="517"/>
      <c r="E1" s="517"/>
      <c r="F1" s="517"/>
      <c r="G1" s="517"/>
    </row>
    <row r="2" spans="1:9" s="262" customFormat="1" ht="41.25" customHeight="1">
      <c r="A2" s="520" t="s">
        <v>574</v>
      </c>
      <c r="B2" s="520"/>
      <c r="C2" s="520"/>
      <c r="D2" s="520"/>
      <c r="E2" s="520"/>
      <c r="F2" s="520"/>
      <c r="G2" s="520"/>
    </row>
    <row r="3" spans="1:9" s="262" customFormat="1" ht="18" customHeight="1">
      <c r="A3" s="521" t="s">
        <v>575</v>
      </c>
      <c r="B3" s="521"/>
      <c r="C3" s="521"/>
      <c r="D3" s="521"/>
      <c r="E3" s="521"/>
      <c r="F3" s="521"/>
      <c r="G3" s="521"/>
    </row>
    <row r="4" spans="1:9" ht="20.25" customHeight="1">
      <c r="A4" s="244"/>
      <c r="B4" s="245"/>
      <c r="C4" s="245"/>
      <c r="D4" s="522" t="s">
        <v>527</v>
      </c>
      <c r="E4" s="522"/>
      <c r="F4" s="522"/>
      <c r="G4" s="522"/>
    </row>
    <row r="5" spans="1:9">
      <c r="A5" s="518" t="s">
        <v>18</v>
      </c>
      <c r="B5" s="518" t="s">
        <v>459</v>
      </c>
      <c r="C5" s="518" t="s">
        <v>557</v>
      </c>
      <c r="D5" s="518" t="s">
        <v>558</v>
      </c>
      <c r="E5" s="518" t="s">
        <v>552</v>
      </c>
      <c r="F5" s="518" t="s">
        <v>460</v>
      </c>
      <c r="G5" s="519" t="s">
        <v>3</v>
      </c>
    </row>
    <row r="6" spans="1:9">
      <c r="A6" s="518"/>
      <c r="B6" s="518"/>
      <c r="C6" s="518"/>
      <c r="D6" s="518"/>
      <c r="E6" s="518"/>
      <c r="F6" s="518"/>
      <c r="G6" s="519"/>
    </row>
    <row r="7" spans="1:9" ht="55.5" customHeight="1">
      <c r="A7" s="518"/>
      <c r="B7" s="518"/>
      <c r="C7" s="518"/>
      <c r="D7" s="518"/>
      <c r="E7" s="518"/>
      <c r="F7" s="518"/>
      <c r="G7" s="519"/>
    </row>
    <row r="8" spans="1:9" ht="19.5" customHeight="1">
      <c r="A8" s="285" t="s">
        <v>501</v>
      </c>
      <c r="B8" s="285" t="s">
        <v>102</v>
      </c>
      <c r="C8" s="285">
        <v>1</v>
      </c>
      <c r="D8" s="285">
        <v>2</v>
      </c>
      <c r="E8" s="285">
        <v>3</v>
      </c>
      <c r="F8" s="285" t="s">
        <v>556</v>
      </c>
      <c r="G8" s="286">
        <v>5</v>
      </c>
    </row>
    <row r="9" spans="1:9" s="246" customFormat="1" ht="27.75" customHeight="1">
      <c r="A9" s="287"/>
      <c r="B9" s="287" t="s">
        <v>508</v>
      </c>
      <c r="C9" s="288">
        <f>C10+C27</f>
        <v>425980000000</v>
      </c>
      <c r="D9" s="288">
        <f>D10+D27</f>
        <v>201357860603</v>
      </c>
      <c r="E9" s="288">
        <f t="shared" ref="E9:F9" si="0">E10+E27</f>
        <v>212197860603</v>
      </c>
      <c r="F9" s="288">
        <f t="shared" si="0"/>
        <v>10840000000</v>
      </c>
      <c r="G9" s="289"/>
      <c r="I9" s="263"/>
    </row>
    <row r="10" spans="1:9" s="246" customFormat="1" ht="30.75" customHeight="1">
      <c r="A10" s="287" t="s">
        <v>501</v>
      </c>
      <c r="B10" s="287" t="s">
        <v>502</v>
      </c>
      <c r="C10" s="288">
        <f>C11+C15+C16+C17+C22+C23+C24</f>
        <v>98650000000</v>
      </c>
      <c r="D10" s="288">
        <f>D11+D15+D16+D17+D22+D23+D24+D25+D26</f>
        <v>201357860603</v>
      </c>
      <c r="E10" s="288">
        <f>E11+E15+E16+E17+E22+E23+E24+E25+E26</f>
        <v>212197860603</v>
      </c>
      <c r="F10" s="288">
        <f>F11+F15+F16+F17+F22+F23+F24+F25+F26</f>
        <v>10840000000</v>
      </c>
      <c r="G10" s="290" t="s">
        <v>525</v>
      </c>
      <c r="I10" s="263"/>
    </row>
    <row r="11" spans="1:9" s="246" customFormat="1" ht="57.75" customHeight="1">
      <c r="A11" s="287" t="s">
        <v>32</v>
      </c>
      <c r="B11" s="291" t="s">
        <v>495</v>
      </c>
      <c r="C11" s="288">
        <f>C12+C13+C14</f>
        <v>64060000000</v>
      </c>
      <c r="D11" s="288">
        <f t="shared" ref="D11" si="1">D12+D13+D14</f>
        <v>64060000000</v>
      </c>
      <c r="E11" s="288">
        <v>64060000000</v>
      </c>
      <c r="F11" s="288">
        <f>D11-C11</f>
        <v>0</v>
      </c>
      <c r="G11" s="288"/>
      <c r="I11" s="263"/>
    </row>
    <row r="12" spans="1:9" ht="41.25" customHeight="1">
      <c r="A12" s="292">
        <v>1</v>
      </c>
      <c r="B12" s="293" t="s">
        <v>496</v>
      </c>
      <c r="C12" s="294">
        <f>D12</f>
        <v>40150000000</v>
      </c>
      <c r="D12" s="294">
        <v>40150000000</v>
      </c>
      <c r="E12" s="294">
        <v>40150000000</v>
      </c>
      <c r="F12" s="288"/>
      <c r="G12" s="295"/>
    </row>
    <row r="13" spans="1:9" ht="37.5" customHeight="1">
      <c r="A13" s="292">
        <v>2</v>
      </c>
      <c r="B13" s="293" t="s">
        <v>461</v>
      </c>
      <c r="C13" s="296">
        <f>D13</f>
        <v>13910000000</v>
      </c>
      <c r="D13" s="296">
        <v>13910000000</v>
      </c>
      <c r="E13" s="296">
        <v>13910000000</v>
      </c>
      <c r="F13" s="288"/>
      <c r="G13" s="295"/>
    </row>
    <row r="14" spans="1:9" ht="43.5" customHeight="1">
      <c r="A14" s="297">
        <v>3</v>
      </c>
      <c r="B14" s="293" t="s">
        <v>462</v>
      </c>
      <c r="C14" s="296">
        <f>D14</f>
        <v>10000000000</v>
      </c>
      <c r="D14" s="296">
        <v>10000000000</v>
      </c>
      <c r="E14" s="296">
        <v>10000000000</v>
      </c>
      <c r="F14" s="288"/>
      <c r="G14" s="295"/>
    </row>
    <row r="15" spans="1:9" s="247" customFormat="1" ht="23.25" customHeight="1">
      <c r="A15" s="298" t="s">
        <v>51</v>
      </c>
      <c r="B15" s="299" t="s">
        <v>474</v>
      </c>
      <c r="C15" s="300">
        <f>D15</f>
        <v>30000000000</v>
      </c>
      <c r="D15" s="300">
        <v>30000000000</v>
      </c>
      <c r="E15" s="300">
        <v>30000000000</v>
      </c>
      <c r="F15" s="300">
        <f>D15-C15</f>
        <v>0</v>
      </c>
      <c r="G15" s="300"/>
    </row>
    <row r="16" spans="1:9" s="247" customFormat="1" ht="61.5" customHeight="1">
      <c r="A16" s="298" t="s">
        <v>52</v>
      </c>
      <c r="B16" s="301" t="s">
        <v>497</v>
      </c>
      <c r="C16" s="302">
        <v>4590000000</v>
      </c>
      <c r="D16" s="302">
        <v>4590000000</v>
      </c>
      <c r="E16" s="302">
        <v>4590000000</v>
      </c>
      <c r="F16" s="288">
        <f>D16-C16</f>
        <v>0</v>
      </c>
      <c r="G16" s="303"/>
    </row>
    <row r="17" spans="1:9" s="247" customFormat="1" ht="39.75" customHeight="1">
      <c r="A17" s="298" t="s">
        <v>53</v>
      </c>
      <c r="B17" s="301" t="s">
        <v>498</v>
      </c>
      <c r="C17" s="302"/>
      <c r="D17" s="302">
        <f>D18+D19+D20+D21</f>
        <v>8154160603</v>
      </c>
      <c r="E17" s="302">
        <v>8154160603</v>
      </c>
      <c r="F17" s="288"/>
      <c r="G17" s="303"/>
      <c r="I17" s="265"/>
    </row>
    <row r="18" spans="1:9" ht="27.75" customHeight="1">
      <c r="A18" s="297">
        <v>1</v>
      </c>
      <c r="B18" s="304" t="s">
        <v>499</v>
      </c>
      <c r="C18" s="296"/>
      <c r="D18" s="296">
        <v>2137739975</v>
      </c>
      <c r="E18" s="296">
        <v>2137739975</v>
      </c>
      <c r="F18" s="305"/>
      <c r="G18" s="306"/>
      <c r="I18" s="264"/>
    </row>
    <row r="19" spans="1:9" ht="60" customHeight="1">
      <c r="A19" s="297">
        <v>2</v>
      </c>
      <c r="B19" s="307" t="s">
        <v>500</v>
      </c>
      <c r="C19" s="296"/>
      <c r="D19" s="296">
        <v>2402225128</v>
      </c>
      <c r="E19" s="296">
        <v>2402225128</v>
      </c>
      <c r="F19" s="305"/>
      <c r="G19" s="306"/>
      <c r="I19" s="264"/>
    </row>
    <row r="20" spans="1:9" ht="42" customHeight="1">
      <c r="A20" s="297">
        <v>3</v>
      </c>
      <c r="B20" s="307" t="s">
        <v>465</v>
      </c>
      <c r="C20" s="296"/>
      <c r="D20" s="296">
        <v>2114195500</v>
      </c>
      <c r="E20" s="296">
        <v>2114195500</v>
      </c>
      <c r="F20" s="305"/>
      <c r="G20" s="306"/>
      <c r="I20" s="264"/>
    </row>
    <row r="21" spans="1:9" ht="42" customHeight="1">
      <c r="A21" s="297">
        <v>4</v>
      </c>
      <c r="B21" s="307" t="s">
        <v>469</v>
      </c>
      <c r="C21" s="296"/>
      <c r="D21" s="296">
        <v>1500000000</v>
      </c>
      <c r="E21" s="296">
        <v>1500000000</v>
      </c>
      <c r="F21" s="305"/>
      <c r="G21" s="306"/>
      <c r="I21" s="264"/>
    </row>
    <row r="22" spans="1:9" s="247" customFormat="1" ht="37.5" customHeight="1">
      <c r="A22" s="298" t="s">
        <v>54</v>
      </c>
      <c r="B22" s="308" t="s">
        <v>513</v>
      </c>
      <c r="C22" s="302"/>
      <c r="D22" s="302">
        <v>240000000</v>
      </c>
      <c r="E22" s="302">
        <v>240000000</v>
      </c>
      <c r="F22" s="288"/>
      <c r="G22" s="309"/>
      <c r="I22" s="265"/>
    </row>
    <row r="23" spans="1:9" s="247" customFormat="1" ht="42" customHeight="1">
      <c r="A23" s="298" t="s">
        <v>227</v>
      </c>
      <c r="B23" s="308" t="s">
        <v>521</v>
      </c>
      <c r="C23" s="302"/>
      <c r="D23" s="302">
        <v>834700000</v>
      </c>
      <c r="E23" s="302">
        <v>834700000</v>
      </c>
      <c r="F23" s="288"/>
      <c r="G23" s="309"/>
      <c r="I23" s="265"/>
    </row>
    <row r="24" spans="1:9" s="247" customFormat="1" ht="102.75" customHeight="1">
      <c r="A24" s="286" t="s">
        <v>229</v>
      </c>
      <c r="B24" s="310" t="s">
        <v>348</v>
      </c>
      <c r="C24" s="311"/>
      <c r="D24" s="311">
        <v>93479000000</v>
      </c>
      <c r="E24" s="311">
        <v>89616000000</v>
      </c>
      <c r="F24" s="288">
        <f>E24-D24</f>
        <v>-3863000000</v>
      </c>
      <c r="G24" s="309" t="s">
        <v>515</v>
      </c>
      <c r="I24" s="239">
        <v>89616</v>
      </c>
    </row>
    <row r="25" spans="1:9" s="247" customFormat="1" ht="50.25" customHeight="1">
      <c r="A25" s="286" t="s">
        <v>553</v>
      </c>
      <c r="B25" s="310" t="s">
        <v>554</v>
      </c>
      <c r="C25" s="311"/>
      <c r="D25" s="311"/>
      <c r="E25" s="311">
        <v>11203000000</v>
      </c>
      <c r="F25" s="288">
        <f>E25</f>
        <v>11203000000</v>
      </c>
      <c r="G25" s="309" t="s">
        <v>559</v>
      </c>
      <c r="I25" s="265"/>
    </row>
    <row r="26" spans="1:9" s="247" customFormat="1" ht="43.5" customHeight="1">
      <c r="A26" s="286" t="s">
        <v>555</v>
      </c>
      <c r="B26" s="310" t="s">
        <v>469</v>
      </c>
      <c r="C26" s="311"/>
      <c r="D26" s="311"/>
      <c r="E26" s="311">
        <v>3500000000</v>
      </c>
      <c r="F26" s="288">
        <f>E26</f>
        <v>3500000000</v>
      </c>
      <c r="G26" s="309" t="s">
        <v>559</v>
      </c>
      <c r="I26" s="265"/>
    </row>
    <row r="27" spans="1:9" s="247" customFormat="1" ht="30" customHeight="1">
      <c r="A27" s="298" t="s">
        <v>504</v>
      </c>
      <c r="B27" s="308" t="s">
        <v>503</v>
      </c>
      <c r="C27" s="302">
        <f>C28+C29+C30</f>
        <v>327330000000</v>
      </c>
      <c r="D27" s="302">
        <f t="shared" ref="D27:F27" si="2">D28+D29+D30</f>
        <v>0</v>
      </c>
      <c r="E27" s="302">
        <v>0</v>
      </c>
      <c r="F27" s="302">
        <f t="shared" si="2"/>
        <v>0</v>
      </c>
      <c r="G27" s="309"/>
      <c r="I27" s="265"/>
    </row>
    <row r="28" spans="1:9" ht="75" customHeight="1">
      <c r="A28" s="297">
        <v>1</v>
      </c>
      <c r="B28" s="307" t="s">
        <v>505</v>
      </c>
      <c r="C28" s="296">
        <v>70000000000</v>
      </c>
      <c r="D28" s="296"/>
      <c r="E28" s="296"/>
      <c r="F28" s="305"/>
      <c r="G28" s="312" t="s">
        <v>526</v>
      </c>
      <c r="I28" s="264"/>
    </row>
    <row r="29" spans="1:9" ht="48.75" customHeight="1">
      <c r="A29" s="297">
        <v>2</v>
      </c>
      <c r="B29" s="307" t="s">
        <v>573</v>
      </c>
      <c r="C29" s="296">
        <v>65330000000</v>
      </c>
      <c r="D29" s="296"/>
      <c r="E29" s="296"/>
      <c r="F29" s="305"/>
      <c r="G29" s="312" t="s">
        <v>506</v>
      </c>
      <c r="I29" s="264"/>
    </row>
    <row r="30" spans="1:9" ht="44.25" customHeight="1">
      <c r="A30" s="297">
        <v>3</v>
      </c>
      <c r="B30" s="307" t="s">
        <v>507</v>
      </c>
      <c r="C30" s="296">
        <v>192000000000</v>
      </c>
      <c r="D30" s="296"/>
      <c r="E30" s="296"/>
      <c r="F30" s="305"/>
      <c r="G30" s="312" t="str">
        <f>G29</f>
        <v xml:space="preserve">QĐ số 889/QĐ-UBND </v>
      </c>
      <c r="I30" s="264"/>
    </row>
    <row r="32" spans="1:9" ht="42.75" customHeight="1">
      <c r="B32" s="516"/>
      <c r="C32" s="516"/>
      <c r="D32" s="516"/>
      <c r="E32" s="516"/>
      <c r="F32" s="516"/>
    </row>
    <row r="44" spans="1:1">
      <c r="A44" s="243"/>
    </row>
    <row r="45" spans="1:1">
      <c r="A45" s="243"/>
    </row>
    <row r="46" spans="1:1">
      <c r="A46" s="243"/>
    </row>
    <row r="47" spans="1:1">
      <c r="A47" s="243"/>
    </row>
    <row r="48" spans="1:1">
      <c r="A48" s="243"/>
    </row>
    <row r="49" spans="1:1">
      <c r="A49" s="243"/>
    </row>
    <row r="50" spans="1:1">
      <c r="A50" s="243"/>
    </row>
    <row r="51" spans="1:1">
      <c r="A51" s="243"/>
    </row>
    <row r="52" spans="1:1">
      <c r="A52" s="243"/>
    </row>
    <row r="53" spans="1:1">
      <c r="A53" s="243"/>
    </row>
    <row r="54" spans="1:1">
      <c r="A54" s="243"/>
    </row>
    <row r="55" spans="1:1">
      <c r="A55" s="243"/>
    </row>
    <row r="56" spans="1:1">
      <c r="A56" s="243"/>
    </row>
    <row r="57" spans="1:1">
      <c r="A57" s="243"/>
    </row>
    <row r="58" spans="1:1">
      <c r="A58" s="243"/>
    </row>
    <row r="59" spans="1:1">
      <c r="A59" s="243"/>
    </row>
    <row r="60" spans="1:1">
      <c r="A60" s="243"/>
    </row>
    <row r="61" spans="1:1">
      <c r="A61" s="243"/>
    </row>
    <row r="62" spans="1:1">
      <c r="A62" s="243"/>
    </row>
    <row r="63" spans="1:1">
      <c r="A63" s="243"/>
    </row>
    <row r="64" spans="1:1">
      <c r="A64" s="243"/>
    </row>
    <row r="65" spans="1:1">
      <c r="A65" s="243"/>
    </row>
    <row r="66" spans="1:1">
      <c r="A66" s="243"/>
    </row>
    <row r="67" spans="1:1">
      <c r="A67" s="243"/>
    </row>
    <row r="68" spans="1:1">
      <c r="A68" s="243"/>
    </row>
    <row r="69" spans="1:1">
      <c r="A69" s="243"/>
    </row>
    <row r="70" spans="1:1">
      <c r="A70" s="243"/>
    </row>
    <row r="71" spans="1:1">
      <c r="A71" s="243"/>
    </row>
    <row r="72" spans="1:1">
      <c r="A72" s="243"/>
    </row>
    <row r="73" spans="1:1">
      <c r="A73" s="243"/>
    </row>
    <row r="74" spans="1:1">
      <c r="A74" s="243"/>
    </row>
    <row r="75" spans="1:1">
      <c r="A75" s="243"/>
    </row>
    <row r="76" spans="1:1">
      <c r="A76" s="243"/>
    </row>
    <row r="77" spans="1:1">
      <c r="A77" s="243"/>
    </row>
    <row r="78" spans="1:1">
      <c r="A78" s="243"/>
    </row>
    <row r="79" spans="1:1">
      <c r="A79" s="243"/>
    </row>
    <row r="80" spans="1:1">
      <c r="A80" s="243"/>
    </row>
    <row r="81" spans="1:1">
      <c r="A81" s="243"/>
    </row>
    <row r="82" spans="1:1">
      <c r="A82" s="243"/>
    </row>
    <row r="83" spans="1:1">
      <c r="A83" s="243"/>
    </row>
    <row r="84" spans="1:1">
      <c r="A84" s="243"/>
    </row>
    <row r="85" spans="1:1">
      <c r="A85" s="243"/>
    </row>
    <row r="86" spans="1:1">
      <c r="A86" s="243"/>
    </row>
    <row r="87" spans="1:1">
      <c r="A87" s="243"/>
    </row>
    <row r="88" spans="1:1">
      <c r="A88" s="243"/>
    </row>
    <row r="89" spans="1:1">
      <c r="A89" s="243"/>
    </row>
    <row r="90" spans="1:1">
      <c r="A90" s="243"/>
    </row>
    <row r="91" spans="1:1">
      <c r="A91" s="243"/>
    </row>
    <row r="92" spans="1:1">
      <c r="A92" s="243"/>
    </row>
    <row r="93" spans="1:1">
      <c r="A93" s="243"/>
    </row>
    <row r="94" spans="1:1">
      <c r="A94" s="243"/>
    </row>
    <row r="95" spans="1:1">
      <c r="A95" s="243"/>
    </row>
    <row r="96" spans="1:1">
      <c r="A96" s="243"/>
    </row>
    <row r="97" spans="1:1">
      <c r="A97" s="243"/>
    </row>
    <row r="98" spans="1:1">
      <c r="A98" s="243"/>
    </row>
    <row r="99" spans="1:1">
      <c r="A99" s="243"/>
    </row>
    <row r="100" spans="1:1">
      <c r="A100" s="243"/>
    </row>
    <row r="101" spans="1:1">
      <c r="A101" s="243"/>
    </row>
    <row r="102" spans="1:1">
      <c r="A102" s="243"/>
    </row>
    <row r="103" spans="1:1">
      <c r="A103" s="243"/>
    </row>
    <row r="104" spans="1:1">
      <c r="A104" s="243"/>
    </row>
    <row r="105" spans="1:1">
      <c r="A105" s="243"/>
    </row>
    <row r="106" spans="1:1">
      <c r="A106" s="243"/>
    </row>
    <row r="107" spans="1:1">
      <c r="A107" s="243"/>
    </row>
    <row r="108" spans="1:1">
      <c r="A108" s="243"/>
    </row>
    <row r="109" spans="1:1">
      <c r="A109" s="243"/>
    </row>
    <row r="110" spans="1:1">
      <c r="A110" s="243"/>
    </row>
    <row r="111" spans="1:1">
      <c r="A111" s="243"/>
    </row>
    <row r="112" spans="1:1">
      <c r="A112" s="243"/>
    </row>
    <row r="113" spans="1:1">
      <c r="A113" s="243"/>
    </row>
    <row r="114" spans="1:1">
      <c r="A114" s="243"/>
    </row>
    <row r="115" spans="1:1">
      <c r="A115" s="243"/>
    </row>
    <row r="116" spans="1:1">
      <c r="A116" s="243"/>
    </row>
    <row r="117" spans="1:1">
      <c r="A117" s="243"/>
    </row>
    <row r="118" spans="1:1">
      <c r="A118" s="243"/>
    </row>
    <row r="119" spans="1:1">
      <c r="A119" s="243"/>
    </row>
    <row r="120" spans="1:1">
      <c r="A120" s="243"/>
    </row>
    <row r="121" spans="1:1">
      <c r="A121" s="243"/>
    </row>
    <row r="122" spans="1:1">
      <c r="A122" s="243"/>
    </row>
    <row r="123" spans="1:1">
      <c r="A123" s="243"/>
    </row>
    <row r="124" spans="1:1">
      <c r="A124" s="243"/>
    </row>
    <row r="125" spans="1:1">
      <c r="A125" s="243"/>
    </row>
    <row r="126" spans="1:1">
      <c r="A126" s="243"/>
    </row>
    <row r="127" spans="1:1">
      <c r="A127" s="243"/>
    </row>
    <row r="128" spans="1:1">
      <c r="A128" s="243"/>
    </row>
    <row r="129" spans="1:1">
      <c r="A129" s="243"/>
    </row>
    <row r="130" spans="1:1">
      <c r="A130" s="243"/>
    </row>
    <row r="131" spans="1:1">
      <c r="A131" s="243"/>
    </row>
    <row r="132" spans="1:1">
      <c r="A132" s="243"/>
    </row>
    <row r="133" spans="1:1">
      <c r="A133" s="243"/>
    </row>
    <row r="134" spans="1:1">
      <c r="A134" s="243"/>
    </row>
    <row r="135" spans="1:1">
      <c r="A135" s="243"/>
    </row>
    <row r="136" spans="1:1">
      <c r="A136" s="243"/>
    </row>
    <row r="137" spans="1:1">
      <c r="A137" s="243"/>
    </row>
    <row r="138" spans="1:1">
      <c r="A138" s="243"/>
    </row>
    <row r="139" spans="1:1">
      <c r="A139" s="243"/>
    </row>
    <row r="140" spans="1:1">
      <c r="A140" s="243"/>
    </row>
    <row r="141" spans="1:1">
      <c r="A141" s="243"/>
    </row>
    <row r="142" spans="1:1">
      <c r="A142" s="243"/>
    </row>
    <row r="143" spans="1:1">
      <c r="A143" s="243"/>
    </row>
    <row r="144" spans="1:1">
      <c r="A144" s="243"/>
    </row>
    <row r="145" spans="1:1">
      <c r="A145" s="243"/>
    </row>
    <row r="146" spans="1:1">
      <c r="A146" s="243"/>
    </row>
    <row r="147" spans="1:1">
      <c r="A147" s="243"/>
    </row>
    <row r="148" spans="1:1">
      <c r="A148" s="243"/>
    </row>
    <row r="149" spans="1:1">
      <c r="A149" s="243"/>
    </row>
    <row r="150" spans="1:1">
      <c r="A150" s="243"/>
    </row>
    <row r="151" spans="1:1">
      <c r="A151" s="243"/>
    </row>
    <row r="152" spans="1:1">
      <c r="A152" s="243"/>
    </row>
    <row r="153" spans="1:1">
      <c r="A153" s="243"/>
    </row>
    <row r="154" spans="1:1">
      <c r="A154" s="243"/>
    </row>
    <row r="155" spans="1:1">
      <c r="A155" s="243"/>
    </row>
    <row r="156" spans="1:1">
      <c r="A156" s="243"/>
    </row>
    <row r="157" spans="1:1">
      <c r="A157" s="243"/>
    </row>
    <row r="158" spans="1:1">
      <c r="A158" s="243"/>
    </row>
    <row r="159" spans="1:1">
      <c r="A159" s="243"/>
    </row>
    <row r="160" spans="1:1">
      <c r="A160" s="243"/>
    </row>
    <row r="161" spans="1:1">
      <c r="A161" s="243"/>
    </row>
    <row r="162" spans="1:1">
      <c r="A162" s="243"/>
    </row>
    <row r="163" spans="1:1">
      <c r="A163" s="243"/>
    </row>
    <row r="164" spans="1:1">
      <c r="A164" s="243"/>
    </row>
    <row r="165" spans="1:1">
      <c r="A165" s="243"/>
    </row>
    <row r="166" spans="1:1">
      <c r="A166" s="243"/>
    </row>
    <row r="167" spans="1:1">
      <c r="A167" s="243"/>
    </row>
    <row r="168" spans="1:1">
      <c r="A168" s="243"/>
    </row>
    <row r="169" spans="1:1">
      <c r="A169" s="243"/>
    </row>
    <row r="170" spans="1:1">
      <c r="A170" s="243"/>
    </row>
    <row r="171" spans="1:1">
      <c r="A171" s="243"/>
    </row>
    <row r="172" spans="1:1">
      <c r="A172" s="243"/>
    </row>
    <row r="173" spans="1:1">
      <c r="A173" s="243"/>
    </row>
    <row r="174" spans="1:1">
      <c r="A174" s="243"/>
    </row>
    <row r="175" spans="1:1">
      <c r="A175" s="243"/>
    </row>
    <row r="176" spans="1:1">
      <c r="A176" s="243"/>
    </row>
    <row r="177" spans="1:1">
      <c r="A177" s="243"/>
    </row>
    <row r="178" spans="1:1">
      <c r="A178" s="243"/>
    </row>
    <row r="179" spans="1:1">
      <c r="A179" s="243"/>
    </row>
    <row r="180" spans="1:1">
      <c r="A180" s="243"/>
    </row>
    <row r="181" spans="1:1">
      <c r="A181" s="243"/>
    </row>
    <row r="182" spans="1:1">
      <c r="A182" s="243"/>
    </row>
    <row r="183" spans="1:1">
      <c r="A183" s="243"/>
    </row>
    <row r="184" spans="1:1">
      <c r="A184" s="243"/>
    </row>
    <row r="185" spans="1:1">
      <c r="A185" s="243"/>
    </row>
    <row r="186" spans="1:1">
      <c r="A186" s="243"/>
    </row>
    <row r="187" spans="1:1">
      <c r="A187" s="243"/>
    </row>
    <row r="188" spans="1:1">
      <c r="A188" s="243"/>
    </row>
    <row r="189" spans="1:1">
      <c r="A189" s="243"/>
    </row>
    <row r="190" spans="1:1">
      <c r="A190" s="243"/>
    </row>
    <row r="191" spans="1:1">
      <c r="A191" s="243"/>
    </row>
    <row r="192" spans="1:1">
      <c r="A192" s="243"/>
    </row>
    <row r="193" spans="1:1">
      <c r="A193" s="243"/>
    </row>
    <row r="194" spans="1:1">
      <c r="A194" s="243"/>
    </row>
    <row r="195" spans="1:1">
      <c r="A195" s="243"/>
    </row>
  </sheetData>
  <mergeCells count="12">
    <mergeCell ref="B32:F32"/>
    <mergeCell ref="A1:G1"/>
    <mergeCell ref="A5:A7"/>
    <mergeCell ref="B5:B7"/>
    <mergeCell ref="C5:C7"/>
    <mergeCell ref="D5:D7"/>
    <mergeCell ref="G5:G7"/>
    <mergeCell ref="F5:F7"/>
    <mergeCell ref="A2:G2"/>
    <mergeCell ref="A3:G3"/>
    <mergeCell ref="D4:G4"/>
    <mergeCell ref="E5:E7"/>
  </mergeCells>
  <pageMargins left="0.75" right="0.25" top="0.5" bottom="0.75" header="0.3" footer="0.3"/>
  <pageSetup paperSize="9" scale="7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Y189"/>
  <sheetViews>
    <sheetView zoomScale="70" zoomScaleNormal="70" workbookViewId="0">
      <selection activeCell="I6" sqref="I6:I9"/>
    </sheetView>
  </sheetViews>
  <sheetFormatPr defaultColWidth="9" defaultRowHeight="15.75"/>
  <cols>
    <col min="1" max="1" width="5.140625" style="137" customWidth="1"/>
    <col min="2" max="2" width="34.140625" style="138" customWidth="1"/>
    <col min="3" max="3" width="15.42578125" style="139" customWidth="1"/>
    <col min="4" max="4" width="12.5703125" style="139" customWidth="1"/>
    <col min="5" max="5" width="9" style="139" customWidth="1"/>
    <col min="6" max="6" width="11" style="139" customWidth="1"/>
    <col min="7" max="7" width="12.7109375" style="140" customWidth="1"/>
    <col min="8" max="8" width="12" style="140" customWidth="1"/>
    <col min="9" max="9" width="12.5703125" style="140" customWidth="1"/>
    <col min="10" max="10" width="12.42578125" style="140" customWidth="1"/>
    <col min="11" max="11" width="12.7109375" style="140" customWidth="1"/>
    <col min="12" max="12" width="9.140625" style="140" customWidth="1"/>
    <col min="13" max="13" width="8.7109375" style="140" customWidth="1"/>
    <col min="14" max="14" width="12.7109375" style="140" customWidth="1"/>
    <col min="15" max="15" width="8.42578125" style="140" customWidth="1"/>
    <col min="16" max="16" width="9" style="140" customWidth="1"/>
    <col min="17" max="17" width="10.85546875" style="140" customWidth="1"/>
    <col min="18" max="18" width="8.28515625" style="216" customWidth="1"/>
    <col min="19" max="19" width="13.7109375" style="216" hidden="1" customWidth="1"/>
    <col min="20" max="20" width="12.42578125" style="216" hidden="1" customWidth="1"/>
    <col min="21" max="52" width="0" style="216" hidden="1" customWidth="1"/>
    <col min="53" max="245" width="9" style="216"/>
    <col min="246" max="246" width="5.140625" style="216" customWidth="1"/>
    <col min="247" max="247" width="32.42578125" style="216" customWidth="1"/>
    <col min="248" max="250" width="10.28515625" style="216" customWidth="1"/>
    <col min="251" max="252" width="12.42578125" style="216" customWidth="1"/>
    <col min="253" max="253" width="11.28515625" style="216" customWidth="1"/>
    <col min="254" max="254" width="12.42578125" style="216" customWidth="1"/>
    <col min="255" max="255" width="11.28515625" style="216" customWidth="1"/>
    <col min="256" max="256" width="12.42578125" style="216" customWidth="1"/>
    <col min="257" max="257" width="11.28515625" style="216" customWidth="1"/>
    <col min="258" max="258" width="12.42578125" style="216" customWidth="1"/>
    <col min="259" max="259" width="11.28515625" style="216" customWidth="1"/>
    <col min="260" max="260" width="12.42578125" style="216" customWidth="1"/>
    <col min="261" max="261" width="11.28515625" style="216" customWidth="1"/>
    <col min="262" max="262" width="14.140625" style="216" customWidth="1"/>
    <col min="263" max="263" width="10.28515625" style="216" customWidth="1"/>
    <col min="264" max="264" width="17.140625" style="216" customWidth="1"/>
    <col min="265" max="265" width="12" style="216" customWidth="1"/>
    <col min="266" max="266" width="14.140625" style="216" customWidth="1"/>
    <col min="267" max="267" width="10.28515625" style="216" customWidth="1"/>
    <col min="268" max="268" width="17.140625" style="216" customWidth="1"/>
    <col min="269" max="269" width="12" style="216" customWidth="1"/>
    <col min="270" max="270" width="10.7109375" style="216" customWidth="1"/>
    <col min="271" max="273" width="9" style="216" hidden="1" customWidth="1"/>
    <col min="274" max="501" width="9" style="216"/>
    <col min="502" max="502" width="5.140625" style="216" customWidth="1"/>
    <col min="503" max="503" width="32.42578125" style="216" customWidth="1"/>
    <col min="504" max="506" width="10.28515625" style="216" customWidth="1"/>
    <col min="507" max="508" width="12.42578125" style="216" customWidth="1"/>
    <col min="509" max="509" width="11.28515625" style="216" customWidth="1"/>
    <col min="510" max="510" width="12.42578125" style="216" customWidth="1"/>
    <col min="511" max="511" width="11.28515625" style="216" customWidth="1"/>
    <col min="512" max="512" width="12.42578125" style="216" customWidth="1"/>
    <col min="513" max="513" width="11.28515625" style="216" customWidth="1"/>
    <col min="514" max="514" width="12.42578125" style="216" customWidth="1"/>
    <col min="515" max="515" width="11.28515625" style="216" customWidth="1"/>
    <col min="516" max="516" width="12.42578125" style="216" customWidth="1"/>
    <col min="517" max="517" width="11.28515625" style="216" customWidth="1"/>
    <col min="518" max="518" width="14.140625" style="216" customWidth="1"/>
    <col min="519" max="519" width="10.28515625" style="216" customWidth="1"/>
    <col min="520" max="520" width="17.140625" style="216" customWidth="1"/>
    <col min="521" max="521" width="12" style="216" customWidth="1"/>
    <col min="522" max="522" width="14.140625" style="216" customWidth="1"/>
    <col min="523" max="523" width="10.28515625" style="216" customWidth="1"/>
    <col min="524" max="524" width="17.140625" style="216" customWidth="1"/>
    <col min="525" max="525" width="12" style="216" customWidth="1"/>
    <col min="526" max="526" width="10.7109375" style="216" customWidth="1"/>
    <col min="527" max="529" width="9" style="216" hidden="1" customWidth="1"/>
    <col min="530" max="757" width="9" style="216"/>
    <col min="758" max="758" width="5.140625" style="216" customWidth="1"/>
    <col min="759" max="759" width="32.42578125" style="216" customWidth="1"/>
    <col min="760" max="762" width="10.28515625" style="216" customWidth="1"/>
    <col min="763" max="764" width="12.42578125" style="216" customWidth="1"/>
    <col min="765" max="765" width="11.28515625" style="216" customWidth="1"/>
    <col min="766" max="766" width="12.42578125" style="216" customWidth="1"/>
    <col min="767" max="767" width="11.28515625" style="216" customWidth="1"/>
    <col min="768" max="768" width="12.42578125" style="216" customWidth="1"/>
    <col min="769" max="769" width="11.28515625" style="216" customWidth="1"/>
    <col min="770" max="770" width="12.42578125" style="216" customWidth="1"/>
    <col min="771" max="771" width="11.28515625" style="216" customWidth="1"/>
    <col min="772" max="772" width="12.42578125" style="216" customWidth="1"/>
    <col min="773" max="773" width="11.28515625" style="216" customWidth="1"/>
    <col min="774" max="774" width="14.140625" style="216" customWidth="1"/>
    <col min="775" max="775" width="10.28515625" style="216" customWidth="1"/>
    <col min="776" max="776" width="17.140625" style="216" customWidth="1"/>
    <col min="777" max="777" width="12" style="216" customWidth="1"/>
    <col min="778" max="778" width="14.140625" style="216" customWidth="1"/>
    <col min="779" max="779" width="10.28515625" style="216" customWidth="1"/>
    <col min="780" max="780" width="17.140625" style="216" customWidth="1"/>
    <col min="781" max="781" width="12" style="216" customWidth="1"/>
    <col min="782" max="782" width="10.7109375" style="216" customWidth="1"/>
    <col min="783" max="785" width="9" style="216" hidden="1" customWidth="1"/>
    <col min="786" max="1013" width="9" style="216"/>
    <col min="1014" max="1014" width="5.140625" style="216" customWidth="1"/>
    <col min="1015" max="1015" width="32.42578125" style="216" customWidth="1"/>
    <col min="1016" max="1018" width="10.28515625" style="216" customWidth="1"/>
    <col min="1019" max="1020" width="12.42578125" style="216" customWidth="1"/>
    <col min="1021" max="1021" width="11.28515625" style="216" customWidth="1"/>
    <col min="1022" max="1022" width="12.42578125" style="216" customWidth="1"/>
    <col min="1023" max="1023" width="11.28515625" style="216" customWidth="1"/>
    <col min="1024" max="1024" width="12.42578125" style="216" customWidth="1"/>
    <col min="1025" max="1025" width="11.28515625" style="216" customWidth="1"/>
    <col min="1026" max="1026" width="12.42578125" style="216" customWidth="1"/>
    <col min="1027" max="1027" width="11.28515625" style="216" customWidth="1"/>
    <col min="1028" max="1028" width="12.42578125" style="216" customWidth="1"/>
    <col min="1029" max="1029" width="11.28515625" style="216" customWidth="1"/>
    <col min="1030" max="1030" width="14.140625" style="216" customWidth="1"/>
    <col min="1031" max="1031" width="10.28515625" style="216" customWidth="1"/>
    <col min="1032" max="1032" width="17.140625" style="216" customWidth="1"/>
    <col min="1033" max="1033" width="12" style="216" customWidth="1"/>
    <col min="1034" max="1034" width="14.140625" style="216" customWidth="1"/>
    <col min="1035" max="1035" width="10.28515625" style="216" customWidth="1"/>
    <col min="1036" max="1036" width="17.140625" style="216" customWidth="1"/>
    <col min="1037" max="1037" width="12" style="216" customWidth="1"/>
    <col min="1038" max="1038" width="10.7109375" style="216" customWidth="1"/>
    <col min="1039" max="1041" width="9" style="216" hidden="1" customWidth="1"/>
    <col min="1042" max="1269" width="9" style="216"/>
    <col min="1270" max="1270" width="5.140625" style="216" customWidth="1"/>
    <col min="1271" max="1271" width="32.42578125" style="216" customWidth="1"/>
    <col min="1272" max="1274" width="10.28515625" style="216" customWidth="1"/>
    <col min="1275" max="1276" width="12.42578125" style="216" customWidth="1"/>
    <col min="1277" max="1277" width="11.28515625" style="216" customWidth="1"/>
    <col min="1278" max="1278" width="12.42578125" style="216" customWidth="1"/>
    <col min="1279" max="1279" width="11.28515625" style="216" customWidth="1"/>
    <col min="1280" max="1280" width="12.42578125" style="216" customWidth="1"/>
    <col min="1281" max="1281" width="11.28515625" style="216" customWidth="1"/>
    <col min="1282" max="1282" width="12.42578125" style="216" customWidth="1"/>
    <col min="1283" max="1283" width="11.28515625" style="216" customWidth="1"/>
    <col min="1284" max="1284" width="12.42578125" style="216" customWidth="1"/>
    <col min="1285" max="1285" width="11.28515625" style="216" customWidth="1"/>
    <col min="1286" max="1286" width="14.140625" style="216" customWidth="1"/>
    <col min="1287" max="1287" width="10.28515625" style="216" customWidth="1"/>
    <col min="1288" max="1288" width="17.140625" style="216" customWidth="1"/>
    <col min="1289" max="1289" width="12" style="216" customWidth="1"/>
    <col min="1290" max="1290" width="14.140625" style="216" customWidth="1"/>
    <col min="1291" max="1291" width="10.28515625" style="216" customWidth="1"/>
    <col min="1292" max="1292" width="17.140625" style="216" customWidth="1"/>
    <col min="1293" max="1293" width="12" style="216" customWidth="1"/>
    <col min="1294" max="1294" width="10.7109375" style="216" customWidth="1"/>
    <col min="1295" max="1297" width="9" style="216" hidden="1" customWidth="1"/>
    <col min="1298" max="1525" width="9" style="216"/>
    <col min="1526" max="1526" width="5.140625" style="216" customWidth="1"/>
    <col min="1527" max="1527" width="32.42578125" style="216" customWidth="1"/>
    <col min="1528" max="1530" width="10.28515625" style="216" customWidth="1"/>
    <col min="1531" max="1532" width="12.42578125" style="216" customWidth="1"/>
    <col min="1533" max="1533" width="11.28515625" style="216" customWidth="1"/>
    <col min="1534" max="1534" width="12.42578125" style="216" customWidth="1"/>
    <col min="1535" max="1535" width="11.28515625" style="216" customWidth="1"/>
    <col min="1536" max="1536" width="12.42578125" style="216" customWidth="1"/>
    <col min="1537" max="1537" width="11.28515625" style="216" customWidth="1"/>
    <col min="1538" max="1538" width="12.42578125" style="216" customWidth="1"/>
    <col min="1539" max="1539" width="11.28515625" style="216" customWidth="1"/>
    <col min="1540" max="1540" width="12.42578125" style="216" customWidth="1"/>
    <col min="1541" max="1541" width="11.28515625" style="216" customWidth="1"/>
    <col min="1542" max="1542" width="14.140625" style="216" customWidth="1"/>
    <col min="1543" max="1543" width="10.28515625" style="216" customWidth="1"/>
    <col min="1544" max="1544" width="17.140625" style="216" customWidth="1"/>
    <col min="1545" max="1545" width="12" style="216" customWidth="1"/>
    <col min="1546" max="1546" width="14.140625" style="216" customWidth="1"/>
    <col min="1547" max="1547" width="10.28515625" style="216" customWidth="1"/>
    <col min="1548" max="1548" width="17.140625" style="216" customWidth="1"/>
    <col min="1549" max="1549" width="12" style="216" customWidth="1"/>
    <col min="1550" max="1550" width="10.7109375" style="216" customWidth="1"/>
    <col min="1551" max="1553" width="9" style="216" hidden="1" customWidth="1"/>
    <col min="1554" max="1781" width="9" style="216"/>
    <col min="1782" max="1782" width="5.140625" style="216" customWidth="1"/>
    <col min="1783" max="1783" width="32.42578125" style="216" customWidth="1"/>
    <col min="1784" max="1786" width="10.28515625" style="216" customWidth="1"/>
    <col min="1787" max="1788" width="12.42578125" style="216" customWidth="1"/>
    <col min="1789" max="1789" width="11.28515625" style="216" customWidth="1"/>
    <col min="1790" max="1790" width="12.42578125" style="216" customWidth="1"/>
    <col min="1791" max="1791" width="11.28515625" style="216" customWidth="1"/>
    <col min="1792" max="1792" width="12.42578125" style="216" customWidth="1"/>
    <col min="1793" max="1793" width="11.28515625" style="216" customWidth="1"/>
    <col min="1794" max="1794" width="12.42578125" style="216" customWidth="1"/>
    <col min="1795" max="1795" width="11.28515625" style="216" customWidth="1"/>
    <col min="1796" max="1796" width="12.42578125" style="216" customWidth="1"/>
    <col min="1797" max="1797" width="11.28515625" style="216" customWidth="1"/>
    <col min="1798" max="1798" width="14.140625" style="216" customWidth="1"/>
    <col min="1799" max="1799" width="10.28515625" style="216" customWidth="1"/>
    <col min="1800" max="1800" width="17.140625" style="216" customWidth="1"/>
    <col min="1801" max="1801" width="12" style="216" customWidth="1"/>
    <col min="1802" max="1802" width="14.140625" style="216" customWidth="1"/>
    <col min="1803" max="1803" width="10.28515625" style="216" customWidth="1"/>
    <col min="1804" max="1804" width="17.140625" style="216" customWidth="1"/>
    <col min="1805" max="1805" width="12" style="216" customWidth="1"/>
    <col min="1806" max="1806" width="10.7109375" style="216" customWidth="1"/>
    <col min="1807" max="1809" width="9" style="216" hidden="1" customWidth="1"/>
    <col min="1810" max="2037" width="9" style="216"/>
    <col min="2038" max="2038" width="5.140625" style="216" customWidth="1"/>
    <col min="2039" max="2039" width="32.42578125" style="216" customWidth="1"/>
    <col min="2040" max="2042" width="10.28515625" style="216" customWidth="1"/>
    <col min="2043" max="2044" width="12.42578125" style="216" customWidth="1"/>
    <col min="2045" max="2045" width="11.28515625" style="216" customWidth="1"/>
    <col min="2046" max="2046" width="12.42578125" style="216" customWidth="1"/>
    <col min="2047" max="2047" width="11.28515625" style="216" customWidth="1"/>
    <col min="2048" max="2048" width="12.42578125" style="216" customWidth="1"/>
    <col min="2049" max="2049" width="11.28515625" style="216" customWidth="1"/>
    <col min="2050" max="2050" width="12.42578125" style="216" customWidth="1"/>
    <col min="2051" max="2051" width="11.28515625" style="216" customWidth="1"/>
    <col min="2052" max="2052" width="12.42578125" style="216" customWidth="1"/>
    <col min="2053" max="2053" width="11.28515625" style="216" customWidth="1"/>
    <col min="2054" max="2054" width="14.140625" style="216" customWidth="1"/>
    <col min="2055" max="2055" width="10.28515625" style="216" customWidth="1"/>
    <col min="2056" max="2056" width="17.140625" style="216" customWidth="1"/>
    <col min="2057" max="2057" width="12" style="216" customWidth="1"/>
    <col min="2058" max="2058" width="14.140625" style="216" customWidth="1"/>
    <col min="2059" max="2059" width="10.28515625" style="216" customWidth="1"/>
    <col min="2060" max="2060" width="17.140625" style="216" customWidth="1"/>
    <col min="2061" max="2061" width="12" style="216" customWidth="1"/>
    <col min="2062" max="2062" width="10.7109375" style="216" customWidth="1"/>
    <col min="2063" max="2065" width="9" style="216" hidden="1" customWidth="1"/>
    <col min="2066" max="2293" width="9" style="216"/>
    <col min="2294" max="2294" width="5.140625" style="216" customWidth="1"/>
    <col min="2295" max="2295" width="32.42578125" style="216" customWidth="1"/>
    <col min="2296" max="2298" width="10.28515625" style="216" customWidth="1"/>
    <col min="2299" max="2300" width="12.42578125" style="216" customWidth="1"/>
    <col min="2301" max="2301" width="11.28515625" style="216" customWidth="1"/>
    <col min="2302" max="2302" width="12.42578125" style="216" customWidth="1"/>
    <col min="2303" max="2303" width="11.28515625" style="216" customWidth="1"/>
    <col min="2304" max="2304" width="12.42578125" style="216" customWidth="1"/>
    <col min="2305" max="2305" width="11.28515625" style="216" customWidth="1"/>
    <col min="2306" max="2306" width="12.42578125" style="216" customWidth="1"/>
    <col min="2307" max="2307" width="11.28515625" style="216" customWidth="1"/>
    <col min="2308" max="2308" width="12.42578125" style="216" customWidth="1"/>
    <col min="2309" max="2309" width="11.28515625" style="216" customWidth="1"/>
    <col min="2310" max="2310" width="14.140625" style="216" customWidth="1"/>
    <col min="2311" max="2311" width="10.28515625" style="216" customWidth="1"/>
    <col min="2312" max="2312" width="17.140625" style="216" customWidth="1"/>
    <col min="2313" max="2313" width="12" style="216" customWidth="1"/>
    <col min="2314" max="2314" width="14.140625" style="216" customWidth="1"/>
    <col min="2315" max="2315" width="10.28515625" style="216" customWidth="1"/>
    <col min="2316" max="2316" width="17.140625" style="216" customWidth="1"/>
    <col min="2317" max="2317" width="12" style="216" customWidth="1"/>
    <col min="2318" max="2318" width="10.7109375" style="216" customWidth="1"/>
    <col min="2319" max="2321" width="9" style="216" hidden="1" customWidth="1"/>
    <col min="2322" max="2549" width="9" style="216"/>
    <col min="2550" max="2550" width="5.140625" style="216" customWidth="1"/>
    <col min="2551" max="2551" width="32.42578125" style="216" customWidth="1"/>
    <col min="2552" max="2554" width="10.28515625" style="216" customWidth="1"/>
    <col min="2555" max="2556" width="12.42578125" style="216" customWidth="1"/>
    <col min="2557" max="2557" width="11.28515625" style="216" customWidth="1"/>
    <col min="2558" max="2558" width="12.42578125" style="216" customWidth="1"/>
    <col min="2559" max="2559" width="11.28515625" style="216" customWidth="1"/>
    <col min="2560" max="2560" width="12.42578125" style="216" customWidth="1"/>
    <col min="2561" max="2561" width="11.28515625" style="216" customWidth="1"/>
    <col min="2562" max="2562" width="12.42578125" style="216" customWidth="1"/>
    <col min="2563" max="2563" width="11.28515625" style="216" customWidth="1"/>
    <col min="2564" max="2564" width="12.42578125" style="216" customWidth="1"/>
    <col min="2565" max="2565" width="11.28515625" style="216" customWidth="1"/>
    <col min="2566" max="2566" width="14.140625" style="216" customWidth="1"/>
    <col min="2567" max="2567" width="10.28515625" style="216" customWidth="1"/>
    <col min="2568" max="2568" width="17.140625" style="216" customWidth="1"/>
    <col min="2569" max="2569" width="12" style="216" customWidth="1"/>
    <col min="2570" max="2570" width="14.140625" style="216" customWidth="1"/>
    <col min="2571" max="2571" width="10.28515625" style="216" customWidth="1"/>
    <col min="2572" max="2572" width="17.140625" style="216" customWidth="1"/>
    <col min="2573" max="2573" width="12" style="216" customWidth="1"/>
    <col min="2574" max="2574" width="10.7109375" style="216" customWidth="1"/>
    <col min="2575" max="2577" width="9" style="216" hidden="1" customWidth="1"/>
    <col min="2578" max="2805" width="9" style="216"/>
    <col min="2806" max="2806" width="5.140625" style="216" customWidth="1"/>
    <col min="2807" max="2807" width="32.42578125" style="216" customWidth="1"/>
    <col min="2808" max="2810" width="10.28515625" style="216" customWidth="1"/>
    <col min="2811" max="2812" width="12.42578125" style="216" customWidth="1"/>
    <col min="2813" max="2813" width="11.28515625" style="216" customWidth="1"/>
    <col min="2814" max="2814" width="12.42578125" style="216" customWidth="1"/>
    <col min="2815" max="2815" width="11.28515625" style="216" customWidth="1"/>
    <col min="2816" max="2816" width="12.42578125" style="216" customWidth="1"/>
    <col min="2817" max="2817" width="11.28515625" style="216" customWidth="1"/>
    <col min="2818" max="2818" width="12.42578125" style="216" customWidth="1"/>
    <col min="2819" max="2819" width="11.28515625" style="216" customWidth="1"/>
    <col min="2820" max="2820" width="12.42578125" style="216" customWidth="1"/>
    <col min="2821" max="2821" width="11.28515625" style="216" customWidth="1"/>
    <col min="2822" max="2822" width="14.140625" style="216" customWidth="1"/>
    <col min="2823" max="2823" width="10.28515625" style="216" customWidth="1"/>
    <col min="2824" max="2824" width="17.140625" style="216" customWidth="1"/>
    <col min="2825" max="2825" width="12" style="216" customWidth="1"/>
    <col min="2826" max="2826" width="14.140625" style="216" customWidth="1"/>
    <col min="2827" max="2827" width="10.28515625" style="216" customWidth="1"/>
    <col min="2828" max="2828" width="17.140625" style="216" customWidth="1"/>
    <col min="2829" max="2829" width="12" style="216" customWidth="1"/>
    <col min="2830" max="2830" width="10.7109375" style="216" customWidth="1"/>
    <col min="2831" max="2833" width="9" style="216" hidden="1" customWidth="1"/>
    <col min="2834" max="3061" width="9" style="216"/>
    <col min="3062" max="3062" width="5.140625" style="216" customWidth="1"/>
    <col min="3063" max="3063" width="32.42578125" style="216" customWidth="1"/>
    <col min="3064" max="3066" width="10.28515625" style="216" customWidth="1"/>
    <col min="3067" max="3068" width="12.42578125" style="216" customWidth="1"/>
    <col min="3069" max="3069" width="11.28515625" style="216" customWidth="1"/>
    <col min="3070" max="3070" width="12.42578125" style="216" customWidth="1"/>
    <col min="3071" max="3071" width="11.28515625" style="216" customWidth="1"/>
    <col min="3072" max="3072" width="12.42578125" style="216" customWidth="1"/>
    <col min="3073" max="3073" width="11.28515625" style="216" customWidth="1"/>
    <col min="3074" max="3074" width="12.42578125" style="216" customWidth="1"/>
    <col min="3075" max="3075" width="11.28515625" style="216" customWidth="1"/>
    <col min="3076" max="3076" width="12.42578125" style="216" customWidth="1"/>
    <col min="3077" max="3077" width="11.28515625" style="216" customWidth="1"/>
    <col min="3078" max="3078" width="14.140625" style="216" customWidth="1"/>
    <col min="3079" max="3079" width="10.28515625" style="216" customWidth="1"/>
    <col min="3080" max="3080" width="17.140625" style="216" customWidth="1"/>
    <col min="3081" max="3081" width="12" style="216" customWidth="1"/>
    <col min="3082" max="3082" width="14.140625" style="216" customWidth="1"/>
    <col min="3083" max="3083" width="10.28515625" style="216" customWidth="1"/>
    <col min="3084" max="3084" width="17.140625" style="216" customWidth="1"/>
    <col min="3085" max="3085" width="12" style="216" customWidth="1"/>
    <col min="3086" max="3086" width="10.7109375" style="216" customWidth="1"/>
    <col min="3087" max="3089" width="9" style="216" hidden="1" customWidth="1"/>
    <col min="3090" max="3317" width="9" style="216"/>
    <col min="3318" max="3318" width="5.140625" style="216" customWidth="1"/>
    <col min="3319" max="3319" width="32.42578125" style="216" customWidth="1"/>
    <col min="3320" max="3322" width="10.28515625" style="216" customWidth="1"/>
    <col min="3323" max="3324" width="12.42578125" style="216" customWidth="1"/>
    <col min="3325" max="3325" width="11.28515625" style="216" customWidth="1"/>
    <col min="3326" max="3326" width="12.42578125" style="216" customWidth="1"/>
    <col min="3327" max="3327" width="11.28515625" style="216" customWidth="1"/>
    <col min="3328" max="3328" width="12.42578125" style="216" customWidth="1"/>
    <col min="3329" max="3329" width="11.28515625" style="216" customWidth="1"/>
    <col min="3330" max="3330" width="12.42578125" style="216" customWidth="1"/>
    <col min="3331" max="3331" width="11.28515625" style="216" customWidth="1"/>
    <col min="3332" max="3332" width="12.42578125" style="216" customWidth="1"/>
    <col min="3333" max="3333" width="11.28515625" style="216" customWidth="1"/>
    <col min="3334" max="3334" width="14.140625" style="216" customWidth="1"/>
    <col min="3335" max="3335" width="10.28515625" style="216" customWidth="1"/>
    <col min="3336" max="3336" width="17.140625" style="216" customWidth="1"/>
    <col min="3337" max="3337" width="12" style="216" customWidth="1"/>
    <col min="3338" max="3338" width="14.140625" style="216" customWidth="1"/>
    <col min="3339" max="3339" width="10.28515625" style="216" customWidth="1"/>
    <col min="3340" max="3340" width="17.140625" style="216" customWidth="1"/>
    <col min="3341" max="3341" width="12" style="216" customWidth="1"/>
    <col min="3342" max="3342" width="10.7109375" style="216" customWidth="1"/>
    <col min="3343" max="3345" width="9" style="216" hidden="1" customWidth="1"/>
    <col min="3346" max="3573" width="9" style="216"/>
    <col min="3574" max="3574" width="5.140625" style="216" customWidth="1"/>
    <col min="3575" max="3575" width="32.42578125" style="216" customWidth="1"/>
    <col min="3576" max="3578" width="10.28515625" style="216" customWidth="1"/>
    <col min="3579" max="3580" width="12.42578125" style="216" customWidth="1"/>
    <col min="3581" max="3581" width="11.28515625" style="216" customWidth="1"/>
    <col min="3582" max="3582" width="12.42578125" style="216" customWidth="1"/>
    <col min="3583" max="3583" width="11.28515625" style="216" customWidth="1"/>
    <col min="3584" max="3584" width="12.42578125" style="216" customWidth="1"/>
    <col min="3585" max="3585" width="11.28515625" style="216" customWidth="1"/>
    <col min="3586" max="3586" width="12.42578125" style="216" customWidth="1"/>
    <col min="3587" max="3587" width="11.28515625" style="216" customWidth="1"/>
    <col min="3588" max="3588" width="12.42578125" style="216" customWidth="1"/>
    <col min="3589" max="3589" width="11.28515625" style="216" customWidth="1"/>
    <col min="3590" max="3590" width="14.140625" style="216" customWidth="1"/>
    <col min="3591" max="3591" width="10.28515625" style="216" customWidth="1"/>
    <col min="3592" max="3592" width="17.140625" style="216" customWidth="1"/>
    <col min="3593" max="3593" width="12" style="216" customWidth="1"/>
    <col min="3594" max="3594" width="14.140625" style="216" customWidth="1"/>
    <col min="3595" max="3595" width="10.28515625" style="216" customWidth="1"/>
    <col min="3596" max="3596" width="17.140625" style="216" customWidth="1"/>
    <col min="3597" max="3597" width="12" style="216" customWidth="1"/>
    <col min="3598" max="3598" width="10.7109375" style="216" customWidth="1"/>
    <col min="3599" max="3601" width="9" style="216" hidden="1" customWidth="1"/>
    <col min="3602" max="3829" width="9" style="216"/>
    <col min="3830" max="3830" width="5.140625" style="216" customWidth="1"/>
    <col min="3831" max="3831" width="32.42578125" style="216" customWidth="1"/>
    <col min="3832" max="3834" width="10.28515625" style="216" customWidth="1"/>
    <col min="3835" max="3836" width="12.42578125" style="216" customWidth="1"/>
    <col min="3837" max="3837" width="11.28515625" style="216" customWidth="1"/>
    <col min="3838" max="3838" width="12.42578125" style="216" customWidth="1"/>
    <col min="3839" max="3839" width="11.28515625" style="216" customWidth="1"/>
    <col min="3840" max="3840" width="12.42578125" style="216" customWidth="1"/>
    <col min="3841" max="3841" width="11.28515625" style="216" customWidth="1"/>
    <col min="3842" max="3842" width="12.42578125" style="216" customWidth="1"/>
    <col min="3843" max="3843" width="11.28515625" style="216" customWidth="1"/>
    <col min="3844" max="3844" width="12.42578125" style="216" customWidth="1"/>
    <col min="3845" max="3845" width="11.28515625" style="216" customWidth="1"/>
    <col min="3846" max="3846" width="14.140625" style="216" customWidth="1"/>
    <col min="3847" max="3847" width="10.28515625" style="216" customWidth="1"/>
    <col min="3848" max="3848" width="17.140625" style="216" customWidth="1"/>
    <col min="3849" max="3849" width="12" style="216" customWidth="1"/>
    <col min="3850" max="3850" width="14.140625" style="216" customWidth="1"/>
    <col min="3851" max="3851" width="10.28515625" style="216" customWidth="1"/>
    <col min="3852" max="3852" width="17.140625" style="216" customWidth="1"/>
    <col min="3853" max="3853" width="12" style="216" customWidth="1"/>
    <col min="3854" max="3854" width="10.7109375" style="216" customWidth="1"/>
    <col min="3855" max="3857" width="9" style="216" hidden="1" customWidth="1"/>
    <col min="3858" max="4085" width="9" style="216"/>
    <col min="4086" max="4086" width="5.140625" style="216" customWidth="1"/>
    <col min="4087" max="4087" width="32.42578125" style="216" customWidth="1"/>
    <col min="4088" max="4090" width="10.28515625" style="216" customWidth="1"/>
    <col min="4091" max="4092" width="12.42578125" style="216" customWidth="1"/>
    <col min="4093" max="4093" width="11.28515625" style="216" customWidth="1"/>
    <col min="4094" max="4094" width="12.42578125" style="216" customWidth="1"/>
    <col min="4095" max="4095" width="11.28515625" style="216" customWidth="1"/>
    <col min="4096" max="4096" width="12.42578125" style="216" customWidth="1"/>
    <col min="4097" max="4097" width="11.28515625" style="216" customWidth="1"/>
    <col min="4098" max="4098" width="12.42578125" style="216" customWidth="1"/>
    <col min="4099" max="4099" width="11.28515625" style="216" customWidth="1"/>
    <col min="4100" max="4100" width="12.42578125" style="216" customWidth="1"/>
    <col min="4101" max="4101" width="11.28515625" style="216" customWidth="1"/>
    <col min="4102" max="4102" width="14.140625" style="216" customWidth="1"/>
    <col min="4103" max="4103" width="10.28515625" style="216" customWidth="1"/>
    <col min="4104" max="4104" width="17.140625" style="216" customWidth="1"/>
    <col min="4105" max="4105" width="12" style="216" customWidth="1"/>
    <col min="4106" max="4106" width="14.140625" style="216" customWidth="1"/>
    <col min="4107" max="4107" width="10.28515625" style="216" customWidth="1"/>
    <col min="4108" max="4108" width="17.140625" style="216" customWidth="1"/>
    <col min="4109" max="4109" width="12" style="216" customWidth="1"/>
    <col min="4110" max="4110" width="10.7109375" style="216" customWidth="1"/>
    <col min="4111" max="4113" width="9" style="216" hidden="1" customWidth="1"/>
    <col min="4114" max="4341" width="9" style="216"/>
    <col min="4342" max="4342" width="5.140625" style="216" customWidth="1"/>
    <col min="4343" max="4343" width="32.42578125" style="216" customWidth="1"/>
    <col min="4344" max="4346" width="10.28515625" style="216" customWidth="1"/>
    <col min="4347" max="4348" width="12.42578125" style="216" customWidth="1"/>
    <col min="4349" max="4349" width="11.28515625" style="216" customWidth="1"/>
    <col min="4350" max="4350" width="12.42578125" style="216" customWidth="1"/>
    <col min="4351" max="4351" width="11.28515625" style="216" customWidth="1"/>
    <col min="4352" max="4352" width="12.42578125" style="216" customWidth="1"/>
    <col min="4353" max="4353" width="11.28515625" style="216" customWidth="1"/>
    <col min="4354" max="4354" width="12.42578125" style="216" customWidth="1"/>
    <col min="4355" max="4355" width="11.28515625" style="216" customWidth="1"/>
    <col min="4356" max="4356" width="12.42578125" style="216" customWidth="1"/>
    <col min="4357" max="4357" width="11.28515625" style="216" customWidth="1"/>
    <col min="4358" max="4358" width="14.140625" style="216" customWidth="1"/>
    <col min="4359" max="4359" width="10.28515625" style="216" customWidth="1"/>
    <col min="4360" max="4360" width="17.140625" style="216" customWidth="1"/>
    <col min="4361" max="4361" width="12" style="216" customWidth="1"/>
    <col min="4362" max="4362" width="14.140625" style="216" customWidth="1"/>
    <col min="4363" max="4363" width="10.28515625" style="216" customWidth="1"/>
    <col min="4364" max="4364" width="17.140625" style="216" customWidth="1"/>
    <col min="4365" max="4365" width="12" style="216" customWidth="1"/>
    <col min="4366" max="4366" width="10.7109375" style="216" customWidth="1"/>
    <col min="4367" max="4369" width="9" style="216" hidden="1" customWidth="1"/>
    <col min="4370" max="4597" width="9" style="216"/>
    <col min="4598" max="4598" width="5.140625" style="216" customWidth="1"/>
    <col min="4599" max="4599" width="32.42578125" style="216" customWidth="1"/>
    <col min="4600" max="4602" width="10.28515625" style="216" customWidth="1"/>
    <col min="4603" max="4604" width="12.42578125" style="216" customWidth="1"/>
    <col min="4605" max="4605" width="11.28515625" style="216" customWidth="1"/>
    <col min="4606" max="4606" width="12.42578125" style="216" customWidth="1"/>
    <col min="4607" max="4607" width="11.28515625" style="216" customWidth="1"/>
    <col min="4608" max="4608" width="12.42578125" style="216" customWidth="1"/>
    <col min="4609" max="4609" width="11.28515625" style="216" customWidth="1"/>
    <col min="4610" max="4610" width="12.42578125" style="216" customWidth="1"/>
    <col min="4611" max="4611" width="11.28515625" style="216" customWidth="1"/>
    <col min="4612" max="4612" width="12.42578125" style="216" customWidth="1"/>
    <col min="4613" max="4613" width="11.28515625" style="216" customWidth="1"/>
    <col min="4614" max="4614" width="14.140625" style="216" customWidth="1"/>
    <col min="4615" max="4615" width="10.28515625" style="216" customWidth="1"/>
    <col min="4616" max="4616" width="17.140625" style="216" customWidth="1"/>
    <col min="4617" max="4617" width="12" style="216" customWidth="1"/>
    <col min="4618" max="4618" width="14.140625" style="216" customWidth="1"/>
    <col min="4619" max="4619" width="10.28515625" style="216" customWidth="1"/>
    <col min="4620" max="4620" width="17.140625" style="216" customWidth="1"/>
    <col min="4621" max="4621" width="12" style="216" customWidth="1"/>
    <col min="4622" max="4622" width="10.7109375" style="216" customWidth="1"/>
    <col min="4623" max="4625" width="9" style="216" hidden="1" customWidth="1"/>
    <col min="4626" max="4853" width="9" style="216"/>
    <col min="4854" max="4854" width="5.140625" style="216" customWidth="1"/>
    <col min="4855" max="4855" width="32.42578125" style="216" customWidth="1"/>
    <col min="4856" max="4858" width="10.28515625" style="216" customWidth="1"/>
    <col min="4859" max="4860" width="12.42578125" style="216" customWidth="1"/>
    <col min="4861" max="4861" width="11.28515625" style="216" customWidth="1"/>
    <col min="4862" max="4862" width="12.42578125" style="216" customWidth="1"/>
    <col min="4863" max="4863" width="11.28515625" style="216" customWidth="1"/>
    <col min="4864" max="4864" width="12.42578125" style="216" customWidth="1"/>
    <col min="4865" max="4865" width="11.28515625" style="216" customWidth="1"/>
    <col min="4866" max="4866" width="12.42578125" style="216" customWidth="1"/>
    <col min="4867" max="4867" width="11.28515625" style="216" customWidth="1"/>
    <col min="4868" max="4868" width="12.42578125" style="216" customWidth="1"/>
    <col min="4869" max="4869" width="11.28515625" style="216" customWidth="1"/>
    <col min="4870" max="4870" width="14.140625" style="216" customWidth="1"/>
    <col min="4871" max="4871" width="10.28515625" style="216" customWidth="1"/>
    <col min="4872" max="4872" width="17.140625" style="216" customWidth="1"/>
    <col min="4873" max="4873" width="12" style="216" customWidth="1"/>
    <col min="4874" max="4874" width="14.140625" style="216" customWidth="1"/>
    <col min="4875" max="4875" width="10.28515625" style="216" customWidth="1"/>
    <col min="4876" max="4876" width="17.140625" style="216" customWidth="1"/>
    <col min="4877" max="4877" width="12" style="216" customWidth="1"/>
    <col min="4878" max="4878" width="10.7109375" style="216" customWidth="1"/>
    <col min="4879" max="4881" width="9" style="216" hidden="1" customWidth="1"/>
    <col min="4882" max="5109" width="9" style="216"/>
    <col min="5110" max="5110" width="5.140625" style="216" customWidth="1"/>
    <col min="5111" max="5111" width="32.42578125" style="216" customWidth="1"/>
    <col min="5112" max="5114" width="10.28515625" style="216" customWidth="1"/>
    <col min="5115" max="5116" width="12.42578125" style="216" customWidth="1"/>
    <col min="5117" max="5117" width="11.28515625" style="216" customWidth="1"/>
    <col min="5118" max="5118" width="12.42578125" style="216" customWidth="1"/>
    <col min="5119" max="5119" width="11.28515625" style="216" customWidth="1"/>
    <col min="5120" max="5120" width="12.42578125" style="216" customWidth="1"/>
    <col min="5121" max="5121" width="11.28515625" style="216" customWidth="1"/>
    <col min="5122" max="5122" width="12.42578125" style="216" customWidth="1"/>
    <col min="5123" max="5123" width="11.28515625" style="216" customWidth="1"/>
    <col min="5124" max="5124" width="12.42578125" style="216" customWidth="1"/>
    <col min="5125" max="5125" width="11.28515625" style="216" customWidth="1"/>
    <col min="5126" max="5126" width="14.140625" style="216" customWidth="1"/>
    <col min="5127" max="5127" width="10.28515625" style="216" customWidth="1"/>
    <col min="5128" max="5128" width="17.140625" style="216" customWidth="1"/>
    <col min="5129" max="5129" width="12" style="216" customWidth="1"/>
    <col min="5130" max="5130" width="14.140625" style="216" customWidth="1"/>
    <col min="5131" max="5131" width="10.28515625" style="216" customWidth="1"/>
    <col min="5132" max="5132" width="17.140625" style="216" customWidth="1"/>
    <col min="5133" max="5133" width="12" style="216" customWidth="1"/>
    <col min="5134" max="5134" width="10.7109375" style="216" customWidth="1"/>
    <col min="5135" max="5137" width="9" style="216" hidden="1" customWidth="1"/>
    <col min="5138" max="5365" width="9" style="216"/>
    <col min="5366" max="5366" width="5.140625" style="216" customWidth="1"/>
    <col min="5367" max="5367" width="32.42578125" style="216" customWidth="1"/>
    <col min="5368" max="5370" width="10.28515625" style="216" customWidth="1"/>
    <col min="5371" max="5372" width="12.42578125" style="216" customWidth="1"/>
    <col min="5373" max="5373" width="11.28515625" style="216" customWidth="1"/>
    <col min="5374" max="5374" width="12.42578125" style="216" customWidth="1"/>
    <col min="5375" max="5375" width="11.28515625" style="216" customWidth="1"/>
    <col min="5376" max="5376" width="12.42578125" style="216" customWidth="1"/>
    <col min="5377" max="5377" width="11.28515625" style="216" customWidth="1"/>
    <col min="5378" max="5378" width="12.42578125" style="216" customWidth="1"/>
    <col min="5379" max="5379" width="11.28515625" style="216" customWidth="1"/>
    <col min="5380" max="5380" width="12.42578125" style="216" customWidth="1"/>
    <col min="5381" max="5381" width="11.28515625" style="216" customWidth="1"/>
    <col min="5382" max="5382" width="14.140625" style="216" customWidth="1"/>
    <col min="5383" max="5383" width="10.28515625" style="216" customWidth="1"/>
    <col min="5384" max="5384" width="17.140625" style="216" customWidth="1"/>
    <col min="5385" max="5385" width="12" style="216" customWidth="1"/>
    <col min="5386" max="5386" width="14.140625" style="216" customWidth="1"/>
    <col min="5387" max="5387" width="10.28515625" style="216" customWidth="1"/>
    <col min="5388" max="5388" width="17.140625" style="216" customWidth="1"/>
    <col min="5389" max="5389" width="12" style="216" customWidth="1"/>
    <col min="5390" max="5390" width="10.7109375" style="216" customWidth="1"/>
    <col min="5391" max="5393" width="9" style="216" hidden="1" customWidth="1"/>
    <col min="5394" max="5621" width="9" style="216"/>
    <col min="5622" max="5622" width="5.140625" style="216" customWidth="1"/>
    <col min="5623" max="5623" width="32.42578125" style="216" customWidth="1"/>
    <col min="5624" max="5626" width="10.28515625" style="216" customWidth="1"/>
    <col min="5627" max="5628" width="12.42578125" style="216" customWidth="1"/>
    <col min="5629" max="5629" width="11.28515625" style="216" customWidth="1"/>
    <col min="5630" max="5630" width="12.42578125" style="216" customWidth="1"/>
    <col min="5631" max="5631" width="11.28515625" style="216" customWidth="1"/>
    <col min="5632" max="5632" width="12.42578125" style="216" customWidth="1"/>
    <col min="5633" max="5633" width="11.28515625" style="216" customWidth="1"/>
    <col min="5634" max="5634" width="12.42578125" style="216" customWidth="1"/>
    <col min="5635" max="5635" width="11.28515625" style="216" customWidth="1"/>
    <col min="5636" max="5636" width="12.42578125" style="216" customWidth="1"/>
    <col min="5637" max="5637" width="11.28515625" style="216" customWidth="1"/>
    <col min="5638" max="5638" width="14.140625" style="216" customWidth="1"/>
    <col min="5639" max="5639" width="10.28515625" style="216" customWidth="1"/>
    <col min="5640" max="5640" width="17.140625" style="216" customWidth="1"/>
    <col min="5641" max="5641" width="12" style="216" customWidth="1"/>
    <col min="5642" max="5642" width="14.140625" style="216" customWidth="1"/>
    <col min="5643" max="5643" width="10.28515625" style="216" customWidth="1"/>
    <col min="5644" max="5644" width="17.140625" style="216" customWidth="1"/>
    <col min="5645" max="5645" width="12" style="216" customWidth="1"/>
    <col min="5646" max="5646" width="10.7109375" style="216" customWidth="1"/>
    <col min="5647" max="5649" width="9" style="216" hidden="1" customWidth="1"/>
    <col min="5650" max="5877" width="9" style="216"/>
    <col min="5878" max="5878" width="5.140625" style="216" customWidth="1"/>
    <col min="5879" max="5879" width="32.42578125" style="216" customWidth="1"/>
    <col min="5880" max="5882" width="10.28515625" style="216" customWidth="1"/>
    <col min="5883" max="5884" width="12.42578125" style="216" customWidth="1"/>
    <col min="5885" max="5885" width="11.28515625" style="216" customWidth="1"/>
    <col min="5886" max="5886" width="12.42578125" style="216" customWidth="1"/>
    <col min="5887" max="5887" width="11.28515625" style="216" customWidth="1"/>
    <col min="5888" max="5888" width="12.42578125" style="216" customWidth="1"/>
    <col min="5889" max="5889" width="11.28515625" style="216" customWidth="1"/>
    <col min="5890" max="5890" width="12.42578125" style="216" customWidth="1"/>
    <col min="5891" max="5891" width="11.28515625" style="216" customWidth="1"/>
    <col min="5892" max="5892" width="12.42578125" style="216" customWidth="1"/>
    <col min="5893" max="5893" width="11.28515625" style="216" customWidth="1"/>
    <col min="5894" max="5894" width="14.140625" style="216" customWidth="1"/>
    <col min="5895" max="5895" width="10.28515625" style="216" customWidth="1"/>
    <col min="5896" max="5896" width="17.140625" style="216" customWidth="1"/>
    <col min="5897" max="5897" width="12" style="216" customWidth="1"/>
    <col min="5898" max="5898" width="14.140625" style="216" customWidth="1"/>
    <col min="5899" max="5899" width="10.28515625" style="216" customWidth="1"/>
    <col min="5900" max="5900" width="17.140625" style="216" customWidth="1"/>
    <col min="5901" max="5901" width="12" style="216" customWidth="1"/>
    <col min="5902" max="5902" width="10.7109375" style="216" customWidth="1"/>
    <col min="5903" max="5905" width="9" style="216" hidden="1" customWidth="1"/>
    <col min="5906" max="6133" width="9" style="216"/>
    <col min="6134" max="6134" width="5.140625" style="216" customWidth="1"/>
    <col min="6135" max="6135" width="32.42578125" style="216" customWidth="1"/>
    <col min="6136" max="6138" width="10.28515625" style="216" customWidth="1"/>
    <col min="6139" max="6140" width="12.42578125" style="216" customWidth="1"/>
    <col min="6141" max="6141" width="11.28515625" style="216" customWidth="1"/>
    <col min="6142" max="6142" width="12.42578125" style="216" customWidth="1"/>
    <col min="6143" max="6143" width="11.28515625" style="216" customWidth="1"/>
    <col min="6144" max="6144" width="12.42578125" style="216" customWidth="1"/>
    <col min="6145" max="6145" width="11.28515625" style="216" customWidth="1"/>
    <col min="6146" max="6146" width="12.42578125" style="216" customWidth="1"/>
    <col min="6147" max="6147" width="11.28515625" style="216" customWidth="1"/>
    <col min="6148" max="6148" width="12.42578125" style="216" customWidth="1"/>
    <col min="6149" max="6149" width="11.28515625" style="216" customWidth="1"/>
    <col min="6150" max="6150" width="14.140625" style="216" customWidth="1"/>
    <col min="6151" max="6151" width="10.28515625" style="216" customWidth="1"/>
    <col min="6152" max="6152" width="17.140625" style="216" customWidth="1"/>
    <col min="6153" max="6153" width="12" style="216" customWidth="1"/>
    <col min="6154" max="6154" width="14.140625" style="216" customWidth="1"/>
    <col min="6155" max="6155" width="10.28515625" style="216" customWidth="1"/>
    <col min="6156" max="6156" width="17.140625" style="216" customWidth="1"/>
    <col min="6157" max="6157" width="12" style="216" customWidth="1"/>
    <col min="6158" max="6158" width="10.7109375" style="216" customWidth="1"/>
    <col min="6159" max="6161" width="9" style="216" hidden="1" customWidth="1"/>
    <col min="6162" max="6389" width="9" style="216"/>
    <col min="6390" max="6390" width="5.140625" style="216" customWidth="1"/>
    <col min="6391" max="6391" width="32.42578125" style="216" customWidth="1"/>
    <col min="6392" max="6394" width="10.28515625" style="216" customWidth="1"/>
    <col min="6395" max="6396" width="12.42578125" style="216" customWidth="1"/>
    <col min="6397" max="6397" width="11.28515625" style="216" customWidth="1"/>
    <col min="6398" max="6398" width="12.42578125" style="216" customWidth="1"/>
    <col min="6399" max="6399" width="11.28515625" style="216" customWidth="1"/>
    <col min="6400" max="6400" width="12.42578125" style="216" customWidth="1"/>
    <col min="6401" max="6401" width="11.28515625" style="216" customWidth="1"/>
    <col min="6402" max="6402" width="12.42578125" style="216" customWidth="1"/>
    <col min="6403" max="6403" width="11.28515625" style="216" customWidth="1"/>
    <col min="6404" max="6404" width="12.42578125" style="216" customWidth="1"/>
    <col min="6405" max="6405" width="11.28515625" style="216" customWidth="1"/>
    <col min="6406" max="6406" width="14.140625" style="216" customWidth="1"/>
    <col min="6407" max="6407" width="10.28515625" style="216" customWidth="1"/>
    <col min="6408" max="6408" width="17.140625" style="216" customWidth="1"/>
    <col min="6409" max="6409" width="12" style="216" customWidth="1"/>
    <col min="6410" max="6410" width="14.140625" style="216" customWidth="1"/>
    <col min="6411" max="6411" width="10.28515625" style="216" customWidth="1"/>
    <col min="6412" max="6412" width="17.140625" style="216" customWidth="1"/>
    <col min="6413" max="6413" width="12" style="216" customWidth="1"/>
    <col min="6414" max="6414" width="10.7109375" style="216" customWidth="1"/>
    <col min="6415" max="6417" width="9" style="216" hidden="1" customWidth="1"/>
    <col min="6418" max="6645" width="9" style="216"/>
    <col min="6646" max="6646" width="5.140625" style="216" customWidth="1"/>
    <col min="6647" max="6647" width="32.42578125" style="216" customWidth="1"/>
    <col min="6648" max="6650" width="10.28515625" style="216" customWidth="1"/>
    <col min="6651" max="6652" width="12.42578125" style="216" customWidth="1"/>
    <col min="6653" max="6653" width="11.28515625" style="216" customWidth="1"/>
    <col min="6654" max="6654" width="12.42578125" style="216" customWidth="1"/>
    <col min="6655" max="6655" width="11.28515625" style="216" customWidth="1"/>
    <col min="6656" max="6656" width="12.42578125" style="216" customWidth="1"/>
    <col min="6657" max="6657" width="11.28515625" style="216" customWidth="1"/>
    <col min="6658" max="6658" width="12.42578125" style="216" customWidth="1"/>
    <col min="6659" max="6659" width="11.28515625" style="216" customWidth="1"/>
    <col min="6660" max="6660" width="12.42578125" style="216" customWidth="1"/>
    <col min="6661" max="6661" width="11.28515625" style="216" customWidth="1"/>
    <col min="6662" max="6662" width="14.140625" style="216" customWidth="1"/>
    <col min="6663" max="6663" width="10.28515625" style="216" customWidth="1"/>
    <col min="6664" max="6664" width="17.140625" style="216" customWidth="1"/>
    <col min="6665" max="6665" width="12" style="216" customWidth="1"/>
    <col min="6666" max="6666" width="14.140625" style="216" customWidth="1"/>
    <col min="6667" max="6667" width="10.28515625" style="216" customWidth="1"/>
    <col min="6668" max="6668" width="17.140625" style="216" customWidth="1"/>
    <col min="6669" max="6669" width="12" style="216" customWidth="1"/>
    <col min="6670" max="6670" width="10.7109375" style="216" customWidth="1"/>
    <col min="6671" max="6673" width="9" style="216" hidden="1" customWidth="1"/>
    <col min="6674" max="6901" width="9" style="216"/>
    <col min="6902" max="6902" width="5.140625" style="216" customWidth="1"/>
    <col min="6903" max="6903" width="32.42578125" style="216" customWidth="1"/>
    <col min="6904" max="6906" width="10.28515625" style="216" customWidth="1"/>
    <col min="6907" max="6908" width="12.42578125" style="216" customWidth="1"/>
    <col min="6909" max="6909" width="11.28515625" style="216" customWidth="1"/>
    <col min="6910" max="6910" width="12.42578125" style="216" customWidth="1"/>
    <col min="6911" max="6911" width="11.28515625" style="216" customWidth="1"/>
    <col min="6912" max="6912" width="12.42578125" style="216" customWidth="1"/>
    <col min="6913" max="6913" width="11.28515625" style="216" customWidth="1"/>
    <col min="6914" max="6914" width="12.42578125" style="216" customWidth="1"/>
    <col min="6915" max="6915" width="11.28515625" style="216" customWidth="1"/>
    <col min="6916" max="6916" width="12.42578125" style="216" customWidth="1"/>
    <col min="6917" max="6917" width="11.28515625" style="216" customWidth="1"/>
    <col min="6918" max="6918" width="14.140625" style="216" customWidth="1"/>
    <col min="6919" max="6919" width="10.28515625" style="216" customWidth="1"/>
    <col min="6920" max="6920" width="17.140625" style="216" customWidth="1"/>
    <col min="6921" max="6921" width="12" style="216" customWidth="1"/>
    <col min="6922" max="6922" width="14.140625" style="216" customWidth="1"/>
    <col min="6923" max="6923" width="10.28515625" style="216" customWidth="1"/>
    <col min="6924" max="6924" width="17.140625" style="216" customWidth="1"/>
    <col min="6925" max="6925" width="12" style="216" customWidth="1"/>
    <col min="6926" max="6926" width="10.7109375" style="216" customWidth="1"/>
    <col min="6927" max="6929" width="9" style="216" hidden="1" customWidth="1"/>
    <col min="6930" max="7157" width="9" style="216"/>
    <col min="7158" max="7158" width="5.140625" style="216" customWidth="1"/>
    <col min="7159" max="7159" width="32.42578125" style="216" customWidth="1"/>
    <col min="7160" max="7162" width="10.28515625" style="216" customWidth="1"/>
    <col min="7163" max="7164" width="12.42578125" style="216" customWidth="1"/>
    <col min="7165" max="7165" width="11.28515625" style="216" customWidth="1"/>
    <col min="7166" max="7166" width="12.42578125" style="216" customWidth="1"/>
    <col min="7167" max="7167" width="11.28515625" style="216" customWidth="1"/>
    <col min="7168" max="7168" width="12.42578125" style="216" customWidth="1"/>
    <col min="7169" max="7169" width="11.28515625" style="216" customWidth="1"/>
    <col min="7170" max="7170" width="12.42578125" style="216" customWidth="1"/>
    <col min="7171" max="7171" width="11.28515625" style="216" customWidth="1"/>
    <col min="7172" max="7172" width="12.42578125" style="216" customWidth="1"/>
    <col min="7173" max="7173" width="11.28515625" style="216" customWidth="1"/>
    <col min="7174" max="7174" width="14.140625" style="216" customWidth="1"/>
    <col min="7175" max="7175" width="10.28515625" style="216" customWidth="1"/>
    <col min="7176" max="7176" width="17.140625" style="216" customWidth="1"/>
    <col min="7177" max="7177" width="12" style="216" customWidth="1"/>
    <col min="7178" max="7178" width="14.140625" style="216" customWidth="1"/>
    <col min="7179" max="7179" width="10.28515625" style="216" customWidth="1"/>
    <col min="7180" max="7180" width="17.140625" style="216" customWidth="1"/>
    <col min="7181" max="7181" width="12" style="216" customWidth="1"/>
    <col min="7182" max="7182" width="10.7109375" style="216" customWidth="1"/>
    <col min="7183" max="7185" width="9" style="216" hidden="1" customWidth="1"/>
    <col min="7186" max="7413" width="9" style="216"/>
    <col min="7414" max="7414" width="5.140625" style="216" customWidth="1"/>
    <col min="7415" max="7415" width="32.42578125" style="216" customWidth="1"/>
    <col min="7416" max="7418" width="10.28515625" style="216" customWidth="1"/>
    <col min="7419" max="7420" width="12.42578125" style="216" customWidth="1"/>
    <col min="7421" max="7421" width="11.28515625" style="216" customWidth="1"/>
    <col min="7422" max="7422" width="12.42578125" style="216" customWidth="1"/>
    <col min="7423" max="7423" width="11.28515625" style="216" customWidth="1"/>
    <col min="7424" max="7424" width="12.42578125" style="216" customWidth="1"/>
    <col min="7425" max="7425" width="11.28515625" style="216" customWidth="1"/>
    <col min="7426" max="7426" width="12.42578125" style="216" customWidth="1"/>
    <col min="7427" max="7427" width="11.28515625" style="216" customWidth="1"/>
    <col min="7428" max="7428" width="12.42578125" style="216" customWidth="1"/>
    <col min="7429" max="7429" width="11.28515625" style="216" customWidth="1"/>
    <col min="7430" max="7430" width="14.140625" style="216" customWidth="1"/>
    <col min="7431" max="7431" width="10.28515625" style="216" customWidth="1"/>
    <col min="7432" max="7432" width="17.140625" style="216" customWidth="1"/>
    <col min="7433" max="7433" width="12" style="216" customWidth="1"/>
    <col min="7434" max="7434" width="14.140625" style="216" customWidth="1"/>
    <col min="7435" max="7435" width="10.28515625" style="216" customWidth="1"/>
    <col min="7436" max="7436" width="17.140625" style="216" customWidth="1"/>
    <col min="7437" max="7437" width="12" style="216" customWidth="1"/>
    <col min="7438" max="7438" width="10.7109375" style="216" customWidth="1"/>
    <col min="7439" max="7441" width="9" style="216" hidden="1" customWidth="1"/>
    <col min="7442" max="7669" width="9" style="216"/>
    <col min="7670" max="7670" width="5.140625" style="216" customWidth="1"/>
    <col min="7671" max="7671" width="32.42578125" style="216" customWidth="1"/>
    <col min="7672" max="7674" width="10.28515625" style="216" customWidth="1"/>
    <col min="7675" max="7676" width="12.42578125" style="216" customWidth="1"/>
    <col min="7677" max="7677" width="11.28515625" style="216" customWidth="1"/>
    <col min="7678" max="7678" width="12.42578125" style="216" customWidth="1"/>
    <col min="7679" max="7679" width="11.28515625" style="216" customWidth="1"/>
    <col min="7680" max="7680" width="12.42578125" style="216" customWidth="1"/>
    <col min="7681" max="7681" width="11.28515625" style="216" customWidth="1"/>
    <col min="7682" max="7682" width="12.42578125" style="216" customWidth="1"/>
    <col min="7683" max="7683" width="11.28515625" style="216" customWidth="1"/>
    <col min="7684" max="7684" width="12.42578125" style="216" customWidth="1"/>
    <col min="7685" max="7685" width="11.28515625" style="216" customWidth="1"/>
    <col min="7686" max="7686" width="14.140625" style="216" customWidth="1"/>
    <col min="7687" max="7687" width="10.28515625" style="216" customWidth="1"/>
    <col min="7688" max="7688" width="17.140625" style="216" customWidth="1"/>
    <col min="7689" max="7689" width="12" style="216" customWidth="1"/>
    <col min="7690" max="7690" width="14.140625" style="216" customWidth="1"/>
    <col min="7691" max="7691" width="10.28515625" style="216" customWidth="1"/>
    <col min="7692" max="7692" width="17.140625" style="216" customWidth="1"/>
    <col min="7693" max="7693" width="12" style="216" customWidth="1"/>
    <col min="7694" max="7694" width="10.7109375" style="216" customWidth="1"/>
    <col min="7695" max="7697" width="9" style="216" hidden="1" customWidth="1"/>
    <col min="7698" max="7925" width="9" style="216"/>
    <col min="7926" max="7926" width="5.140625" style="216" customWidth="1"/>
    <col min="7927" max="7927" width="32.42578125" style="216" customWidth="1"/>
    <col min="7928" max="7930" width="10.28515625" style="216" customWidth="1"/>
    <col min="7931" max="7932" width="12.42578125" style="216" customWidth="1"/>
    <col min="7933" max="7933" width="11.28515625" style="216" customWidth="1"/>
    <col min="7934" max="7934" width="12.42578125" style="216" customWidth="1"/>
    <col min="7935" max="7935" width="11.28515625" style="216" customWidth="1"/>
    <col min="7936" max="7936" width="12.42578125" style="216" customWidth="1"/>
    <col min="7937" max="7937" width="11.28515625" style="216" customWidth="1"/>
    <col min="7938" max="7938" width="12.42578125" style="216" customWidth="1"/>
    <col min="7939" max="7939" width="11.28515625" style="216" customWidth="1"/>
    <col min="7940" max="7940" width="12.42578125" style="216" customWidth="1"/>
    <col min="7941" max="7941" width="11.28515625" style="216" customWidth="1"/>
    <col min="7942" max="7942" width="14.140625" style="216" customWidth="1"/>
    <col min="7943" max="7943" width="10.28515625" style="216" customWidth="1"/>
    <col min="7944" max="7944" width="17.140625" style="216" customWidth="1"/>
    <col min="7945" max="7945" width="12" style="216" customWidth="1"/>
    <col min="7946" max="7946" width="14.140625" style="216" customWidth="1"/>
    <col min="7947" max="7947" width="10.28515625" style="216" customWidth="1"/>
    <col min="7948" max="7948" width="17.140625" style="216" customWidth="1"/>
    <col min="7949" max="7949" width="12" style="216" customWidth="1"/>
    <col min="7950" max="7950" width="10.7109375" style="216" customWidth="1"/>
    <col min="7951" max="7953" width="9" style="216" hidden="1" customWidth="1"/>
    <col min="7954" max="8181" width="9" style="216"/>
    <col min="8182" max="8182" width="5.140625" style="216" customWidth="1"/>
    <col min="8183" max="8183" width="32.42578125" style="216" customWidth="1"/>
    <col min="8184" max="8186" width="10.28515625" style="216" customWidth="1"/>
    <col min="8187" max="8188" width="12.42578125" style="216" customWidth="1"/>
    <col min="8189" max="8189" width="11.28515625" style="216" customWidth="1"/>
    <col min="8190" max="8190" width="12.42578125" style="216" customWidth="1"/>
    <col min="8191" max="8191" width="11.28515625" style="216" customWidth="1"/>
    <col min="8192" max="8192" width="12.42578125" style="216" customWidth="1"/>
    <col min="8193" max="8193" width="11.28515625" style="216" customWidth="1"/>
    <col min="8194" max="8194" width="12.42578125" style="216" customWidth="1"/>
    <col min="8195" max="8195" width="11.28515625" style="216" customWidth="1"/>
    <col min="8196" max="8196" width="12.42578125" style="216" customWidth="1"/>
    <col min="8197" max="8197" width="11.28515625" style="216" customWidth="1"/>
    <col min="8198" max="8198" width="14.140625" style="216" customWidth="1"/>
    <col min="8199" max="8199" width="10.28515625" style="216" customWidth="1"/>
    <col min="8200" max="8200" width="17.140625" style="216" customWidth="1"/>
    <col min="8201" max="8201" width="12" style="216" customWidth="1"/>
    <col min="8202" max="8202" width="14.140625" style="216" customWidth="1"/>
    <col min="8203" max="8203" width="10.28515625" style="216" customWidth="1"/>
    <col min="8204" max="8204" width="17.140625" style="216" customWidth="1"/>
    <col min="8205" max="8205" width="12" style="216" customWidth="1"/>
    <col min="8206" max="8206" width="10.7109375" style="216" customWidth="1"/>
    <col min="8207" max="8209" width="9" style="216" hidden="1" customWidth="1"/>
    <col min="8210" max="8437" width="9" style="216"/>
    <col min="8438" max="8438" width="5.140625" style="216" customWidth="1"/>
    <col min="8439" max="8439" width="32.42578125" style="216" customWidth="1"/>
    <col min="8440" max="8442" width="10.28515625" style="216" customWidth="1"/>
    <col min="8443" max="8444" width="12.42578125" style="216" customWidth="1"/>
    <col min="8445" max="8445" width="11.28515625" style="216" customWidth="1"/>
    <col min="8446" max="8446" width="12.42578125" style="216" customWidth="1"/>
    <col min="8447" max="8447" width="11.28515625" style="216" customWidth="1"/>
    <col min="8448" max="8448" width="12.42578125" style="216" customWidth="1"/>
    <col min="8449" max="8449" width="11.28515625" style="216" customWidth="1"/>
    <col min="8450" max="8450" width="12.42578125" style="216" customWidth="1"/>
    <col min="8451" max="8451" width="11.28515625" style="216" customWidth="1"/>
    <col min="8452" max="8452" width="12.42578125" style="216" customWidth="1"/>
    <col min="8453" max="8453" width="11.28515625" style="216" customWidth="1"/>
    <col min="8454" max="8454" width="14.140625" style="216" customWidth="1"/>
    <col min="8455" max="8455" width="10.28515625" style="216" customWidth="1"/>
    <col min="8456" max="8456" width="17.140625" style="216" customWidth="1"/>
    <col min="8457" max="8457" width="12" style="216" customWidth="1"/>
    <col min="8458" max="8458" width="14.140625" style="216" customWidth="1"/>
    <col min="8459" max="8459" width="10.28515625" style="216" customWidth="1"/>
    <col min="8460" max="8460" width="17.140625" style="216" customWidth="1"/>
    <col min="8461" max="8461" width="12" style="216" customWidth="1"/>
    <col min="8462" max="8462" width="10.7109375" style="216" customWidth="1"/>
    <col min="8463" max="8465" width="9" style="216" hidden="1" customWidth="1"/>
    <col min="8466" max="8693" width="9" style="216"/>
    <col min="8694" max="8694" width="5.140625" style="216" customWidth="1"/>
    <col min="8695" max="8695" width="32.42578125" style="216" customWidth="1"/>
    <col min="8696" max="8698" width="10.28515625" style="216" customWidth="1"/>
    <col min="8699" max="8700" width="12.42578125" style="216" customWidth="1"/>
    <col min="8701" max="8701" width="11.28515625" style="216" customWidth="1"/>
    <col min="8702" max="8702" width="12.42578125" style="216" customWidth="1"/>
    <col min="8703" max="8703" width="11.28515625" style="216" customWidth="1"/>
    <col min="8704" max="8704" width="12.42578125" style="216" customWidth="1"/>
    <col min="8705" max="8705" width="11.28515625" style="216" customWidth="1"/>
    <col min="8706" max="8706" width="12.42578125" style="216" customWidth="1"/>
    <col min="8707" max="8707" width="11.28515625" style="216" customWidth="1"/>
    <col min="8708" max="8708" width="12.42578125" style="216" customWidth="1"/>
    <col min="8709" max="8709" width="11.28515625" style="216" customWidth="1"/>
    <col min="8710" max="8710" width="14.140625" style="216" customWidth="1"/>
    <col min="8711" max="8711" width="10.28515625" style="216" customWidth="1"/>
    <col min="8712" max="8712" width="17.140625" style="216" customWidth="1"/>
    <col min="8713" max="8713" width="12" style="216" customWidth="1"/>
    <col min="8714" max="8714" width="14.140625" style="216" customWidth="1"/>
    <col min="8715" max="8715" width="10.28515625" style="216" customWidth="1"/>
    <col min="8716" max="8716" width="17.140625" style="216" customWidth="1"/>
    <col min="8717" max="8717" width="12" style="216" customWidth="1"/>
    <col min="8718" max="8718" width="10.7109375" style="216" customWidth="1"/>
    <col min="8719" max="8721" width="9" style="216" hidden="1" customWidth="1"/>
    <col min="8722" max="8949" width="9" style="216"/>
    <col min="8950" max="8950" width="5.140625" style="216" customWidth="1"/>
    <col min="8951" max="8951" width="32.42578125" style="216" customWidth="1"/>
    <col min="8952" max="8954" width="10.28515625" style="216" customWidth="1"/>
    <col min="8955" max="8956" width="12.42578125" style="216" customWidth="1"/>
    <col min="8957" max="8957" width="11.28515625" style="216" customWidth="1"/>
    <col min="8958" max="8958" width="12.42578125" style="216" customWidth="1"/>
    <col min="8959" max="8959" width="11.28515625" style="216" customWidth="1"/>
    <col min="8960" max="8960" width="12.42578125" style="216" customWidth="1"/>
    <col min="8961" max="8961" width="11.28515625" style="216" customWidth="1"/>
    <col min="8962" max="8962" width="12.42578125" style="216" customWidth="1"/>
    <col min="8963" max="8963" width="11.28515625" style="216" customWidth="1"/>
    <col min="8964" max="8964" width="12.42578125" style="216" customWidth="1"/>
    <col min="8965" max="8965" width="11.28515625" style="216" customWidth="1"/>
    <col min="8966" max="8966" width="14.140625" style="216" customWidth="1"/>
    <col min="8967" max="8967" width="10.28515625" style="216" customWidth="1"/>
    <col min="8968" max="8968" width="17.140625" style="216" customWidth="1"/>
    <col min="8969" max="8969" width="12" style="216" customWidth="1"/>
    <col min="8970" max="8970" width="14.140625" style="216" customWidth="1"/>
    <col min="8971" max="8971" width="10.28515625" style="216" customWidth="1"/>
    <col min="8972" max="8972" width="17.140625" style="216" customWidth="1"/>
    <col min="8973" max="8973" width="12" style="216" customWidth="1"/>
    <col min="8974" max="8974" width="10.7109375" style="216" customWidth="1"/>
    <col min="8975" max="8977" width="9" style="216" hidden="1" customWidth="1"/>
    <col min="8978" max="9205" width="9" style="216"/>
    <col min="9206" max="9206" width="5.140625" style="216" customWidth="1"/>
    <col min="9207" max="9207" width="32.42578125" style="216" customWidth="1"/>
    <col min="9208" max="9210" width="10.28515625" style="216" customWidth="1"/>
    <col min="9211" max="9212" width="12.42578125" style="216" customWidth="1"/>
    <col min="9213" max="9213" width="11.28515625" style="216" customWidth="1"/>
    <col min="9214" max="9214" width="12.42578125" style="216" customWidth="1"/>
    <col min="9215" max="9215" width="11.28515625" style="216" customWidth="1"/>
    <col min="9216" max="9216" width="12.42578125" style="216" customWidth="1"/>
    <col min="9217" max="9217" width="11.28515625" style="216" customWidth="1"/>
    <col min="9218" max="9218" width="12.42578125" style="216" customWidth="1"/>
    <col min="9219" max="9219" width="11.28515625" style="216" customWidth="1"/>
    <col min="9220" max="9220" width="12.42578125" style="216" customWidth="1"/>
    <col min="9221" max="9221" width="11.28515625" style="216" customWidth="1"/>
    <col min="9222" max="9222" width="14.140625" style="216" customWidth="1"/>
    <col min="9223" max="9223" width="10.28515625" style="216" customWidth="1"/>
    <col min="9224" max="9224" width="17.140625" style="216" customWidth="1"/>
    <col min="9225" max="9225" width="12" style="216" customWidth="1"/>
    <col min="9226" max="9226" width="14.140625" style="216" customWidth="1"/>
    <col min="9227" max="9227" width="10.28515625" style="216" customWidth="1"/>
    <col min="9228" max="9228" width="17.140625" style="216" customWidth="1"/>
    <col min="9229" max="9229" width="12" style="216" customWidth="1"/>
    <col min="9230" max="9230" width="10.7109375" style="216" customWidth="1"/>
    <col min="9231" max="9233" width="9" style="216" hidden="1" customWidth="1"/>
    <col min="9234" max="9461" width="9" style="216"/>
    <col min="9462" max="9462" width="5.140625" style="216" customWidth="1"/>
    <col min="9463" max="9463" width="32.42578125" style="216" customWidth="1"/>
    <col min="9464" max="9466" width="10.28515625" style="216" customWidth="1"/>
    <col min="9467" max="9468" width="12.42578125" style="216" customWidth="1"/>
    <col min="9469" max="9469" width="11.28515625" style="216" customWidth="1"/>
    <col min="9470" max="9470" width="12.42578125" style="216" customWidth="1"/>
    <col min="9471" max="9471" width="11.28515625" style="216" customWidth="1"/>
    <col min="9472" max="9472" width="12.42578125" style="216" customWidth="1"/>
    <col min="9473" max="9473" width="11.28515625" style="216" customWidth="1"/>
    <col min="9474" max="9474" width="12.42578125" style="216" customWidth="1"/>
    <col min="9475" max="9475" width="11.28515625" style="216" customWidth="1"/>
    <col min="9476" max="9476" width="12.42578125" style="216" customWidth="1"/>
    <col min="9477" max="9477" width="11.28515625" style="216" customWidth="1"/>
    <col min="9478" max="9478" width="14.140625" style="216" customWidth="1"/>
    <col min="9479" max="9479" width="10.28515625" style="216" customWidth="1"/>
    <col min="9480" max="9480" width="17.140625" style="216" customWidth="1"/>
    <col min="9481" max="9481" width="12" style="216" customWidth="1"/>
    <col min="9482" max="9482" width="14.140625" style="216" customWidth="1"/>
    <col min="9483" max="9483" width="10.28515625" style="216" customWidth="1"/>
    <col min="9484" max="9484" width="17.140625" style="216" customWidth="1"/>
    <col min="9485" max="9485" width="12" style="216" customWidth="1"/>
    <col min="9486" max="9486" width="10.7109375" style="216" customWidth="1"/>
    <col min="9487" max="9489" width="9" style="216" hidden="1" customWidth="1"/>
    <col min="9490" max="9717" width="9" style="216"/>
    <col min="9718" max="9718" width="5.140625" style="216" customWidth="1"/>
    <col min="9719" max="9719" width="32.42578125" style="216" customWidth="1"/>
    <col min="9720" max="9722" width="10.28515625" style="216" customWidth="1"/>
    <col min="9723" max="9724" width="12.42578125" style="216" customWidth="1"/>
    <col min="9725" max="9725" width="11.28515625" style="216" customWidth="1"/>
    <col min="9726" max="9726" width="12.42578125" style="216" customWidth="1"/>
    <col min="9727" max="9727" width="11.28515625" style="216" customWidth="1"/>
    <col min="9728" max="9728" width="12.42578125" style="216" customWidth="1"/>
    <col min="9729" max="9729" width="11.28515625" style="216" customWidth="1"/>
    <col min="9730" max="9730" width="12.42578125" style="216" customWidth="1"/>
    <col min="9731" max="9731" width="11.28515625" style="216" customWidth="1"/>
    <col min="9732" max="9732" width="12.42578125" style="216" customWidth="1"/>
    <col min="9733" max="9733" width="11.28515625" style="216" customWidth="1"/>
    <col min="9734" max="9734" width="14.140625" style="216" customWidth="1"/>
    <col min="9735" max="9735" width="10.28515625" style="216" customWidth="1"/>
    <col min="9736" max="9736" width="17.140625" style="216" customWidth="1"/>
    <col min="9737" max="9737" width="12" style="216" customWidth="1"/>
    <col min="9738" max="9738" width="14.140625" style="216" customWidth="1"/>
    <col min="9739" max="9739" width="10.28515625" style="216" customWidth="1"/>
    <col min="9740" max="9740" width="17.140625" style="216" customWidth="1"/>
    <col min="9741" max="9741" width="12" style="216" customWidth="1"/>
    <col min="9742" max="9742" width="10.7109375" style="216" customWidth="1"/>
    <col min="9743" max="9745" width="9" style="216" hidden="1" customWidth="1"/>
    <col min="9746" max="9973" width="9" style="216"/>
    <col min="9974" max="9974" width="5.140625" style="216" customWidth="1"/>
    <col min="9975" max="9975" width="32.42578125" style="216" customWidth="1"/>
    <col min="9976" max="9978" width="10.28515625" style="216" customWidth="1"/>
    <col min="9979" max="9980" width="12.42578125" style="216" customWidth="1"/>
    <col min="9981" max="9981" width="11.28515625" style="216" customWidth="1"/>
    <col min="9982" max="9982" width="12.42578125" style="216" customWidth="1"/>
    <col min="9983" max="9983" width="11.28515625" style="216" customWidth="1"/>
    <col min="9984" max="9984" width="12.42578125" style="216" customWidth="1"/>
    <col min="9985" max="9985" width="11.28515625" style="216" customWidth="1"/>
    <col min="9986" max="9986" width="12.42578125" style="216" customWidth="1"/>
    <col min="9987" max="9987" width="11.28515625" style="216" customWidth="1"/>
    <col min="9988" max="9988" width="12.42578125" style="216" customWidth="1"/>
    <col min="9989" max="9989" width="11.28515625" style="216" customWidth="1"/>
    <col min="9990" max="9990" width="14.140625" style="216" customWidth="1"/>
    <col min="9991" max="9991" width="10.28515625" style="216" customWidth="1"/>
    <col min="9992" max="9992" width="17.140625" style="216" customWidth="1"/>
    <col min="9993" max="9993" width="12" style="216" customWidth="1"/>
    <col min="9994" max="9994" width="14.140625" style="216" customWidth="1"/>
    <col min="9995" max="9995" width="10.28515625" style="216" customWidth="1"/>
    <col min="9996" max="9996" width="17.140625" style="216" customWidth="1"/>
    <col min="9997" max="9997" width="12" style="216" customWidth="1"/>
    <col min="9998" max="9998" width="10.7109375" style="216" customWidth="1"/>
    <col min="9999" max="10001" width="9" style="216" hidden="1" customWidth="1"/>
    <col min="10002" max="10229" width="9" style="216"/>
    <col min="10230" max="10230" width="5.140625" style="216" customWidth="1"/>
    <col min="10231" max="10231" width="32.42578125" style="216" customWidth="1"/>
    <col min="10232" max="10234" width="10.28515625" style="216" customWidth="1"/>
    <col min="10235" max="10236" width="12.42578125" style="216" customWidth="1"/>
    <col min="10237" max="10237" width="11.28515625" style="216" customWidth="1"/>
    <col min="10238" max="10238" width="12.42578125" style="216" customWidth="1"/>
    <col min="10239" max="10239" width="11.28515625" style="216" customWidth="1"/>
    <col min="10240" max="10240" width="12.42578125" style="216" customWidth="1"/>
    <col min="10241" max="10241" width="11.28515625" style="216" customWidth="1"/>
    <col min="10242" max="10242" width="12.42578125" style="216" customWidth="1"/>
    <col min="10243" max="10243" width="11.28515625" style="216" customWidth="1"/>
    <col min="10244" max="10244" width="12.42578125" style="216" customWidth="1"/>
    <col min="10245" max="10245" width="11.28515625" style="216" customWidth="1"/>
    <col min="10246" max="10246" width="14.140625" style="216" customWidth="1"/>
    <col min="10247" max="10247" width="10.28515625" style="216" customWidth="1"/>
    <col min="10248" max="10248" width="17.140625" style="216" customWidth="1"/>
    <col min="10249" max="10249" width="12" style="216" customWidth="1"/>
    <col min="10250" max="10250" width="14.140625" style="216" customWidth="1"/>
    <col min="10251" max="10251" width="10.28515625" style="216" customWidth="1"/>
    <col min="10252" max="10252" width="17.140625" style="216" customWidth="1"/>
    <col min="10253" max="10253" width="12" style="216" customWidth="1"/>
    <col min="10254" max="10254" width="10.7109375" style="216" customWidth="1"/>
    <col min="10255" max="10257" width="9" style="216" hidden="1" customWidth="1"/>
    <col min="10258" max="10485" width="9" style="216"/>
    <col min="10486" max="10486" width="5.140625" style="216" customWidth="1"/>
    <col min="10487" max="10487" width="32.42578125" style="216" customWidth="1"/>
    <col min="10488" max="10490" width="10.28515625" style="216" customWidth="1"/>
    <col min="10491" max="10492" width="12.42578125" style="216" customWidth="1"/>
    <col min="10493" max="10493" width="11.28515625" style="216" customWidth="1"/>
    <col min="10494" max="10494" width="12.42578125" style="216" customWidth="1"/>
    <col min="10495" max="10495" width="11.28515625" style="216" customWidth="1"/>
    <col min="10496" max="10496" width="12.42578125" style="216" customWidth="1"/>
    <col min="10497" max="10497" width="11.28515625" style="216" customWidth="1"/>
    <col min="10498" max="10498" width="12.42578125" style="216" customWidth="1"/>
    <col min="10499" max="10499" width="11.28515625" style="216" customWidth="1"/>
    <col min="10500" max="10500" width="12.42578125" style="216" customWidth="1"/>
    <col min="10501" max="10501" width="11.28515625" style="216" customWidth="1"/>
    <col min="10502" max="10502" width="14.140625" style="216" customWidth="1"/>
    <col min="10503" max="10503" width="10.28515625" style="216" customWidth="1"/>
    <col min="10504" max="10504" width="17.140625" style="216" customWidth="1"/>
    <col min="10505" max="10505" width="12" style="216" customWidth="1"/>
    <col min="10506" max="10506" width="14.140625" style="216" customWidth="1"/>
    <col min="10507" max="10507" width="10.28515625" style="216" customWidth="1"/>
    <col min="10508" max="10508" width="17.140625" style="216" customWidth="1"/>
    <col min="10509" max="10509" width="12" style="216" customWidth="1"/>
    <col min="10510" max="10510" width="10.7109375" style="216" customWidth="1"/>
    <col min="10511" max="10513" width="9" style="216" hidden="1" customWidth="1"/>
    <col min="10514" max="10741" width="9" style="216"/>
    <col min="10742" max="10742" width="5.140625" style="216" customWidth="1"/>
    <col min="10743" max="10743" width="32.42578125" style="216" customWidth="1"/>
    <col min="10744" max="10746" width="10.28515625" style="216" customWidth="1"/>
    <col min="10747" max="10748" width="12.42578125" style="216" customWidth="1"/>
    <col min="10749" max="10749" width="11.28515625" style="216" customWidth="1"/>
    <col min="10750" max="10750" width="12.42578125" style="216" customWidth="1"/>
    <col min="10751" max="10751" width="11.28515625" style="216" customWidth="1"/>
    <col min="10752" max="10752" width="12.42578125" style="216" customWidth="1"/>
    <col min="10753" max="10753" width="11.28515625" style="216" customWidth="1"/>
    <col min="10754" max="10754" width="12.42578125" style="216" customWidth="1"/>
    <col min="10755" max="10755" width="11.28515625" style="216" customWidth="1"/>
    <col min="10756" max="10756" width="12.42578125" style="216" customWidth="1"/>
    <col min="10757" max="10757" width="11.28515625" style="216" customWidth="1"/>
    <col min="10758" max="10758" width="14.140625" style="216" customWidth="1"/>
    <col min="10759" max="10759" width="10.28515625" style="216" customWidth="1"/>
    <col min="10760" max="10760" width="17.140625" style="216" customWidth="1"/>
    <col min="10761" max="10761" width="12" style="216" customWidth="1"/>
    <col min="10762" max="10762" width="14.140625" style="216" customWidth="1"/>
    <col min="10763" max="10763" width="10.28515625" style="216" customWidth="1"/>
    <col min="10764" max="10764" width="17.140625" style="216" customWidth="1"/>
    <col min="10765" max="10765" width="12" style="216" customWidth="1"/>
    <col min="10766" max="10766" width="10.7109375" style="216" customWidth="1"/>
    <col min="10767" max="10769" width="9" style="216" hidden="1" customWidth="1"/>
    <col min="10770" max="10997" width="9" style="216"/>
    <col min="10998" max="10998" width="5.140625" style="216" customWidth="1"/>
    <col min="10999" max="10999" width="32.42578125" style="216" customWidth="1"/>
    <col min="11000" max="11002" width="10.28515625" style="216" customWidth="1"/>
    <col min="11003" max="11004" width="12.42578125" style="216" customWidth="1"/>
    <col min="11005" max="11005" width="11.28515625" style="216" customWidth="1"/>
    <col min="11006" max="11006" width="12.42578125" style="216" customWidth="1"/>
    <col min="11007" max="11007" width="11.28515625" style="216" customWidth="1"/>
    <col min="11008" max="11008" width="12.42578125" style="216" customWidth="1"/>
    <col min="11009" max="11009" width="11.28515625" style="216" customWidth="1"/>
    <col min="11010" max="11010" width="12.42578125" style="216" customWidth="1"/>
    <col min="11011" max="11011" width="11.28515625" style="216" customWidth="1"/>
    <col min="11012" max="11012" width="12.42578125" style="216" customWidth="1"/>
    <col min="11013" max="11013" width="11.28515625" style="216" customWidth="1"/>
    <col min="11014" max="11014" width="14.140625" style="216" customWidth="1"/>
    <col min="11015" max="11015" width="10.28515625" style="216" customWidth="1"/>
    <col min="11016" max="11016" width="17.140625" style="216" customWidth="1"/>
    <col min="11017" max="11017" width="12" style="216" customWidth="1"/>
    <col min="11018" max="11018" width="14.140625" style="216" customWidth="1"/>
    <col min="11019" max="11019" width="10.28515625" style="216" customWidth="1"/>
    <col min="11020" max="11020" width="17.140625" style="216" customWidth="1"/>
    <col min="11021" max="11021" width="12" style="216" customWidth="1"/>
    <col min="11022" max="11022" width="10.7109375" style="216" customWidth="1"/>
    <col min="11023" max="11025" width="9" style="216" hidden="1" customWidth="1"/>
    <col min="11026" max="11253" width="9" style="216"/>
    <col min="11254" max="11254" width="5.140625" style="216" customWidth="1"/>
    <col min="11255" max="11255" width="32.42578125" style="216" customWidth="1"/>
    <col min="11256" max="11258" width="10.28515625" style="216" customWidth="1"/>
    <col min="11259" max="11260" width="12.42578125" style="216" customWidth="1"/>
    <col min="11261" max="11261" width="11.28515625" style="216" customWidth="1"/>
    <col min="11262" max="11262" width="12.42578125" style="216" customWidth="1"/>
    <col min="11263" max="11263" width="11.28515625" style="216" customWidth="1"/>
    <col min="11264" max="11264" width="12.42578125" style="216" customWidth="1"/>
    <col min="11265" max="11265" width="11.28515625" style="216" customWidth="1"/>
    <col min="11266" max="11266" width="12.42578125" style="216" customWidth="1"/>
    <col min="11267" max="11267" width="11.28515625" style="216" customWidth="1"/>
    <col min="11268" max="11268" width="12.42578125" style="216" customWidth="1"/>
    <col min="11269" max="11269" width="11.28515625" style="216" customWidth="1"/>
    <col min="11270" max="11270" width="14.140625" style="216" customWidth="1"/>
    <col min="11271" max="11271" width="10.28515625" style="216" customWidth="1"/>
    <col min="11272" max="11272" width="17.140625" style="216" customWidth="1"/>
    <col min="11273" max="11273" width="12" style="216" customWidth="1"/>
    <col min="11274" max="11274" width="14.140625" style="216" customWidth="1"/>
    <col min="11275" max="11275" width="10.28515625" style="216" customWidth="1"/>
    <col min="11276" max="11276" width="17.140625" style="216" customWidth="1"/>
    <col min="11277" max="11277" width="12" style="216" customWidth="1"/>
    <col min="11278" max="11278" width="10.7109375" style="216" customWidth="1"/>
    <col min="11279" max="11281" width="9" style="216" hidden="1" customWidth="1"/>
    <col min="11282" max="11509" width="9" style="216"/>
    <col min="11510" max="11510" width="5.140625" style="216" customWidth="1"/>
    <col min="11511" max="11511" width="32.42578125" style="216" customWidth="1"/>
    <col min="11512" max="11514" width="10.28515625" style="216" customWidth="1"/>
    <col min="11515" max="11516" width="12.42578125" style="216" customWidth="1"/>
    <col min="11517" max="11517" width="11.28515625" style="216" customWidth="1"/>
    <col min="11518" max="11518" width="12.42578125" style="216" customWidth="1"/>
    <col min="11519" max="11519" width="11.28515625" style="216" customWidth="1"/>
    <col min="11520" max="11520" width="12.42578125" style="216" customWidth="1"/>
    <col min="11521" max="11521" width="11.28515625" style="216" customWidth="1"/>
    <col min="11522" max="11522" width="12.42578125" style="216" customWidth="1"/>
    <col min="11523" max="11523" width="11.28515625" style="216" customWidth="1"/>
    <col min="11524" max="11524" width="12.42578125" style="216" customWidth="1"/>
    <col min="11525" max="11525" width="11.28515625" style="216" customWidth="1"/>
    <col min="11526" max="11526" width="14.140625" style="216" customWidth="1"/>
    <col min="11527" max="11527" width="10.28515625" style="216" customWidth="1"/>
    <col min="11528" max="11528" width="17.140625" style="216" customWidth="1"/>
    <col min="11529" max="11529" width="12" style="216" customWidth="1"/>
    <col min="11530" max="11530" width="14.140625" style="216" customWidth="1"/>
    <col min="11531" max="11531" width="10.28515625" style="216" customWidth="1"/>
    <col min="11532" max="11532" width="17.140625" style="216" customWidth="1"/>
    <col min="11533" max="11533" width="12" style="216" customWidth="1"/>
    <col min="11534" max="11534" width="10.7109375" style="216" customWidth="1"/>
    <col min="11535" max="11537" width="9" style="216" hidden="1" customWidth="1"/>
    <col min="11538" max="11765" width="9" style="216"/>
    <col min="11766" max="11766" width="5.140625" style="216" customWidth="1"/>
    <col min="11767" max="11767" width="32.42578125" style="216" customWidth="1"/>
    <col min="11768" max="11770" width="10.28515625" style="216" customWidth="1"/>
    <col min="11771" max="11772" width="12.42578125" style="216" customWidth="1"/>
    <col min="11773" max="11773" width="11.28515625" style="216" customWidth="1"/>
    <col min="11774" max="11774" width="12.42578125" style="216" customWidth="1"/>
    <col min="11775" max="11775" width="11.28515625" style="216" customWidth="1"/>
    <col min="11776" max="11776" width="12.42578125" style="216" customWidth="1"/>
    <col min="11777" max="11777" width="11.28515625" style="216" customWidth="1"/>
    <col min="11778" max="11778" width="12.42578125" style="216" customWidth="1"/>
    <col min="11779" max="11779" width="11.28515625" style="216" customWidth="1"/>
    <col min="11780" max="11780" width="12.42578125" style="216" customWidth="1"/>
    <col min="11781" max="11781" width="11.28515625" style="216" customWidth="1"/>
    <col min="11782" max="11782" width="14.140625" style="216" customWidth="1"/>
    <col min="11783" max="11783" width="10.28515625" style="216" customWidth="1"/>
    <col min="11784" max="11784" width="17.140625" style="216" customWidth="1"/>
    <col min="11785" max="11785" width="12" style="216" customWidth="1"/>
    <col min="11786" max="11786" width="14.140625" style="216" customWidth="1"/>
    <col min="11787" max="11787" width="10.28515625" style="216" customWidth="1"/>
    <col min="11788" max="11788" width="17.140625" style="216" customWidth="1"/>
    <col min="11789" max="11789" width="12" style="216" customWidth="1"/>
    <col min="11790" max="11790" width="10.7109375" style="216" customWidth="1"/>
    <col min="11791" max="11793" width="9" style="216" hidden="1" customWidth="1"/>
    <col min="11794" max="12021" width="9" style="216"/>
    <col min="12022" max="12022" width="5.140625" style="216" customWidth="1"/>
    <col min="12023" max="12023" width="32.42578125" style="216" customWidth="1"/>
    <col min="12024" max="12026" width="10.28515625" style="216" customWidth="1"/>
    <col min="12027" max="12028" width="12.42578125" style="216" customWidth="1"/>
    <col min="12029" max="12029" width="11.28515625" style="216" customWidth="1"/>
    <col min="12030" max="12030" width="12.42578125" style="216" customWidth="1"/>
    <col min="12031" max="12031" width="11.28515625" style="216" customWidth="1"/>
    <col min="12032" max="12032" width="12.42578125" style="216" customWidth="1"/>
    <col min="12033" max="12033" width="11.28515625" style="216" customWidth="1"/>
    <col min="12034" max="12034" width="12.42578125" style="216" customWidth="1"/>
    <col min="12035" max="12035" width="11.28515625" style="216" customWidth="1"/>
    <col min="12036" max="12036" width="12.42578125" style="216" customWidth="1"/>
    <col min="12037" max="12037" width="11.28515625" style="216" customWidth="1"/>
    <col min="12038" max="12038" width="14.140625" style="216" customWidth="1"/>
    <col min="12039" max="12039" width="10.28515625" style="216" customWidth="1"/>
    <col min="12040" max="12040" width="17.140625" style="216" customWidth="1"/>
    <col min="12041" max="12041" width="12" style="216" customWidth="1"/>
    <col min="12042" max="12042" width="14.140625" style="216" customWidth="1"/>
    <col min="12043" max="12043" width="10.28515625" style="216" customWidth="1"/>
    <col min="12044" max="12044" width="17.140625" style="216" customWidth="1"/>
    <col min="12045" max="12045" width="12" style="216" customWidth="1"/>
    <col min="12046" max="12046" width="10.7109375" style="216" customWidth="1"/>
    <col min="12047" max="12049" width="9" style="216" hidden="1" customWidth="1"/>
    <col min="12050" max="12277" width="9" style="216"/>
    <col min="12278" max="12278" width="5.140625" style="216" customWidth="1"/>
    <col min="12279" max="12279" width="32.42578125" style="216" customWidth="1"/>
    <col min="12280" max="12282" width="10.28515625" style="216" customWidth="1"/>
    <col min="12283" max="12284" width="12.42578125" style="216" customWidth="1"/>
    <col min="12285" max="12285" width="11.28515625" style="216" customWidth="1"/>
    <col min="12286" max="12286" width="12.42578125" style="216" customWidth="1"/>
    <col min="12287" max="12287" width="11.28515625" style="216" customWidth="1"/>
    <col min="12288" max="12288" width="12.42578125" style="216" customWidth="1"/>
    <col min="12289" max="12289" width="11.28515625" style="216" customWidth="1"/>
    <col min="12290" max="12290" width="12.42578125" style="216" customWidth="1"/>
    <col min="12291" max="12291" width="11.28515625" style="216" customWidth="1"/>
    <col min="12292" max="12292" width="12.42578125" style="216" customWidth="1"/>
    <col min="12293" max="12293" width="11.28515625" style="216" customWidth="1"/>
    <col min="12294" max="12294" width="14.140625" style="216" customWidth="1"/>
    <col min="12295" max="12295" width="10.28515625" style="216" customWidth="1"/>
    <col min="12296" max="12296" width="17.140625" style="216" customWidth="1"/>
    <col min="12297" max="12297" width="12" style="216" customWidth="1"/>
    <col min="12298" max="12298" width="14.140625" style="216" customWidth="1"/>
    <col min="12299" max="12299" width="10.28515625" style="216" customWidth="1"/>
    <col min="12300" max="12300" width="17.140625" style="216" customWidth="1"/>
    <col min="12301" max="12301" width="12" style="216" customWidth="1"/>
    <col min="12302" max="12302" width="10.7109375" style="216" customWidth="1"/>
    <col min="12303" max="12305" width="9" style="216" hidden="1" customWidth="1"/>
    <col min="12306" max="12533" width="9" style="216"/>
    <col min="12534" max="12534" width="5.140625" style="216" customWidth="1"/>
    <col min="12535" max="12535" width="32.42578125" style="216" customWidth="1"/>
    <col min="12536" max="12538" width="10.28515625" style="216" customWidth="1"/>
    <col min="12539" max="12540" width="12.42578125" style="216" customWidth="1"/>
    <col min="12541" max="12541" width="11.28515625" style="216" customWidth="1"/>
    <col min="12542" max="12542" width="12.42578125" style="216" customWidth="1"/>
    <col min="12543" max="12543" width="11.28515625" style="216" customWidth="1"/>
    <col min="12544" max="12544" width="12.42578125" style="216" customWidth="1"/>
    <col min="12545" max="12545" width="11.28515625" style="216" customWidth="1"/>
    <col min="12546" max="12546" width="12.42578125" style="216" customWidth="1"/>
    <col min="12547" max="12547" width="11.28515625" style="216" customWidth="1"/>
    <col min="12548" max="12548" width="12.42578125" style="216" customWidth="1"/>
    <col min="12549" max="12549" width="11.28515625" style="216" customWidth="1"/>
    <col min="12550" max="12550" width="14.140625" style="216" customWidth="1"/>
    <col min="12551" max="12551" width="10.28515625" style="216" customWidth="1"/>
    <col min="12552" max="12552" width="17.140625" style="216" customWidth="1"/>
    <col min="12553" max="12553" width="12" style="216" customWidth="1"/>
    <col min="12554" max="12554" width="14.140625" style="216" customWidth="1"/>
    <col min="12555" max="12555" width="10.28515625" style="216" customWidth="1"/>
    <col min="12556" max="12556" width="17.140625" style="216" customWidth="1"/>
    <col min="12557" max="12557" width="12" style="216" customWidth="1"/>
    <col min="12558" max="12558" width="10.7109375" style="216" customWidth="1"/>
    <col min="12559" max="12561" width="9" style="216" hidden="1" customWidth="1"/>
    <col min="12562" max="12789" width="9" style="216"/>
    <col min="12790" max="12790" width="5.140625" style="216" customWidth="1"/>
    <col min="12791" max="12791" width="32.42578125" style="216" customWidth="1"/>
    <col min="12792" max="12794" width="10.28515625" style="216" customWidth="1"/>
    <col min="12795" max="12796" width="12.42578125" style="216" customWidth="1"/>
    <col min="12797" max="12797" width="11.28515625" style="216" customWidth="1"/>
    <col min="12798" max="12798" width="12.42578125" style="216" customWidth="1"/>
    <col min="12799" max="12799" width="11.28515625" style="216" customWidth="1"/>
    <col min="12800" max="12800" width="12.42578125" style="216" customWidth="1"/>
    <col min="12801" max="12801" width="11.28515625" style="216" customWidth="1"/>
    <col min="12802" max="12802" width="12.42578125" style="216" customWidth="1"/>
    <col min="12803" max="12803" width="11.28515625" style="216" customWidth="1"/>
    <col min="12804" max="12804" width="12.42578125" style="216" customWidth="1"/>
    <col min="12805" max="12805" width="11.28515625" style="216" customWidth="1"/>
    <col min="12806" max="12806" width="14.140625" style="216" customWidth="1"/>
    <col min="12807" max="12807" width="10.28515625" style="216" customWidth="1"/>
    <col min="12808" max="12808" width="17.140625" style="216" customWidth="1"/>
    <col min="12809" max="12809" width="12" style="216" customWidth="1"/>
    <col min="12810" max="12810" width="14.140625" style="216" customWidth="1"/>
    <col min="12811" max="12811" width="10.28515625" style="216" customWidth="1"/>
    <col min="12812" max="12812" width="17.140625" style="216" customWidth="1"/>
    <col min="12813" max="12813" width="12" style="216" customWidth="1"/>
    <col min="12814" max="12814" width="10.7109375" style="216" customWidth="1"/>
    <col min="12815" max="12817" width="9" style="216" hidden="1" customWidth="1"/>
    <col min="12818" max="13045" width="9" style="216"/>
    <col min="13046" max="13046" width="5.140625" style="216" customWidth="1"/>
    <col min="13047" max="13047" width="32.42578125" style="216" customWidth="1"/>
    <col min="13048" max="13050" width="10.28515625" style="216" customWidth="1"/>
    <col min="13051" max="13052" width="12.42578125" style="216" customWidth="1"/>
    <col min="13053" max="13053" width="11.28515625" style="216" customWidth="1"/>
    <col min="13054" max="13054" width="12.42578125" style="216" customWidth="1"/>
    <col min="13055" max="13055" width="11.28515625" style="216" customWidth="1"/>
    <col min="13056" max="13056" width="12.42578125" style="216" customWidth="1"/>
    <col min="13057" max="13057" width="11.28515625" style="216" customWidth="1"/>
    <col min="13058" max="13058" width="12.42578125" style="216" customWidth="1"/>
    <col min="13059" max="13059" width="11.28515625" style="216" customWidth="1"/>
    <col min="13060" max="13060" width="12.42578125" style="216" customWidth="1"/>
    <col min="13061" max="13061" width="11.28515625" style="216" customWidth="1"/>
    <col min="13062" max="13062" width="14.140625" style="216" customWidth="1"/>
    <col min="13063" max="13063" width="10.28515625" style="216" customWidth="1"/>
    <col min="13064" max="13064" width="17.140625" style="216" customWidth="1"/>
    <col min="13065" max="13065" width="12" style="216" customWidth="1"/>
    <col min="13066" max="13066" width="14.140625" style="216" customWidth="1"/>
    <col min="13067" max="13067" width="10.28515625" style="216" customWidth="1"/>
    <col min="13068" max="13068" width="17.140625" style="216" customWidth="1"/>
    <col min="13069" max="13069" width="12" style="216" customWidth="1"/>
    <col min="13070" max="13070" width="10.7109375" style="216" customWidth="1"/>
    <col min="13071" max="13073" width="9" style="216" hidden="1" customWidth="1"/>
    <col min="13074" max="13301" width="9" style="216"/>
    <col min="13302" max="13302" width="5.140625" style="216" customWidth="1"/>
    <col min="13303" max="13303" width="32.42578125" style="216" customWidth="1"/>
    <col min="13304" max="13306" width="10.28515625" style="216" customWidth="1"/>
    <col min="13307" max="13308" width="12.42578125" style="216" customWidth="1"/>
    <col min="13309" max="13309" width="11.28515625" style="216" customWidth="1"/>
    <col min="13310" max="13310" width="12.42578125" style="216" customWidth="1"/>
    <col min="13311" max="13311" width="11.28515625" style="216" customWidth="1"/>
    <col min="13312" max="13312" width="12.42578125" style="216" customWidth="1"/>
    <col min="13313" max="13313" width="11.28515625" style="216" customWidth="1"/>
    <col min="13314" max="13314" width="12.42578125" style="216" customWidth="1"/>
    <col min="13315" max="13315" width="11.28515625" style="216" customWidth="1"/>
    <col min="13316" max="13316" width="12.42578125" style="216" customWidth="1"/>
    <col min="13317" max="13317" width="11.28515625" style="216" customWidth="1"/>
    <col min="13318" max="13318" width="14.140625" style="216" customWidth="1"/>
    <col min="13319" max="13319" width="10.28515625" style="216" customWidth="1"/>
    <col min="13320" max="13320" width="17.140625" style="216" customWidth="1"/>
    <col min="13321" max="13321" width="12" style="216" customWidth="1"/>
    <col min="13322" max="13322" width="14.140625" style="216" customWidth="1"/>
    <col min="13323" max="13323" width="10.28515625" style="216" customWidth="1"/>
    <col min="13324" max="13324" width="17.140625" style="216" customWidth="1"/>
    <col min="13325" max="13325" width="12" style="216" customWidth="1"/>
    <col min="13326" max="13326" width="10.7109375" style="216" customWidth="1"/>
    <col min="13327" max="13329" width="9" style="216" hidden="1" customWidth="1"/>
    <col min="13330" max="13557" width="9" style="216"/>
    <col min="13558" max="13558" width="5.140625" style="216" customWidth="1"/>
    <col min="13559" max="13559" width="32.42578125" style="216" customWidth="1"/>
    <col min="13560" max="13562" width="10.28515625" style="216" customWidth="1"/>
    <col min="13563" max="13564" width="12.42578125" style="216" customWidth="1"/>
    <col min="13565" max="13565" width="11.28515625" style="216" customWidth="1"/>
    <col min="13566" max="13566" width="12.42578125" style="216" customWidth="1"/>
    <col min="13567" max="13567" width="11.28515625" style="216" customWidth="1"/>
    <col min="13568" max="13568" width="12.42578125" style="216" customWidth="1"/>
    <col min="13569" max="13569" width="11.28515625" style="216" customWidth="1"/>
    <col min="13570" max="13570" width="12.42578125" style="216" customWidth="1"/>
    <col min="13571" max="13571" width="11.28515625" style="216" customWidth="1"/>
    <col min="13572" max="13572" width="12.42578125" style="216" customWidth="1"/>
    <col min="13573" max="13573" width="11.28515625" style="216" customWidth="1"/>
    <col min="13574" max="13574" width="14.140625" style="216" customWidth="1"/>
    <col min="13575" max="13575" width="10.28515625" style="216" customWidth="1"/>
    <col min="13576" max="13576" width="17.140625" style="216" customWidth="1"/>
    <col min="13577" max="13577" width="12" style="216" customWidth="1"/>
    <col min="13578" max="13578" width="14.140625" style="216" customWidth="1"/>
    <col min="13579" max="13579" width="10.28515625" style="216" customWidth="1"/>
    <col min="13580" max="13580" width="17.140625" style="216" customWidth="1"/>
    <col min="13581" max="13581" width="12" style="216" customWidth="1"/>
    <col min="13582" max="13582" width="10.7109375" style="216" customWidth="1"/>
    <col min="13583" max="13585" width="9" style="216" hidden="1" customWidth="1"/>
    <col min="13586" max="13813" width="9" style="216"/>
    <col min="13814" max="13814" width="5.140625" style="216" customWidth="1"/>
    <col min="13815" max="13815" width="32.42578125" style="216" customWidth="1"/>
    <col min="13816" max="13818" width="10.28515625" style="216" customWidth="1"/>
    <col min="13819" max="13820" width="12.42578125" style="216" customWidth="1"/>
    <col min="13821" max="13821" width="11.28515625" style="216" customWidth="1"/>
    <col min="13822" max="13822" width="12.42578125" style="216" customWidth="1"/>
    <col min="13823" max="13823" width="11.28515625" style="216" customWidth="1"/>
    <col min="13824" max="13824" width="12.42578125" style="216" customWidth="1"/>
    <col min="13825" max="13825" width="11.28515625" style="216" customWidth="1"/>
    <col min="13826" max="13826" width="12.42578125" style="216" customWidth="1"/>
    <col min="13827" max="13827" width="11.28515625" style="216" customWidth="1"/>
    <col min="13828" max="13828" width="12.42578125" style="216" customWidth="1"/>
    <col min="13829" max="13829" width="11.28515625" style="216" customWidth="1"/>
    <col min="13830" max="13830" width="14.140625" style="216" customWidth="1"/>
    <col min="13831" max="13831" width="10.28515625" style="216" customWidth="1"/>
    <col min="13832" max="13832" width="17.140625" style="216" customWidth="1"/>
    <col min="13833" max="13833" width="12" style="216" customWidth="1"/>
    <col min="13834" max="13834" width="14.140625" style="216" customWidth="1"/>
    <col min="13835" max="13835" width="10.28515625" style="216" customWidth="1"/>
    <col min="13836" max="13836" width="17.140625" style="216" customWidth="1"/>
    <col min="13837" max="13837" width="12" style="216" customWidth="1"/>
    <col min="13838" max="13838" width="10.7109375" style="216" customWidth="1"/>
    <col min="13839" max="13841" width="9" style="216" hidden="1" customWidth="1"/>
    <col min="13842" max="14069" width="9" style="216"/>
    <col min="14070" max="14070" width="5.140625" style="216" customWidth="1"/>
    <col min="14071" max="14071" width="32.42578125" style="216" customWidth="1"/>
    <col min="14072" max="14074" width="10.28515625" style="216" customWidth="1"/>
    <col min="14075" max="14076" width="12.42578125" style="216" customWidth="1"/>
    <col min="14077" max="14077" width="11.28515625" style="216" customWidth="1"/>
    <col min="14078" max="14078" width="12.42578125" style="216" customWidth="1"/>
    <col min="14079" max="14079" width="11.28515625" style="216" customWidth="1"/>
    <col min="14080" max="14080" width="12.42578125" style="216" customWidth="1"/>
    <col min="14081" max="14081" width="11.28515625" style="216" customWidth="1"/>
    <col min="14082" max="14082" width="12.42578125" style="216" customWidth="1"/>
    <col min="14083" max="14083" width="11.28515625" style="216" customWidth="1"/>
    <col min="14084" max="14084" width="12.42578125" style="216" customWidth="1"/>
    <col min="14085" max="14085" width="11.28515625" style="216" customWidth="1"/>
    <col min="14086" max="14086" width="14.140625" style="216" customWidth="1"/>
    <col min="14087" max="14087" width="10.28515625" style="216" customWidth="1"/>
    <col min="14088" max="14088" width="17.140625" style="216" customWidth="1"/>
    <col min="14089" max="14089" width="12" style="216" customWidth="1"/>
    <col min="14090" max="14090" width="14.140625" style="216" customWidth="1"/>
    <col min="14091" max="14091" width="10.28515625" style="216" customWidth="1"/>
    <col min="14092" max="14092" width="17.140625" style="216" customWidth="1"/>
    <col min="14093" max="14093" width="12" style="216" customWidth="1"/>
    <col min="14094" max="14094" width="10.7109375" style="216" customWidth="1"/>
    <col min="14095" max="14097" width="9" style="216" hidden="1" customWidth="1"/>
    <col min="14098" max="14325" width="9" style="216"/>
    <col min="14326" max="14326" width="5.140625" style="216" customWidth="1"/>
    <col min="14327" max="14327" width="32.42578125" style="216" customWidth="1"/>
    <col min="14328" max="14330" width="10.28515625" style="216" customWidth="1"/>
    <col min="14331" max="14332" width="12.42578125" style="216" customWidth="1"/>
    <col min="14333" max="14333" width="11.28515625" style="216" customWidth="1"/>
    <col min="14334" max="14334" width="12.42578125" style="216" customWidth="1"/>
    <col min="14335" max="14335" width="11.28515625" style="216" customWidth="1"/>
    <col min="14336" max="14336" width="12.42578125" style="216" customWidth="1"/>
    <col min="14337" max="14337" width="11.28515625" style="216" customWidth="1"/>
    <col min="14338" max="14338" width="12.42578125" style="216" customWidth="1"/>
    <col min="14339" max="14339" width="11.28515625" style="216" customWidth="1"/>
    <col min="14340" max="14340" width="12.42578125" style="216" customWidth="1"/>
    <col min="14341" max="14341" width="11.28515625" style="216" customWidth="1"/>
    <col min="14342" max="14342" width="14.140625" style="216" customWidth="1"/>
    <col min="14343" max="14343" width="10.28515625" style="216" customWidth="1"/>
    <col min="14344" max="14344" width="17.140625" style="216" customWidth="1"/>
    <col min="14345" max="14345" width="12" style="216" customWidth="1"/>
    <col min="14346" max="14346" width="14.140625" style="216" customWidth="1"/>
    <col min="14347" max="14347" width="10.28515625" style="216" customWidth="1"/>
    <col min="14348" max="14348" width="17.140625" style="216" customWidth="1"/>
    <col min="14349" max="14349" width="12" style="216" customWidth="1"/>
    <col min="14350" max="14350" width="10.7109375" style="216" customWidth="1"/>
    <col min="14351" max="14353" width="9" style="216" hidden="1" customWidth="1"/>
    <col min="14354" max="14581" width="9" style="216"/>
    <col min="14582" max="14582" width="5.140625" style="216" customWidth="1"/>
    <col min="14583" max="14583" width="32.42578125" style="216" customWidth="1"/>
    <col min="14584" max="14586" width="10.28515625" style="216" customWidth="1"/>
    <col min="14587" max="14588" width="12.42578125" style="216" customWidth="1"/>
    <col min="14589" max="14589" width="11.28515625" style="216" customWidth="1"/>
    <col min="14590" max="14590" width="12.42578125" style="216" customWidth="1"/>
    <col min="14591" max="14591" width="11.28515625" style="216" customWidth="1"/>
    <col min="14592" max="14592" width="12.42578125" style="216" customWidth="1"/>
    <col min="14593" max="14593" width="11.28515625" style="216" customWidth="1"/>
    <col min="14594" max="14594" width="12.42578125" style="216" customWidth="1"/>
    <col min="14595" max="14595" width="11.28515625" style="216" customWidth="1"/>
    <col min="14596" max="14596" width="12.42578125" style="216" customWidth="1"/>
    <col min="14597" max="14597" width="11.28515625" style="216" customWidth="1"/>
    <col min="14598" max="14598" width="14.140625" style="216" customWidth="1"/>
    <col min="14599" max="14599" width="10.28515625" style="216" customWidth="1"/>
    <col min="14600" max="14600" width="17.140625" style="216" customWidth="1"/>
    <col min="14601" max="14601" width="12" style="216" customWidth="1"/>
    <col min="14602" max="14602" width="14.140625" style="216" customWidth="1"/>
    <col min="14603" max="14603" width="10.28515625" style="216" customWidth="1"/>
    <col min="14604" max="14604" width="17.140625" style="216" customWidth="1"/>
    <col min="14605" max="14605" width="12" style="216" customWidth="1"/>
    <col min="14606" max="14606" width="10.7109375" style="216" customWidth="1"/>
    <col min="14607" max="14609" width="9" style="216" hidden="1" customWidth="1"/>
    <col min="14610" max="14837" width="9" style="216"/>
    <col min="14838" max="14838" width="5.140625" style="216" customWidth="1"/>
    <col min="14839" max="14839" width="32.42578125" style="216" customWidth="1"/>
    <col min="14840" max="14842" width="10.28515625" style="216" customWidth="1"/>
    <col min="14843" max="14844" width="12.42578125" style="216" customWidth="1"/>
    <col min="14845" max="14845" width="11.28515625" style="216" customWidth="1"/>
    <col min="14846" max="14846" width="12.42578125" style="216" customWidth="1"/>
    <col min="14847" max="14847" width="11.28515625" style="216" customWidth="1"/>
    <col min="14848" max="14848" width="12.42578125" style="216" customWidth="1"/>
    <col min="14849" max="14849" width="11.28515625" style="216" customWidth="1"/>
    <col min="14850" max="14850" width="12.42578125" style="216" customWidth="1"/>
    <col min="14851" max="14851" width="11.28515625" style="216" customWidth="1"/>
    <col min="14852" max="14852" width="12.42578125" style="216" customWidth="1"/>
    <col min="14853" max="14853" width="11.28515625" style="216" customWidth="1"/>
    <col min="14854" max="14854" width="14.140625" style="216" customWidth="1"/>
    <col min="14855" max="14855" width="10.28515625" style="216" customWidth="1"/>
    <col min="14856" max="14856" width="17.140625" style="216" customWidth="1"/>
    <col min="14857" max="14857" width="12" style="216" customWidth="1"/>
    <col min="14858" max="14858" width="14.140625" style="216" customWidth="1"/>
    <col min="14859" max="14859" width="10.28515625" style="216" customWidth="1"/>
    <col min="14860" max="14860" width="17.140625" style="216" customWidth="1"/>
    <col min="14861" max="14861" width="12" style="216" customWidth="1"/>
    <col min="14862" max="14862" width="10.7109375" style="216" customWidth="1"/>
    <col min="14863" max="14865" width="9" style="216" hidden="1" customWidth="1"/>
    <col min="14866" max="15093" width="9" style="216"/>
    <col min="15094" max="15094" width="5.140625" style="216" customWidth="1"/>
    <col min="15095" max="15095" width="32.42578125" style="216" customWidth="1"/>
    <col min="15096" max="15098" width="10.28515625" style="216" customWidth="1"/>
    <col min="15099" max="15100" width="12.42578125" style="216" customWidth="1"/>
    <col min="15101" max="15101" width="11.28515625" style="216" customWidth="1"/>
    <col min="15102" max="15102" width="12.42578125" style="216" customWidth="1"/>
    <col min="15103" max="15103" width="11.28515625" style="216" customWidth="1"/>
    <col min="15104" max="15104" width="12.42578125" style="216" customWidth="1"/>
    <col min="15105" max="15105" width="11.28515625" style="216" customWidth="1"/>
    <col min="15106" max="15106" width="12.42578125" style="216" customWidth="1"/>
    <col min="15107" max="15107" width="11.28515625" style="216" customWidth="1"/>
    <col min="15108" max="15108" width="12.42578125" style="216" customWidth="1"/>
    <col min="15109" max="15109" width="11.28515625" style="216" customWidth="1"/>
    <col min="15110" max="15110" width="14.140625" style="216" customWidth="1"/>
    <col min="15111" max="15111" width="10.28515625" style="216" customWidth="1"/>
    <col min="15112" max="15112" width="17.140625" style="216" customWidth="1"/>
    <col min="15113" max="15113" width="12" style="216" customWidth="1"/>
    <col min="15114" max="15114" width="14.140625" style="216" customWidth="1"/>
    <col min="15115" max="15115" width="10.28515625" style="216" customWidth="1"/>
    <col min="15116" max="15116" width="17.140625" style="216" customWidth="1"/>
    <col min="15117" max="15117" width="12" style="216" customWidth="1"/>
    <col min="15118" max="15118" width="10.7109375" style="216" customWidth="1"/>
    <col min="15119" max="15121" width="9" style="216" hidden="1" customWidth="1"/>
    <col min="15122" max="15349" width="9" style="216"/>
    <col min="15350" max="15350" width="5.140625" style="216" customWidth="1"/>
    <col min="15351" max="15351" width="32.42578125" style="216" customWidth="1"/>
    <col min="15352" max="15354" width="10.28515625" style="216" customWidth="1"/>
    <col min="15355" max="15356" width="12.42578125" style="216" customWidth="1"/>
    <col min="15357" max="15357" width="11.28515625" style="216" customWidth="1"/>
    <col min="15358" max="15358" width="12.42578125" style="216" customWidth="1"/>
    <col min="15359" max="15359" width="11.28515625" style="216" customWidth="1"/>
    <col min="15360" max="15360" width="12.42578125" style="216" customWidth="1"/>
    <col min="15361" max="15361" width="11.28515625" style="216" customWidth="1"/>
    <col min="15362" max="15362" width="12.42578125" style="216" customWidth="1"/>
    <col min="15363" max="15363" width="11.28515625" style="216" customWidth="1"/>
    <col min="15364" max="15364" width="12.42578125" style="216" customWidth="1"/>
    <col min="15365" max="15365" width="11.28515625" style="216" customWidth="1"/>
    <col min="15366" max="15366" width="14.140625" style="216" customWidth="1"/>
    <col min="15367" max="15367" width="10.28515625" style="216" customWidth="1"/>
    <col min="15368" max="15368" width="17.140625" style="216" customWidth="1"/>
    <col min="15369" max="15369" width="12" style="216" customWidth="1"/>
    <col min="15370" max="15370" width="14.140625" style="216" customWidth="1"/>
    <col min="15371" max="15371" width="10.28515625" style="216" customWidth="1"/>
    <col min="15372" max="15372" width="17.140625" style="216" customWidth="1"/>
    <col min="15373" max="15373" width="12" style="216" customWidth="1"/>
    <col min="15374" max="15374" width="10.7109375" style="216" customWidth="1"/>
    <col min="15375" max="15377" width="9" style="216" hidden="1" customWidth="1"/>
    <col min="15378" max="15605" width="9" style="216"/>
    <col min="15606" max="15606" width="5.140625" style="216" customWidth="1"/>
    <col min="15607" max="15607" width="32.42578125" style="216" customWidth="1"/>
    <col min="15608" max="15610" width="10.28515625" style="216" customWidth="1"/>
    <col min="15611" max="15612" width="12.42578125" style="216" customWidth="1"/>
    <col min="15613" max="15613" width="11.28515625" style="216" customWidth="1"/>
    <col min="15614" max="15614" width="12.42578125" style="216" customWidth="1"/>
    <col min="15615" max="15615" width="11.28515625" style="216" customWidth="1"/>
    <col min="15616" max="15616" width="12.42578125" style="216" customWidth="1"/>
    <col min="15617" max="15617" width="11.28515625" style="216" customWidth="1"/>
    <col min="15618" max="15618" width="12.42578125" style="216" customWidth="1"/>
    <col min="15619" max="15619" width="11.28515625" style="216" customWidth="1"/>
    <col min="15620" max="15620" width="12.42578125" style="216" customWidth="1"/>
    <col min="15621" max="15621" width="11.28515625" style="216" customWidth="1"/>
    <col min="15622" max="15622" width="14.140625" style="216" customWidth="1"/>
    <col min="15623" max="15623" width="10.28515625" style="216" customWidth="1"/>
    <col min="15624" max="15624" width="17.140625" style="216" customWidth="1"/>
    <col min="15625" max="15625" width="12" style="216" customWidth="1"/>
    <col min="15626" max="15626" width="14.140625" style="216" customWidth="1"/>
    <col min="15627" max="15627" width="10.28515625" style="216" customWidth="1"/>
    <col min="15628" max="15628" width="17.140625" style="216" customWidth="1"/>
    <col min="15629" max="15629" width="12" style="216" customWidth="1"/>
    <col min="15630" max="15630" width="10.7109375" style="216" customWidth="1"/>
    <col min="15631" max="15633" width="9" style="216" hidden="1" customWidth="1"/>
    <col min="15634" max="15861" width="9" style="216"/>
    <col min="15862" max="15862" width="5.140625" style="216" customWidth="1"/>
    <col min="15863" max="15863" width="32.42578125" style="216" customWidth="1"/>
    <col min="15864" max="15866" width="10.28515625" style="216" customWidth="1"/>
    <col min="15867" max="15868" width="12.42578125" style="216" customWidth="1"/>
    <col min="15869" max="15869" width="11.28515625" style="216" customWidth="1"/>
    <col min="15870" max="15870" width="12.42578125" style="216" customWidth="1"/>
    <col min="15871" max="15871" width="11.28515625" style="216" customWidth="1"/>
    <col min="15872" max="15872" width="12.42578125" style="216" customWidth="1"/>
    <col min="15873" max="15873" width="11.28515625" style="216" customWidth="1"/>
    <col min="15874" max="15874" width="12.42578125" style="216" customWidth="1"/>
    <col min="15875" max="15875" width="11.28515625" style="216" customWidth="1"/>
    <col min="15876" max="15876" width="12.42578125" style="216" customWidth="1"/>
    <col min="15877" max="15877" width="11.28515625" style="216" customWidth="1"/>
    <col min="15878" max="15878" width="14.140625" style="216" customWidth="1"/>
    <col min="15879" max="15879" width="10.28515625" style="216" customWidth="1"/>
    <col min="15880" max="15880" width="17.140625" style="216" customWidth="1"/>
    <col min="15881" max="15881" width="12" style="216" customWidth="1"/>
    <col min="15882" max="15882" width="14.140625" style="216" customWidth="1"/>
    <col min="15883" max="15883" width="10.28515625" style="216" customWidth="1"/>
    <col min="15884" max="15884" width="17.140625" style="216" customWidth="1"/>
    <col min="15885" max="15885" width="12" style="216" customWidth="1"/>
    <col min="15886" max="15886" width="10.7109375" style="216" customWidth="1"/>
    <col min="15887" max="15889" width="9" style="216" hidden="1" customWidth="1"/>
    <col min="15890" max="16117" width="9" style="216"/>
    <col min="16118" max="16118" width="5.140625" style="216" customWidth="1"/>
    <col min="16119" max="16119" width="32.42578125" style="216" customWidth="1"/>
    <col min="16120" max="16122" width="10.28515625" style="216" customWidth="1"/>
    <col min="16123" max="16124" width="12.42578125" style="216" customWidth="1"/>
    <col min="16125" max="16125" width="11.28515625" style="216" customWidth="1"/>
    <col min="16126" max="16126" width="12.42578125" style="216" customWidth="1"/>
    <col min="16127" max="16127" width="11.28515625" style="216" customWidth="1"/>
    <col min="16128" max="16128" width="12.42578125" style="216" customWidth="1"/>
    <col min="16129" max="16129" width="11.28515625" style="216" customWidth="1"/>
    <col min="16130" max="16130" width="12.42578125" style="216" customWidth="1"/>
    <col min="16131" max="16131" width="11.28515625" style="216" customWidth="1"/>
    <col min="16132" max="16132" width="12.42578125" style="216" customWidth="1"/>
    <col min="16133" max="16133" width="11.28515625" style="216" customWidth="1"/>
    <col min="16134" max="16134" width="14.140625" style="216" customWidth="1"/>
    <col min="16135" max="16135" width="10.28515625" style="216" customWidth="1"/>
    <col min="16136" max="16136" width="17.140625" style="216" customWidth="1"/>
    <col min="16137" max="16137" width="12" style="216" customWidth="1"/>
    <col min="16138" max="16138" width="14.140625" style="216" customWidth="1"/>
    <col min="16139" max="16139" width="10.28515625" style="216" customWidth="1"/>
    <col min="16140" max="16140" width="17.140625" style="216" customWidth="1"/>
    <col min="16141" max="16141" width="12" style="216" customWidth="1"/>
    <col min="16142" max="16142" width="10.7109375" style="216" customWidth="1"/>
    <col min="16143" max="16145" width="9" style="216" hidden="1" customWidth="1"/>
    <col min="16146" max="16369" width="9" style="216"/>
    <col min="16370" max="16384" width="9.140625" style="216" customWidth="1"/>
  </cols>
  <sheetData>
    <row r="1" spans="1:24" s="189" customFormat="1">
      <c r="A1" s="523" t="s">
        <v>524</v>
      </c>
      <c r="B1" s="523"/>
      <c r="C1" s="523"/>
      <c r="D1" s="523"/>
      <c r="E1" s="523"/>
      <c r="F1" s="523"/>
      <c r="G1" s="523"/>
      <c r="H1" s="523"/>
      <c r="I1" s="523"/>
      <c r="J1" s="523"/>
      <c r="K1" s="523"/>
      <c r="L1" s="523"/>
      <c r="M1" s="523"/>
      <c r="N1" s="523"/>
      <c r="O1" s="523"/>
      <c r="P1" s="523"/>
      <c r="Q1" s="523"/>
      <c r="R1" s="523"/>
    </row>
    <row r="2" spans="1:24" ht="25.5" customHeight="1">
      <c r="A2" s="399" t="s">
        <v>528</v>
      </c>
      <c r="B2" s="399"/>
      <c r="C2" s="399"/>
      <c r="D2" s="399"/>
      <c r="E2" s="399"/>
      <c r="F2" s="399"/>
      <c r="G2" s="399"/>
      <c r="H2" s="399"/>
      <c r="I2" s="399"/>
      <c r="J2" s="399"/>
      <c r="K2" s="399"/>
      <c r="L2" s="399"/>
      <c r="M2" s="399"/>
      <c r="N2" s="399"/>
      <c r="O2" s="399"/>
      <c r="P2" s="399"/>
      <c r="Q2" s="399"/>
      <c r="R2" s="399"/>
    </row>
    <row r="3" spans="1:24" ht="26.25" customHeight="1">
      <c r="A3" s="524" t="str">
        <f>'Biểu số 01'!A3:H3</f>
        <v>(Kèm theo Tờ trình số:  130/TTr - UBND ngày  11   tháng  7   năm 2022 của UBND huyện Đăk Glei)</v>
      </c>
      <c r="B3" s="524"/>
      <c r="C3" s="524"/>
      <c r="D3" s="524"/>
      <c r="E3" s="524"/>
      <c r="F3" s="524"/>
      <c r="G3" s="524"/>
      <c r="H3" s="524"/>
      <c r="I3" s="524"/>
      <c r="J3" s="524"/>
      <c r="K3" s="524"/>
      <c r="L3" s="524"/>
      <c r="M3" s="524"/>
      <c r="N3" s="524"/>
      <c r="O3" s="524"/>
      <c r="P3" s="524"/>
      <c r="Q3" s="524"/>
      <c r="R3" s="524"/>
    </row>
    <row r="4" spans="1:24">
      <c r="A4" s="528" t="s">
        <v>0</v>
      </c>
      <c r="B4" s="528"/>
      <c r="C4" s="528"/>
      <c r="D4" s="528"/>
      <c r="E4" s="528"/>
      <c r="F4" s="528"/>
      <c r="G4" s="528"/>
      <c r="H4" s="528"/>
      <c r="I4" s="528"/>
      <c r="J4" s="528"/>
      <c r="K4" s="528"/>
      <c r="L4" s="528"/>
      <c r="M4" s="528"/>
      <c r="N4" s="528"/>
      <c r="O4" s="528"/>
      <c r="P4" s="528"/>
      <c r="Q4" s="275"/>
      <c r="S4" s="233"/>
      <c r="T4" s="233"/>
      <c r="U4" s="233"/>
      <c r="V4" s="233"/>
      <c r="W4" s="233"/>
      <c r="X4" s="233"/>
    </row>
    <row r="5" spans="1:24" s="268" customFormat="1" ht="48" customHeight="1">
      <c r="A5" s="525" t="s">
        <v>18</v>
      </c>
      <c r="B5" s="525" t="s">
        <v>19</v>
      </c>
      <c r="C5" s="525" t="s">
        <v>333</v>
      </c>
      <c r="D5" s="525" t="s">
        <v>359</v>
      </c>
      <c r="E5" s="525" t="s">
        <v>390</v>
      </c>
      <c r="F5" s="525" t="s">
        <v>24</v>
      </c>
      <c r="G5" s="525"/>
      <c r="H5" s="525"/>
      <c r="I5" s="525" t="s">
        <v>25</v>
      </c>
      <c r="J5" s="525"/>
      <c r="K5" s="525" t="s">
        <v>549</v>
      </c>
      <c r="L5" s="525"/>
      <c r="M5" s="525"/>
      <c r="N5" s="525" t="s">
        <v>550</v>
      </c>
      <c r="O5" s="525"/>
      <c r="P5" s="525"/>
      <c r="Q5" s="525" t="s">
        <v>551</v>
      </c>
      <c r="R5" s="525" t="s">
        <v>3</v>
      </c>
      <c r="T5" s="529"/>
      <c r="U5" s="529"/>
      <c r="V5" s="529"/>
      <c r="W5" s="529"/>
    </row>
    <row r="6" spans="1:24" s="268" customFormat="1" ht="23.25" customHeight="1">
      <c r="A6" s="525"/>
      <c r="B6" s="525"/>
      <c r="C6" s="525"/>
      <c r="D6" s="525"/>
      <c r="E6" s="525"/>
      <c r="F6" s="525" t="s">
        <v>170</v>
      </c>
      <c r="G6" s="525" t="s">
        <v>27</v>
      </c>
      <c r="H6" s="525"/>
      <c r="I6" s="525" t="str">
        <f>G7</f>
        <v>Tổng số (tất cả các nguồn vốn)</v>
      </c>
      <c r="J6" s="525" t="str">
        <f>H7</f>
        <v>Trong đó: Vốn NS huyện (theo nguồn)</v>
      </c>
      <c r="K6" s="526" t="s">
        <v>5</v>
      </c>
      <c r="L6" s="526" t="s">
        <v>127</v>
      </c>
      <c r="M6" s="526"/>
      <c r="N6" s="526" t="s">
        <v>5</v>
      </c>
      <c r="O6" s="526" t="s">
        <v>127</v>
      </c>
      <c r="P6" s="526"/>
      <c r="Q6" s="525"/>
      <c r="R6" s="525"/>
      <c r="T6" s="529"/>
      <c r="U6" s="529"/>
      <c r="V6" s="529"/>
      <c r="W6" s="529"/>
    </row>
    <row r="7" spans="1:24" s="268" customFormat="1" ht="11.25" customHeight="1">
      <c r="A7" s="525"/>
      <c r="B7" s="525"/>
      <c r="C7" s="525"/>
      <c r="D7" s="525"/>
      <c r="E7" s="525"/>
      <c r="F7" s="525"/>
      <c r="G7" s="525" t="s">
        <v>29</v>
      </c>
      <c r="H7" s="525" t="s">
        <v>388</v>
      </c>
      <c r="I7" s="525"/>
      <c r="J7" s="525"/>
      <c r="K7" s="526"/>
      <c r="L7" s="526"/>
      <c r="M7" s="526"/>
      <c r="N7" s="526"/>
      <c r="O7" s="526"/>
      <c r="P7" s="526"/>
      <c r="Q7" s="525"/>
      <c r="R7" s="525"/>
      <c r="T7" s="529"/>
      <c r="U7" s="529"/>
      <c r="V7" s="529"/>
      <c r="W7" s="529"/>
    </row>
    <row r="8" spans="1:24" s="268" customFormat="1" ht="15.75" customHeight="1">
      <c r="A8" s="525"/>
      <c r="B8" s="525"/>
      <c r="C8" s="525"/>
      <c r="D8" s="525"/>
      <c r="E8" s="525"/>
      <c r="F8" s="525"/>
      <c r="G8" s="525"/>
      <c r="H8" s="530"/>
      <c r="I8" s="525"/>
      <c r="J8" s="525"/>
      <c r="K8" s="526"/>
      <c r="L8" s="526" t="s">
        <v>247</v>
      </c>
      <c r="M8" s="526" t="s">
        <v>31</v>
      </c>
      <c r="N8" s="526"/>
      <c r="O8" s="526" t="s">
        <v>247</v>
      </c>
      <c r="P8" s="526" t="s">
        <v>31</v>
      </c>
      <c r="Q8" s="525"/>
      <c r="R8" s="525"/>
      <c r="T8" s="529"/>
      <c r="U8" s="529"/>
      <c r="V8" s="531"/>
      <c r="W8" s="531"/>
    </row>
    <row r="9" spans="1:24" s="268" customFormat="1" ht="68.25" customHeight="1">
      <c r="A9" s="525"/>
      <c r="B9" s="525"/>
      <c r="C9" s="525"/>
      <c r="D9" s="525"/>
      <c r="E9" s="525"/>
      <c r="F9" s="525"/>
      <c r="G9" s="525"/>
      <c r="H9" s="530"/>
      <c r="I9" s="525"/>
      <c r="J9" s="525"/>
      <c r="K9" s="526"/>
      <c r="L9" s="526"/>
      <c r="M9" s="526"/>
      <c r="N9" s="526"/>
      <c r="O9" s="526"/>
      <c r="P9" s="526"/>
      <c r="Q9" s="525"/>
      <c r="R9" s="525"/>
      <c r="T9" s="529"/>
      <c r="U9" s="529"/>
      <c r="V9" s="269"/>
      <c r="W9" s="269"/>
    </row>
    <row r="10" spans="1:24" s="218" customFormat="1" ht="30" customHeight="1">
      <c r="A10" s="313"/>
      <c r="B10" s="313" t="s">
        <v>9</v>
      </c>
      <c r="C10" s="313"/>
      <c r="D10" s="313"/>
      <c r="E10" s="313"/>
      <c r="F10" s="313"/>
      <c r="G10" s="314">
        <f>G11+G50+G64+G69+G98+G100+G102+G114</f>
        <v>874159.96004999999</v>
      </c>
      <c r="H10" s="314">
        <f t="shared" ref="H10:K10" si="0">H11+H50+H64+H69+H98+H100+H102+H114</f>
        <v>164383.86600000001</v>
      </c>
      <c r="I10" s="314">
        <f t="shared" si="0"/>
        <v>67209.207399999999</v>
      </c>
      <c r="J10" s="314">
        <f t="shared" si="0"/>
        <v>47816.01</v>
      </c>
      <c r="K10" s="314">
        <f t="shared" si="0"/>
        <v>107878.86199999999</v>
      </c>
      <c r="L10" s="314">
        <f t="shared" ref="L10" si="1">L11+L50+L64+L69+L98+L100+L102+L114</f>
        <v>0</v>
      </c>
      <c r="M10" s="314">
        <f t="shared" ref="M10" si="2">M11+M50+M64+M69+M98+M100+M102+M114</f>
        <v>277.99700000000001</v>
      </c>
      <c r="N10" s="314">
        <f t="shared" ref="N10" si="3">N11+N50+N64+N69+N98+N100+N102+N114</f>
        <v>122581.86199999999</v>
      </c>
      <c r="O10" s="314">
        <f t="shared" ref="O10" si="4">O11+O50+O64+O69+O98+O100+O102+O114</f>
        <v>0</v>
      </c>
      <c r="P10" s="314">
        <f t="shared" ref="P10" si="5">P11+P50+P64+P69+P98+P100+P102+P114</f>
        <v>277.99700000000001</v>
      </c>
      <c r="Q10" s="314">
        <f t="shared" ref="Q10" si="6">Q11+Q50+Q64+Q69+Q98+Q100+Q102+Q114</f>
        <v>14703</v>
      </c>
      <c r="R10" s="315"/>
      <c r="S10" s="218">
        <f>N10-Q10</f>
        <v>107878.86199999999</v>
      </c>
      <c r="T10" s="218">
        <f>H10-J10</f>
        <v>116567.856</v>
      </c>
    </row>
    <row r="11" spans="1:24" s="218" customFormat="1" ht="55.5" customHeight="1">
      <c r="A11" s="313" t="s">
        <v>98</v>
      </c>
      <c r="B11" s="313" t="s">
        <v>362</v>
      </c>
      <c r="C11" s="313"/>
      <c r="D11" s="313"/>
      <c r="E11" s="313"/>
      <c r="F11" s="313"/>
      <c r="G11" s="314">
        <f>G12+G31+G44</f>
        <v>292297</v>
      </c>
      <c r="H11" s="314">
        <f t="shared" ref="H11:P11" si="7">H12+H31+H44</f>
        <v>107862</v>
      </c>
      <c r="I11" s="314">
        <f t="shared" si="7"/>
        <v>53409.01</v>
      </c>
      <c r="J11" s="314">
        <f t="shared" si="7"/>
        <v>47816.01</v>
      </c>
      <c r="K11" s="314">
        <f t="shared" ref="K11:M11" si="8">K12+K31+K44</f>
        <v>64060</v>
      </c>
      <c r="L11" s="314">
        <f t="shared" si="8"/>
        <v>0</v>
      </c>
      <c r="M11" s="314">
        <f t="shared" si="8"/>
        <v>0</v>
      </c>
      <c r="N11" s="314">
        <f t="shared" si="7"/>
        <v>64060</v>
      </c>
      <c r="O11" s="314">
        <f t="shared" si="7"/>
        <v>0</v>
      </c>
      <c r="P11" s="314">
        <f t="shared" si="7"/>
        <v>0</v>
      </c>
      <c r="Q11" s="314"/>
      <c r="R11" s="315"/>
      <c r="S11" s="218">
        <f>S10-K10</f>
        <v>0</v>
      </c>
    </row>
    <row r="12" spans="1:24" s="215" customFormat="1" ht="40.5" customHeight="1">
      <c r="A12" s="316" t="s">
        <v>32</v>
      </c>
      <c r="B12" s="317" t="s">
        <v>354</v>
      </c>
      <c r="C12" s="318"/>
      <c r="D12" s="318"/>
      <c r="E12" s="318"/>
      <c r="F12" s="318"/>
      <c r="G12" s="319">
        <f t="shared" ref="G12:P12" si="9">G13+G15+G16+G18+G30</f>
        <v>193292</v>
      </c>
      <c r="H12" s="319">
        <f t="shared" si="9"/>
        <v>38898</v>
      </c>
      <c r="I12" s="319">
        <f t="shared" si="9"/>
        <v>8355.01</v>
      </c>
      <c r="J12" s="319">
        <f t="shared" si="9"/>
        <v>2762.01</v>
      </c>
      <c r="K12" s="319">
        <f t="shared" ref="K12:M12" si="10">K13+K15+K16+K18+K30</f>
        <v>40150</v>
      </c>
      <c r="L12" s="319">
        <f t="shared" si="10"/>
        <v>0</v>
      </c>
      <c r="M12" s="319">
        <f t="shared" si="10"/>
        <v>0</v>
      </c>
      <c r="N12" s="319">
        <f t="shared" si="9"/>
        <v>40150</v>
      </c>
      <c r="O12" s="319">
        <f t="shared" si="9"/>
        <v>0</v>
      </c>
      <c r="P12" s="319">
        <f t="shared" si="9"/>
        <v>0</v>
      </c>
      <c r="Q12" s="319"/>
      <c r="R12" s="315"/>
      <c r="S12" s="218"/>
      <c r="T12" s="218"/>
    </row>
    <row r="13" spans="1:24" s="236" customFormat="1" ht="51.75" customHeight="1">
      <c r="A13" s="320" t="s">
        <v>34</v>
      </c>
      <c r="B13" s="321" t="s">
        <v>325</v>
      </c>
      <c r="C13" s="322"/>
      <c r="D13" s="322"/>
      <c r="E13" s="322"/>
      <c r="F13" s="322"/>
      <c r="G13" s="323">
        <f t="shared" ref="G13:P13" si="11">G14</f>
        <v>34969</v>
      </c>
      <c r="H13" s="323">
        <f t="shared" si="11"/>
        <v>3387</v>
      </c>
      <c r="I13" s="323">
        <f t="shared" si="11"/>
        <v>8135</v>
      </c>
      <c r="J13" s="323">
        <f t="shared" si="11"/>
        <v>2542</v>
      </c>
      <c r="K13" s="323">
        <f t="shared" si="11"/>
        <v>844</v>
      </c>
      <c r="L13" s="323">
        <f t="shared" si="11"/>
        <v>0</v>
      </c>
      <c r="M13" s="323">
        <f t="shared" si="11"/>
        <v>0</v>
      </c>
      <c r="N13" s="323">
        <f t="shared" si="11"/>
        <v>844</v>
      </c>
      <c r="O13" s="323">
        <f t="shared" si="11"/>
        <v>0</v>
      </c>
      <c r="P13" s="323">
        <f t="shared" si="11"/>
        <v>0</v>
      </c>
      <c r="Q13" s="323"/>
      <c r="R13" s="315"/>
      <c r="S13" s="218"/>
      <c r="T13" s="218"/>
    </row>
    <row r="14" spans="1:24" ht="107.25" customHeight="1">
      <c r="A14" s="324" t="s">
        <v>41</v>
      </c>
      <c r="B14" s="325" t="s">
        <v>355</v>
      </c>
      <c r="C14" s="326" t="s">
        <v>334</v>
      </c>
      <c r="D14" s="326" t="s">
        <v>365</v>
      </c>
      <c r="E14" s="326" t="s">
        <v>374</v>
      </c>
      <c r="F14" s="327" t="s">
        <v>49</v>
      </c>
      <c r="G14" s="328">
        <v>34969</v>
      </c>
      <c r="H14" s="328">
        <v>3387</v>
      </c>
      <c r="I14" s="328">
        <f>5993+2142</f>
        <v>8135</v>
      </c>
      <c r="J14" s="328">
        <f>400+2142</f>
        <v>2542</v>
      </c>
      <c r="K14" s="328">
        <v>844</v>
      </c>
      <c r="L14" s="328"/>
      <c r="M14" s="328"/>
      <c r="N14" s="328">
        <v>844</v>
      </c>
      <c r="O14" s="328"/>
      <c r="P14" s="328"/>
      <c r="Q14" s="328"/>
      <c r="R14" s="315"/>
      <c r="S14" s="218"/>
      <c r="T14" s="218">
        <f>G14-H14</f>
        <v>31582</v>
      </c>
    </row>
    <row r="15" spans="1:24" s="236" customFormat="1" ht="21.75" customHeight="1">
      <c r="A15" s="320" t="s">
        <v>45</v>
      </c>
      <c r="B15" s="329" t="s">
        <v>33</v>
      </c>
      <c r="C15" s="330"/>
      <c r="D15" s="330"/>
      <c r="E15" s="330"/>
      <c r="F15" s="322"/>
      <c r="G15" s="323"/>
      <c r="H15" s="323">
        <v>750</v>
      </c>
      <c r="I15" s="323"/>
      <c r="J15" s="323"/>
      <c r="K15" s="323">
        <v>750</v>
      </c>
      <c r="L15" s="323"/>
      <c r="M15" s="323"/>
      <c r="N15" s="323">
        <v>750</v>
      </c>
      <c r="O15" s="323"/>
      <c r="P15" s="323"/>
      <c r="Q15" s="323"/>
      <c r="R15" s="315"/>
      <c r="S15" s="218"/>
      <c r="T15" s="218"/>
    </row>
    <row r="16" spans="1:24" s="236" customFormat="1" ht="24" customHeight="1">
      <c r="A16" s="320" t="s">
        <v>48</v>
      </c>
      <c r="B16" s="329" t="s">
        <v>376</v>
      </c>
      <c r="C16" s="330"/>
      <c r="D16" s="330"/>
      <c r="E16" s="330"/>
      <c r="F16" s="322"/>
      <c r="G16" s="323">
        <f t="shared" ref="G16:P16" si="12">G17</f>
        <v>800</v>
      </c>
      <c r="H16" s="323">
        <f t="shared" si="12"/>
        <v>800</v>
      </c>
      <c r="I16" s="323">
        <f t="shared" si="12"/>
        <v>0</v>
      </c>
      <c r="J16" s="323">
        <f t="shared" si="12"/>
        <v>0</v>
      </c>
      <c r="K16" s="323">
        <f t="shared" si="12"/>
        <v>800</v>
      </c>
      <c r="L16" s="323">
        <f t="shared" si="12"/>
        <v>0</v>
      </c>
      <c r="M16" s="323">
        <f t="shared" si="12"/>
        <v>0</v>
      </c>
      <c r="N16" s="323">
        <f t="shared" si="12"/>
        <v>800</v>
      </c>
      <c r="O16" s="323">
        <f t="shared" si="12"/>
        <v>0</v>
      </c>
      <c r="P16" s="323">
        <f t="shared" si="12"/>
        <v>0</v>
      </c>
      <c r="Q16" s="323"/>
      <c r="R16" s="315"/>
      <c r="S16" s="218"/>
      <c r="T16" s="218"/>
    </row>
    <row r="17" spans="1:20" ht="38.25" customHeight="1">
      <c r="A17" s="324" t="s">
        <v>41</v>
      </c>
      <c r="B17" s="307" t="s">
        <v>329</v>
      </c>
      <c r="C17" s="327" t="s">
        <v>337</v>
      </c>
      <c r="D17" s="327" t="str">
        <f>D25</f>
        <v>Thị trấn Đăk Glei</v>
      </c>
      <c r="E17" s="327" t="s">
        <v>375</v>
      </c>
      <c r="F17" s="331"/>
      <c r="G17" s="332">
        <v>800</v>
      </c>
      <c r="H17" s="332">
        <v>800</v>
      </c>
      <c r="I17" s="328"/>
      <c r="J17" s="328"/>
      <c r="K17" s="332">
        <v>800</v>
      </c>
      <c r="L17" s="332"/>
      <c r="M17" s="328"/>
      <c r="N17" s="332">
        <v>800</v>
      </c>
      <c r="O17" s="332"/>
      <c r="P17" s="328"/>
      <c r="Q17" s="328"/>
      <c r="R17" s="315"/>
      <c r="S17" s="218"/>
      <c r="T17" s="218"/>
    </row>
    <row r="18" spans="1:20" s="215" customFormat="1" ht="26.25" customHeight="1">
      <c r="A18" s="316" t="s">
        <v>50</v>
      </c>
      <c r="B18" s="308" t="s">
        <v>327</v>
      </c>
      <c r="C18" s="318"/>
      <c r="D18" s="318"/>
      <c r="E18" s="318"/>
      <c r="F18" s="313"/>
      <c r="G18" s="333">
        <f t="shared" ref="G18:P18" si="13">G19</f>
        <v>157523</v>
      </c>
      <c r="H18" s="333">
        <f t="shared" si="13"/>
        <v>33961</v>
      </c>
      <c r="I18" s="333">
        <f t="shared" si="13"/>
        <v>220.01</v>
      </c>
      <c r="J18" s="333">
        <f t="shared" si="13"/>
        <v>220.01</v>
      </c>
      <c r="K18" s="333">
        <f t="shared" si="13"/>
        <v>33741</v>
      </c>
      <c r="L18" s="333">
        <f t="shared" si="13"/>
        <v>0</v>
      </c>
      <c r="M18" s="333">
        <f t="shared" si="13"/>
        <v>0</v>
      </c>
      <c r="N18" s="333">
        <f t="shared" si="13"/>
        <v>33741</v>
      </c>
      <c r="O18" s="333">
        <f t="shared" si="13"/>
        <v>0</v>
      </c>
      <c r="P18" s="333">
        <f t="shared" si="13"/>
        <v>0</v>
      </c>
      <c r="Q18" s="333"/>
      <c r="R18" s="315"/>
      <c r="S18" s="218"/>
      <c r="T18" s="218"/>
    </row>
    <row r="19" spans="1:20" s="236" customFormat="1" ht="31.5">
      <c r="A19" s="320" t="s">
        <v>37</v>
      </c>
      <c r="B19" s="334" t="s">
        <v>336</v>
      </c>
      <c r="C19" s="322"/>
      <c r="D19" s="322"/>
      <c r="E19" s="322"/>
      <c r="F19" s="335"/>
      <c r="G19" s="336">
        <f t="shared" ref="G19:O19" si="14">SUM(G20:G29)</f>
        <v>157523</v>
      </c>
      <c r="H19" s="336">
        <f t="shared" si="14"/>
        <v>33961</v>
      </c>
      <c r="I19" s="336">
        <f t="shared" si="14"/>
        <v>220.01</v>
      </c>
      <c r="J19" s="336">
        <f t="shared" si="14"/>
        <v>220.01</v>
      </c>
      <c r="K19" s="336">
        <f t="shared" ref="K19:L19" si="15">SUM(K20:K29)</f>
        <v>33741</v>
      </c>
      <c r="L19" s="336">
        <f t="shared" si="15"/>
        <v>0</v>
      </c>
      <c r="M19" s="336">
        <f>SUM(M21:M29)</f>
        <v>0</v>
      </c>
      <c r="N19" s="336">
        <f t="shared" si="14"/>
        <v>33741</v>
      </c>
      <c r="O19" s="336">
        <f t="shared" si="14"/>
        <v>0</v>
      </c>
      <c r="P19" s="336">
        <f>SUM(P21:P29)</f>
        <v>0</v>
      </c>
      <c r="Q19" s="336"/>
      <c r="R19" s="315"/>
      <c r="S19" s="218"/>
      <c r="T19" s="218"/>
    </row>
    <row r="20" spans="1:20" ht="36.75" customHeight="1">
      <c r="A20" s="324" t="s">
        <v>41</v>
      </c>
      <c r="B20" s="325" t="s">
        <v>483</v>
      </c>
      <c r="C20" s="326" t="s">
        <v>516</v>
      </c>
      <c r="D20" s="326" t="s">
        <v>57</v>
      </c>
      <c r="E20" s="326" t="s">
        <v>374</v>
      </c>
      <c r="F20" s="327" t="s">
        <v>47</v>
      </c>
      <c r="G20" s="328">
        <v>6000</v>
      </c>
      <c r="H20" s="328">
        <v>6000</v>
      </c>
      <c r="I20" s="328">
        <v>220.01</v>
      </c>
      <c r="J20" s="328">
        <f>I20</f>
        <v>220.01</v>
      </c>
      <c r="K20" s="328">
        <v>5780</v>
      </c>
      <c r="L20" s="328"/>
      <c r="M20" s="328"/>
      <c r="N20" s="328">
        <v>5780</v>
      </c>
      <c r="O20" s="328"/>
      <c r="P20" s="328"/>
      <c r="Q20" s="328"/>
      <c r="R20" s="315"/>
      <c r="S20" s="218"/>
      <c r="T20" s="218"/>
    </row>
    <row r="21" spans="1:20" ht="40.5" customHeight="1">
      <c r="A21" s="324" t="s">
        <v>46</v>
      </c>
      <c r="B21" s="337" t="s">
        <v>56</v>
      </c>
      <c r="C21" s="326" t="s">
        <v>334</v>
      </c>
      <c r="D21" s="326" t="str">
        <f>D20</f>
        <v>Thị trấn Đăk Glei</v>
      </c>
      <c r="E21" s="326" t="s">
        <v>374</v>
      </c>
      <c r="F21" s="327" t="s">
        <v>436</v>
      </c>
      <c r="G21" s="338">
        <v>21280</v>
      </c>
      <c r="H21" s="338">
        <v>7000</v>
      </c>
      <c r="I21" s="328"/>
      <c r="J21" s="328"/>
      <c r="K21" s="328">
        <v>7000</v>
      </c>
      <c r="L21" s="328"/>
      <c r="M21" s="328"/>
      <c r="N21" s="328">
        <v>7000</v>
      </c>
      <c r="O21" s="328"/>
      <c r="P21" s="328"/>
      <c r="Q21" s="328"/>
      <c r="R21" s="315"/>
      <c r="S21" s="218"/>
      <c r="T21" s="218"/>
    </row>
    <row r="22" spans="1:20" ht="56.25" customHeight="1">
      <c r="A22" s="324" t="s">
        <v>100</v>
      </c>
      <c r="B22" s="337" t="s">
        <v>350</v>
      </c>
      <c r="C22" s="326" t="str">
        <f>C26</f>
        <v>BQL dự án đầu tư xây dựng</v>
      </c>
      <c r="D22" s="339" t="str">
        <f>D21</f>
        <v>Thị trấn Đăk Glei</v>
      </c>
      <c r="E22" s="326" t="s">
        <v>374</v>
      </c>
      <c r="F22" s="327" t="s">
        <v>451</v>
      </c>
      <c r="G22" s="338">
        <v>79043</v>
      </c>
      <c r="H22" s="338">
        <v>2000</v>
      </c>
      <c r="I22" s="328"/>
      <c r="J22" s="328"/>
      <c r="K22" s="328">
        <v>2000</v>
      </c>
      <c r="L22" s="328"/>
      <c r="M22" s="328"/>
      <c r="N22" s="328">
        <v>2000</v>
      </c>
      <c r="O22" s="328"/>
      <c r="P22" s="328"/>
      <c r="Q22" s="328"/>
      <c r="R22" s="331"/>
      <c r="S22" s="218"/>
      <c r="T22" s="218"/>
    </row>
    <row r="23" spans="1:20" ht="37.5" customHeight="1">
      <c r="A23" s="324" t="s">
        <v>55</v>
      </c>
      <c r="B23" s="340" t="s">
        <v>58</v>
      </c>
      <c r="C23" s="341" t="str">
        <f>C20</f>
        <v>Văn phòng Huyện ủy</v>
      </c>
      <c r="D23" s="341" t="str">
        <f>D21</f>
        <v>Thị trấn Đăk Glei</v>
      </c>
      <c r="E23" s="341" t="s">
        <v>319</v>
      </c>
      <c r="F23" s="327" t="s">
        <v>446</v>
      </c>
      <c r="G23" s="328">
        <v>23988</v>
      </c>
      <c r="H23" s="328">
        <f>N23</f>
        <v>5038</v>
      </c>
      <c r="I23" s="328"/>
      <c r="J23" s="328"/>
      <c r="K23" s="328">
        <f>2538+2500</f>
        <v>5038</v>
      </c>
      <c r="L23" s="328"/>
      <c r="M23" s="328"/>
      <c r="N23" s="328">
        <f>2538+2500</f>
        <v>5038</v>
      </c>
      <c r="O23" s="328"/>
      <c r="P23" s="328"/>
      <c r="Q23" s="328"/>
      <c r="R23" s="342"/>
      <c r="S23" s="218"/>
      <c r="T23" s="218">
        <f>N23-H23</f>
        <v>0</v>
      </c>
    </row>
    <row r="24" spans="1:20" ht="43.5" customHeight="1">
      <c r="A24" s="324" t="s">
        <v>106</v>
      </c>
      <c r="B24" s="340" t="s">
        <v>346</v>
      </c>
      <c r="C24" s="341" t="str">
        <f>C23</f>
        <v>Văn phòng Huyện ủy</v>
      </c>
      <c r="D24" s="341" t="str">
        <f>D23</f>
        <v>Thị trấn Đăk Glei</v>
      </c>
      <c r="E24" s="341" t="s">
        <v>319</v>
      </c>
      <c r="F24" s="327" t="str">
        <f>F23</f>
        <v>31; 07/12/2020</v>
      </c>
      <c r="G24" s="328">
        <v>6500</v>
      </c>
      <c r="H24" s="328">
        <v>500</v>
      </c>
      <c r="I24" s="328"/>
      <c r="J24" s="328"/>
      <c r="K24" s="328">
        <v>500</v>
      </c>
      <c r="L24" s="328"/>
      <c r="M24" s="328"/>
      <c r="N24" s="328">
        <v>500</v>
      </c>
      <c r="O24" s="328"/>
      <c r="P24" s="328"/>
      <c r="Q24" s="328"/>
      <c r="R24" s="342"/>
      <c r="S24" s="218"/>
      <c r="T24" s="218"/>
    </row>
    <row r="25" spans="1:20" ht="37.5" customHeight="1">
      <c r="A25" s="324" t="s">
        <v>320</v>
      </c>
      <c r="B25" s="307" t="s">
        <v>349</v>
      </c>
      <c r="C25" s="327" t="str">
        <f>C21</f>
        <v>BQL dự án đầu tư xây dựng</v>
      </c>
      <c r="D25" s="327" t="str">
        <f>D24</f>
        <v>Thị trấn Đăk Glei</v>
      </c>
      <c r="E25" s="341" t="s">
        <v>319</v>
      </c>
      <c r="F25" s="327" t="s">
        <v>447</v>
      </c>
      <c r="G25" s="332">
        <v>8000</v>
      </c>
      <c r="H25" s="332">
        <v>7300</v>
      </c>
      <c r="I25" s="332"/>
      <c r="J25" s="332"/>
      <c r="K25" s="332">
        <v>7300</v>
      </c>
      <c r="L25" s="328"/>
      <c r="M25" s="332"/>
      <c r="N25" s="332">
        <v>7300</v>
      </c>
      <c r="O25" s="328"/>
      <c r="P25" s="332"/>
      <c r="Q25" s="332"/>
      <c r="R25" s="342"/>
      <c r="S25" s="218"/>
      <c r="T25" s="218"/>
    </row>
    <row r="26" spans="1:20" ht="40.5" customHeight="1">
      <c r="A26" s="324" t="s">
        <v>16</v>
      </c>
      <c r="B26" s="340" t="s">
        <v>340</v>
      </c>
      <c r="C26" s="341" t="str">
        <f>C25</f>
        <v>BQL dự án đầu tư xây dựng</v>
      </c>
      <c r="D26" s="341" t="s">
        <v>366</v>
      </c>
      <c r="E26" s="341" t="s">
        <v>375</v>
      </c>
      <c r="F26" s="327" t="s">
        <v>485</v>
      </c>
      <c r="G26" s="328">
        <f>1500+1552</f>
        <v>3052</v>
      </c>
      <c r="H26" s="328">
        <v>1400</v>
      </c>
      <c r="I26" s="328"/>
      <c r="J26" s="328"/>
      <c r="K26" s="328">
        <v>1400</v>
      </c>
      <c r="L26" s="328"/>
      <c r="M26" s="328"/>
      <c r="N26" s="328">
        <v>1400</v>
      </c>
      <c r="O26" s="328"/>
      <c r="P26" s="328"/>
      <c r="Q26" s="328"/>
      <c r="R26" s="342"/>
      <c r="S26" s="218"/>
      <c r="T26" s="218"/>
    </row>
    <row r="27" spans="1:20" ht="84" customHeight="1">
      <c r="A27" s="324" t="s">
        <v>321</v>
      </c>
      <c r="B27" s="325" t="s">
        <v>385</v>
      </c>
      <c r="C27" s="327" t="str">
        <f>C28</f>
        <v>BQL dự án đầu tư xây dựng</v>
      </c>
      <c r="D27" s="327" t="s">
        <v>373</v>
      </c>
      <c r="E27" s="341" t="s">
        <v>375</v>
      </c>
      <c r="F27" s="331" t="str">
        <f>F26</f>
        <v>839; 05/9/2021</v>
      </c>
      <c r="G27" s="332">
        <v>1000</v>
      </c>
      <c r="H27" s="332">
        <v>900</v>
      </c>
      <c r="I27" s="332"/>
      <c r="J27" s="332"/>
      <c r="K27" s="332">
        <v>900</v>
      </c>
      <c r="L27" s="328"/>
      <c r="M27" s="332"/>
      <c r="N27" s="332">
        <v>900</v>
      </c>
      <c r="O27" s="328"/>
      <c r="P27" s="332"/>
      <c r="Q27" s="332"/>
      <c r="R27" s="342"/>
      <c r="S27" s="218"/>
      <c r="T27" s="218">
        <v>7252</v>
      </c>
    </row>
    <row r="28" spans="1:20" ht="48.75" customHeight="1">
      <c r="A28" s="324" t="s">
        <v>322</v>
      </c>
      <c r="B28" s="343" t="s">
        <v>353</v>
      </c>
      <c r="C28" s="341" t="str">
        <f>C25</f>
        <v>BQL dự án đầu tư xây dựng</v>
      </c>
      <c r="D28" s="341" t="s">
        <v>367</v>
      </c>
      <c r="E28" s="341" t="s">
        <v>375</v>
      </c>
      <c r="F28" s="331" t="s">
        <v>486</v>
      </c>
      <c r="G28" s="332">
        <v>8000</v>
      </c>
      <c r="H28" s="332">
        <f>N28</f>
        <v>3223</v>
      </c>
      <c r="I28" s="328"/>
      <c r="J28" s="328"/>
      <c r="K28" s="332">
        <v>3223</v>
      </c>
      <c r="L28" s="328"/>
      <c r="M28" s="328"/>
      <c r="N28" s="332">
        <v>3223</v>
      </c>
      <c r="O28" s="328"/>
      <c r="P28" s="328"/>
      <c r="Q28" s="328"/>
      <c r="R28" s="342"/>
      <c r="S28" s="218"/>
      <c r="T28" s="218"/>
    </row>
    <row r="29" spans="1:20" ht="39" customHeight="1">
      <c r="A29" s="324" t="s">
        <v>384</v>
      </c>
      <c r="B29" s="343" t="s">
        <v>387</v>
      </c>
      <c r="C29" s="341" t="str">
        <f>C28</f>
        <v>BQL dự án đầu tư xây dựng</v>
      </c>
      <c r="D29" s="341" t="str">
        <f>D28</f>
        <v>Xã Ngọc Linh</v>
      </c>
      <c r="E29" s="341" t="s">
        <v>375</v>
      </c>
      <c r="F29" s="331" t="str">
        <f>F27</f>
        <v>839; 05/9/2021</v>
      </c>
      <c r="G29" s="332">
        <v>660</v>
      </c>
      <c r="H29" s="332">
        <v>600</v>
      </c>
      <c r="I29" s="328"/>
      <c r="J29" s="328"/>
      <c r="K29" s="332">
        <v>600</v>
      </c>
      <c r="L29" s="332"/>
      <c r="M29" s="328"/>
      <c r="N29" s="332">
        <v>600</v>
      </c>
      <c r="O29" s="332"/>
      <c r="P29" s="328"/>
      <c r="Q29" s="328"/>
      <c r="R29" s="342"/>
      <c r="S29" s="218"/>
      <c r="T29" s="218"/>
    </row>
    <row r="30" spans="1:20" s="236" customFormat="1" ht="36" customHeight="1">
      <c r="A30" s="344" t="s">
        <v>50</v>
      </c>
      <c r="B30" s="345" t="s">
        <v>326</v>
      </c>
      <c r="C30" s="346"/>
      <c r="D30" s="346"/>
      <c r="E30" s="346"/>
      <c r="F30" s="347"/>
      <c r="G30" s="336"/>
      <c r="H30" s="336"/>
      <c r="I30" s="323"/>
      <c r="J30" s="323"/>
      <c r="K30" s="336">
        <v>4015</v>
      </c>
      <c r="L30" s="336"/>
      <c r="M30" s="323"/>
      <c r="N30" s="336">
        <v>4015</v>
      </c>
      <c r="O30" s="336"/>
      <c r="P30" s="323"/>
      <c r="Q30" s="323"/>
      <c r="R30" s="315"/>
      <c r="S30" s="218"/>
      <c r="T30" s="218"/>
    </row>
    <row r="31" spans="1:20" s="215" customFormat="1" ht="45" customHeight="1">
      <c r="A31" s="316" t="s">
        <v>51</v>
      </c>
      <c r="B31" s="299" t="s">
        <v>482</v>
      </c>
      <c r="C31" s="348"/>
      <c r="D31" s="348"/>
      <c r="E31" s="348"/>
      <c r="F31" s="313"/>
      <c r="G31" s="319">
        <f>SUM(G33:G43)</f>
        <v>19077</v>
      </c>
      <c r="H31" s="319">
        <f>SUM(H33:H43)</f>
        <v>13910</v>
      </c>
      <c r="I31" s="319">
        <f>SUM(I33:I43)</f>
        <v>0</v>
      </c>
      <c r="J31" s="319"/>
      <c r="K31" s="319">
        <v>13910</v>
      </c>
      <c r="L31" s="319"/>
      <c r="M31" s="319"/>
      <c r="N31" s="319">
        <v>13910</v>
      </c>
      <c r="O31" s="319"/>
      <c r="P31" s="319"/>
      <c r="Q31" s="319"/>
      <c r="R31" s="315"/>
      <c r="S31" s="218"/>
      <c r="T31" s="218"/>
    </row>
    <row r="32" spans="1:20" s="236" customFormat="1" ht="36.75" customHeight="1">
      <c r="A32" s="320" t="s">
        <v>35</v>
      </c>
      <c r="B32" s="334" t="s">
        <v>336</v>
      </c>
      <c r="C32" s="346"/>
      <c r="D32" s="346"/>
      <c r="E32" s="346"/>
      <c r="F32" s="335"/>
      <c r="G32" s="323">
        <f t="shared" ref="G32:P32" si="16">SUM(G33:G43)</f>
        <v>19077</v>
      </c>
      <c r="H32" s="323">
        <f t="shared" si="16"/>
        <v>13910</v>
      </c>
      <c r="I32" s="323">
        <f t="shared" si="16"/>
        <v>0</v>
      </c>
      <c r="J32" s="323">
        <f t="shared" si="16"/>
        <v>0</v>
      </c>
      <c r="K32" s="323">
        <f t="shared" ref="K32:M32" si="17">SUM(K33:K43)</f>
        <v>13910</v>
      </c>
      <c r="L32" s="323">
        <f t="shared" si="17"/>
        <v>0</v>
      </c>
      <c r="M32" s="323">
        <f t="shared" si="17"/>
        <v>0</v>
      </c>
      <c r="N32" s="323">
        <f t="shared" si="16"/>
        <v>13910</v>
      </c>
      <c r="O32" s="323">
        <f t="shared" si="16"/>
        <v>0</v>
      </c>
      <c r="P32" s="323">
        <f t="shared" si="16"/>
        <v>0</v>
      </c>
      <c r="Q32" s="323"/>
      <c r="R32" s="315"/>
      <c r="S32" s="242"/>
      <c r="T32" s="218"/>
    </row>
    <row r="33" spans="1:20" s="215" customFormat="1" ht="42.75" customHeight="1">
      <c r="A33" s="324" t="s">
        <v>41</v>
      </c>
      <c r="B33" s="340" t="s">
        <v>344</v>
      </c>
      <c r="C33" s="341" t="str">
        <f>C29</f>
        <v>BQL dự án đầu tư xây dựng</v>
      </c>
      <c r="D33" s="341" t="s">
        <v>367</v>
      </c>
      <c r="E33" s="341" t="s">
        <v>319</v>
      </c>
      <c r="F33" s="331" t="s">
        <v>449</v>
      </c>
      <c r="G33" s="328">
        <v>2000</v>
      </c>
      <c r="H33" s="328">
        <v>1500</v>
      </c>
      <c r="I33" s="319"/>
      <c r="J33" s="319"/>
      <c r="K33" s="328">
        <v>1500</v>
      </c>
      <c r="L33" s="328"/>
      <c r="M33" s="319"/>
      <c r="N33" s="328">
        <v>1500</v>
      </c>
      <c r="O33" s="328"/>
      <c r="P33" s="319"/>
      <c r="Q33" s="319"/>
      <c r="R33" s="315"/>
      <c r="S33" s="218"/>
      <c r="T33" s="218"/>
    </row>
    <row r="34" spans="1:20" ht="39.75" customHeight="1">
      <c r="A34" s="324" t="s">
        <v>46</v>
      </c>
      <c r="B34" s="340" t="s">
        <v>345</v>
      </c>
      <c r="C34" s="341" t="str">
        <f>C36</f>
        <v>BQL dự án đầu tư xây dựng</v>
      </c>
      <c r="D34" s="341" t="s">
        <v>371</v>
      </c>
      <c r="E34" s="341" t="s">
        <v>319</v>
      </c>
      <c r="F34" s="327" t="s">
        <v>488</v>
      </c>
      <c r="G34" s="328">
        <v>1500</v>
      </c>
      <c r="H34" s="328">
        <v>1500</v>
      </c>
      <c r="I34" s="328"/>
      <c r="J34" s="328"/>
      <c r="K34" s="328">
        <v>1500</v>
      </c>
      <c r="L34" s="328"/>
      <c r="M34" s="328"/>
      <c r="N34" s="328">
        <v>1500</v>
      </c>
      <c r="O34" s="328"/>
      <c r="P34" s="328"/>
      <c r="Q34" s="328"/>
      <c r="R34" s="315"/>
      <c r="S34" s="218"/>
      <c r="T34" s="218"/>
    </row>
    <row r="35" spans="1:20" ht="38.25" customHeight="1">
      <c r="A35" s="324" t="s">
        <v>100</v>
      </c>
      <c r="B35" s="340" t="s">
        <v>347</v>
      </c>
      <c r="C35" s="341" t="str">
        <f>C41</f>
        <v>BQL dự án đầu tư xây dựng</v>
      </c>
      <c r="D35" s="341" t="s">
        <v>370</v>
      </c>
      <c r="E35" s="341" t="s">
        <v>375</v>
      </c>
      <c r="F35" s="327" t="s">
        <v>487</v>
      </c>
      <c r="G35" s="328">
        <f>5667</f>
        <v>5667</v>
      </c>
      <c r="H35" s="328">
        <v>1000</v>
      </c>
      <c r="I35" s="328"/>
      <c r="J35" s="328"/>
      <c r="K35" s="328">
        <v>1000</v>
      </c>
      <c r="L35" s="328"/>
      <c r="M35" s="328"/>
      <c r="N35" s="328">
        <v>1000</v>
      </c>
      <c r="O35" s="328"/>
      <c r="P35" s="328"/>
      <c r="Q35" s="328"/>
      <c r="R35" s="315"/>
      <c r="S35" s="218"/>
      <c r="T35" s="218"/>
    </row>
    <row r="36" spans="1:20" ht="45.75" customHeight="1">
      <c r="A36" s="324" t="s">
        <v>55</v>
      </c>
      <c r="B36" s="340" t="s">
        <v>338</v>
      </c>
      <c r="C36" s="341" t="str">
        <f>C40</f>
        <v>BQL dự án đầu tư xây dựng</v>
      </c>
      <c r="D36" s="341" t="s">
        <v>323</v>
      </c>
      <c r="E36" s="341" t="str">
        <f>E34</f>
        <v>2021-</v>
      </c>
      <c r="F36" s="327" t="s">
        <v>485</v>
      </c>
      <c r="G36" s="328">
        <v>1500</v>
      </c>
      <c r="H36" s="328">
        <v>1500</v>
      </c>
      <c r="I36" s="328"/>
      <c r="J36" s="328"/>
      <c r="K36" s="328">
        <v>1500</v>
      </c>
      <c r="L36" s="328"/>
      <c r="M36" s="328"/>
      <c r="N36" s="328">
        <v>1500</v>
      </c>
      <c r="O36" s="328"/>
      <c r="P36" s="328"/>
      <c r="Q36" s="328"/>
      <c r="R36" s="315"/>
      <c r="S36" s="218"/>
      <c r="T36" s="218"/>
    </row>
    <row r="37" spans="1:20" ht="78.75">
      <c r="A37" s="324" t="s">
        <v>106</v>
      </c>
      <c r="B37" s="349" t="s">
        <v>517</v>
      </c>
      <c r="C37" s="341" t="str">
        <f>C29</f>
        <v>BQL dự án đầu tư xây dựng</v>
      </c>
      <c r="D37" s="341" t="s">
        <v>368</v>
      </c>
      <c r="E37" s="341" t="s">
        <v>375</v>
      </c>
      <c r="F37" s="331"/>
      <c r="G37" s="328">
        <v>1100</v>
      </c>
      <c r="H37" s="328">
        <v>1100</v>
      </c>
      <c r="I37" s="328"/>
      <c r="J37" s="328"/>
      <c r="K37" s="328">
        <v>1100</v>
      </c>
      <c r="L37" s="328"/>
      <c r="M37" s="328"/>
      <c r="N37" s="328">
        <f>H37</f>
        <v>1100</v>
      </c>
      <c r="O37" s="328"/>
      <c r="P37" s="328"/>
      <c r="Q37" s="328"/>
      <c r="R37" s="342"/>
      <c r="S37" s="234"/>
      <c r="T37" s="234">
        <f>N37+N38+N39</f>
        <v>2500</v>
      </c>
    </row>
    <row r="38" spans="1:20" ht="94.5">
      <c r="A38" s="324" t="s">
        <v>320</v>
      </c>
      <c r="B38" s="350" t="s">
        <v>570</v>
      </c>
      <c r="C38" s="341" t="str">
        <f>C37</f>
        <v>BQL dự án đầu tư xây dựng</v>
      </c>
      <c r="D38" s="341" t="str">
        <f>D37</f>
        <v>Xã Đăk Choong</v>
      </c>
      <c r="E38" s="341" t="s">
        <v>375</v>
      </c>
      <c r="F38" s="331"/>
      <c r="G38" s="328">
        <v>1150</v>
      </c>
      <c r="H38" s="328">
        <f>G38</f>
        <v>1150</v>
      </c>
      <c r="I38" s="328"/>
      <c r="J38" s="328"/>
      <c r="K38" s="328">
        <v>1150</v>
      </c>
      <c r="L38" s="328"/>
      <c r="M38" s="328"/>
      <c r="N38" s="328">
        <f>H38</f>
        <v>1150</v>
      </c>
      <c r="O38" s="328"/>
      <c r="P38" s="328"/>
      <c r="Q38" s="328"/>
      <c r="R38" s="342"/>
      <c r="S38" s="234"/>
      <c r="T38" s="234"/>
    </row>
    <row r="39" spans="1:20" s="215" customFormat="1" ht="31.5">
      <c r="A39" s="324" t="s">
        <v>16</v>
      </c>
      <c r="B39" s="349" t="s">
        <v>518</v>
      </c>
      <c r="C39" s="341" t="str">
        <f>C38</f>
        <v>BQL dự án đầu tư xây dựng</v>
      </c>
      <c r="D39" s="341" t="str">
        <f>D38</f>
        <v>Xã Đăk Choong</v>
      </c>
      <c r="E39" s="341" t="s">
        <v>375</v>
      </c>
      <c r="F39" s="331"/>
      <c r="G39" s="328">
        <v>250</v>
      </c>
      <c r="H39" s="328">
        <v>250</v>
      </c>
      <c r="I39" s="319"/>
      <c r="J39" s="319"/>
      <c r="K39" s="328">
        <v>250</v>
      </c>
      <c r="L39" s="328"/>
      <c r="M39" s="319"/>
      <c r="N39" s="328">
        <f>H39</f>
        <v>250</v>
      </c>
      <c r="O39" s="328"/>
      <c r="P39" s="319"/>
      <c r="Q39" s="319"/>
      <c r="R39" s="342"/>
      <c r="S39" s="218"/>
      <c r="T39" s="218"/>
    </row>
    <row r="40" spans="1:20" ht="39" customHeight="1">
      <c r="A40" s="324" t="s">
        <v>321</v>
      </c>
      <c r="B40" s="340" t="s">
        <v>339</v>
      </c>
      <c r="C40" s="341" t="str">
        <f>C39</f>
        <v>BQL dự án đầu tư xây dựng</v>
      </c>
      <c r="D40" s="341" t="s">
        <v>328</v>
      </c>
      <c r="E40" s="341" t="s">
        <v>375</v>
      </c>
      <c r="F40" s="327" t="str">
        <f>F29</f>
        <v>839; 05/9/2021</v>
      </c>
      <c r="G40" s="328">
        <v>2500</v>
      </c>
      <c r="H40" s="328">
        <v>2500</v>
      </c>
      <c r="I40" s="328"/>
      <c r="J40" s="328"/>
      <c r="K40" s="328">
        <v>2500</v>
      </c>
      <c r="L40" s="328"/>
      <c r="M40" s="328"/>
      <c r="N40" s="328">
        <v>2500</v>
      </c>
      <c r="O40" s="328"/>
      <c r="P40" s="328"/>
      <c r="Q40" s="328"/>
      <c r="R40" s="315"/>
      <c r="S40" s="218"/>
      <c r="T40" s="218"/>
    </row>
    <row r="41" spans="1:20" ht="38.25" customHeight="1">
      <c r="A41" s="324" t="s">
        <v>322</v>
      </c>
      <c r="B41" s="340" t="s">
        <v>356</v>
      </c>
      <c r="C41" s="341" t="str">
        <f>C42</f>
        <v>BQL dự án đầu tư xây dựng</v>
      </c>
      <c r="D41" s="341" t="s">
        <v>389</v>
      </c>
      <c r="E41" s="341" t="s">
        <v>375</v>
      </c>
      <c r="F41" s="327" t="str">
        <f>F43</f>
        <v>839; 05/9/2021</v>
      </c>
      <c r="G41" s="328">
        <f>1000-90</f>
        <v>910</v>
      </c>
      <c r="H41" s="328">
        <f>G41</f>
        <v>910</v>
      </c>
      <c r="I41" s="328"/>
      <c r="J41" s="328"/>
      <c r="K41" s="328">
        <v>910</v>
      </c>
      <c r="L41" s="328"/>
      <c r="M41" s="328"/>
      <c r="N41" s="328">
        <v>910</v>
      </c>
      <c r="O41" s="328"/>
      <c r="P41" s="328"/>
      <c r="Q41" s="328"/>
      <c r="R41" s="315"/>
      <c r="S41" s="218"/>
      <c r="T41" s="218"/>
    </row>
    <row r="42" spans="1:20" ht="48.75" customHeight="1">
      <c r="A42" s="324" t="s">
        <v>384</v>
      </c>
      <c r="B42" s="340" t="s">
        <v>357</v>
      </c>
      <c r="C42" s="341" t="str">
        <f>C34</f>
        <v>BQL dự án đầu tư xây dựng</v>
      </c>
      <c r="D42" s="341" t="s">
        <v>369</v>
      </c>
      <c r="E42" s="341" t="s">
        <v>375</v>
      </c>
      <c r="F42" s="327" t="str">
        <f>F41</f>
        <v>839; 05/9/2021</v>
      </c>
      <c r="G42" s="328">
        <v>1500</v>
      </c>
      <c r="H42" s="328">
        <v>1500</v>
      </c>
      <c r="I42" s="328"/>
      <c r="J42" s="328"/>
      <c r="K42" s="328">
        <v>1500</v>
      </c>
      <c r="L42" s="328"/>
      <c r="M42" s="328"/>
      <c r="N42" s="328">
        <v>1500</v>
      </c>
      <c r="O42" s="328"/>
      <c r="P42" s="328"/>
      <c r="Q42" s="328"/>
      <c r="R42" s="315"/>
      <c r="S42" s="218"/>
      <c r="T42" s="218"/>
    </row>
    <row r="43" spans="1:20" ht="43.5" customHeight="1">
      <c r="A43" s="324" t="s">
        <v>386</v>
      </c>
      <c r="B43" s="340" t="s">
        <v>352</v>
      </c>
      <c r="C43" s="341" t="str">
        <f>C35</f>
        <v>BQL dự án đầu tư xây dựng</v>
      </c>
      <c r="D43" s="341" t="s">
        <v>372</v>
      </c>
      <c r="E43" s="341" t="s">
        <v>375</v>
      </c>
      <c r="F43" s="331" t="str">
        <f>F36</f>
        <v>839; 05/9/2021</v>
      </c>
      <c r="G43" s="328">
        <v>1000</v>
      </c>
      <c r="H43" s="328">
        <f>G43</f>
        <v>1000</v>
      </c>
      <c r="I43" s="328"/>
      <c r="J43" s="328"/>
      <c r="K43" s="328">
        <v>1000</v>
      </c>
      <c r="L43" s="328"/>
      <c r="M43" s="328"/>
      <c r="N43" s="328">
        <v>1000</v>
      </c>
      <c r="O43" s="328"/>
      <c r="P43" s="328"/>
      <c r="Q43" s="328"/>
      <c r="R43" s="315"/>
      <c r="S43" s="218"/>
      <c r="T43" s="218"/>
    </row>
    <row r="44" spans="1:20" s="215" customFormat="1" ht="31.5">
      <c r="A44" s="316" t="s">
        <v>52</v>
      </c>
      <c r="B44" s="299" t="s">
        <v>343</v>
      </c>
      <c r="C44" s="348"/>
      <c r="D44" s="348"/>
      <c r="E44" s="348"/>
      <c r="F44" s="318"/>
      <c r="G44" s="319">
        <f>G46+G49+G48</f>
        <v>79928</v>
      </c>
      <c r="H44" s="319">
        <f>H46+H49+H48</f>
        <v>55054</v>
      </c>
      <c r="I44" s="319">
        <f>I46+I49+I48</f>
        <v>45054</v>
      </c>
      <c r="J44" s="319">
        <f>J46+J49+J48</f>
        <v>45054</v>
      </c>
      <c r="K44" s="319">
        <v>10000</v>
      </c>
      <c r="L44" s="319"/>
      <c r="M44" s="319"/>
      <c r="N44" s="319">
        <v>10000</v>
      </c>
      <c r="O44" s="319"/>
      <c r="P44" s="319"/>
      <c r="Q44" s="319"/>
      <c r="R44" s="315"/>
      <c r="S44" s="218"/>
      <c r="T44" s="218"/>
    </row>
    <row r="45" spans="1:20" s="236" customFormat="1" ht="57" customHeight="1">
      <c r="A45" s="320" t="s">
        <v>35</v>
      </c>
      <c r="B45" s="334" t="s">
        <v>330</v>
      </c>
      <c r="C45" s="346"/>
      <c r="D45" s="346"/>
      <c r="E45" s="346"/>
      <c r="F45" s="322"/>
      <c r="G45" s="323">
        <f>G46</f>
        <v>49940</v>
      </c>
      <c r="H45" s="323">
        <f>H46</f>
        <v>48117</v>
      </c>
      <c r="I45" s="323">
        <f>I46</f>
        <v>45054</v>
      </c>
      <c r="J45" s="323">
        <f>J46</f>
        <v>45054</v>
      </c>
      <c r="K45" s="323">
        <f>K46</f>
        <v>3063</v>
      </c>
      <c r="L45" s="323"/>
      <c r="M45" s="323"/>
      <c r="N45" s="323">
        <f>N46</f>
        <v>3063</v>
      </c>
      <c r="O45" s="323"/>
      <c r="P45" s="323"/>
      <c r="Q45" s="323"/>
      <c r="R45" s="315"/>
      <c r="S45" s="242"/>
      <c r="T45" s="218"/>
    </row>
    <row r="46" spans="1:20" ht="62.25" customHeight="1">
      <c r="A46" s="324" t="s">
        <v>41</v>
      </c>
      <c r="B46" s="325" t="s">
        <v>42</v>
      </c>
      <c r="C46" s="339" t="str">
        <f>C68</f>
        <v>BQL dự án đầu tư xây dựng</v>
      </c>
      <c r="D46" s="339" t="str">
        <f>D24</f>
        <v>Thị trấn Đăk Glei</v>
      </c>
      <c r="E46" s="339" t="s">
        <v>43</v>
      </c>
      <c r="F46" s="327" t="s">
        <v>44</v>
      </c>
      <c r="G46" s="328">
        <v>49940</v>
      </c>
      <c r="H46" s="328">
        <v>48117</v>
      </c>
      <c r="I46" s="328">
        <v>45054</v>
      </c>
      <c r="J46" s="328">
        <f>I46</f>
        <v>45054</v>
      </c>
      <c r="K46" s="328">
        <v>3063</v>
      </c>
      <c r="L46" s="328"/>
      <c r="M46" s="328"/>
      <c r="N46" s="328">
        <v>3063</v>
      </c>
      <c r="O46" s="328"/>
      <c r="P46" s="328"/>
      <c r="Q46" s="328"/>
      <c r="R46" s="315"/>
      <c r="S46" s="218"/>
      <c r="T46" s="218"/>
    </row>
    <row r="47" spans="1:20" s="236" customFormat="1" ht="44.25" customHeight="1">
      <c r="A47" s="320" t="s">
        <v>37</v>
      </c>
      <c r="B47" s="334" t="s">
        <v>336</v>
      </c>
      <c r="C47" s="351"/>
      <c r="D47" s="351"/>
      <c r="E47" s="351"/>
      <c r="F47" s="322"/>
      <c r="G47" s="323">
        <f t="shared" ref="G47:O47" si="18">G48+G49</f>
        <v>29988</v>
      </c>
      <c r="H47" s="323">
        <f t="shared" si="18"/>
        <v>6937</v>
      </c>
      <c r="I47" s="323">
        <f t="shared" si="18"/>
        <v>0</v>
      </c>
      <c r="J47" s="323">
        <f t="shared" si="18"/>
        <v>0</v>
      </c>
      <c r="K47" s="323">
        <f t="shared" ref="K47:L47" si="19">K48+K49</f>
        <v>6937</v>
      </c>
      <c r="L47" s="323">
        <f t="shared" si="19"/>
        <v>0</v>
      </c>
      <c r="M47" s="323"/>
      <c r="N47" s="323">
        <f t="shared" si="18"/>
        <v>6937</v>
      </c>
      <c r="O47" s="323">
        <f t="shared" si="18"/>
        <v>0</v>
      </c>
      <c r="P47" s="323"/>
      <c r="Q47" s="323"/>
      <c r="R47" s="315"/>
      <c r="S47" s="242"/>
      <c r="T47" s="218"/>
    </row>
    <row r="48" spans="1:20" ht="53.25" customHeight="1">
      <c r="A48" s="324" t="s">
        <v>46</v>
      </c>
      <c r="B48" s="325" t="s">
        <v>335</v>
      </c>
      <c r="C48" s="326" t="str">
        <f>C14</f>
        <v>BQL dự án đầu tư xây dựng</v>
      </c>
      <c r="D48" s="339" t="str">
        <f>D46</f>
        <v>Thị trấn Đăk Glei</v>
      </c>
      <c r="E48" s="326" t="s">
        <v>319</v>
      </c>
      <c r="F48" s="327" t="s">
        <v>448</v>
      </c>
      <c r="G48" s="328">
        <v>6000</v>
      </c>
      <c r="H48" s="328">
        <v>4000</v>
      </c>
      <c r="I48" s="328"/>
      <c r="J48" s="328"/>
      <c r="K48" s="328">
        <v>4000</v>
      </c>
      <c r="L48" s="328"/>
      <c r="M48" s="328"/>
      <c r="N48" s="328">
        <v>4000</v>
      </c>
      <c r="O48" s="328"/>
      <c r="P48" s="328"/>
      <c r="Q48" s="328"/>
      <c r="R48" s="315"/>
      <c r="S48" s="218"/>
      <c r="T48" s="218">
        <v>4000</v>
      </c>
    </row>
    <row r="49" spans="1:20" ht="54.75" customHeight="1">
      <c r="A49" s="324" t="s">
        <v>100</v>
      </c>
      <c r="B49" s="340" t="s">
        <v>58</v>
      </c>
      <c r="C49" s="341" t="str">
        <f>C46</f>
        <v>BQL dự án đầu tư xây dựng</v>
      </c>
      <c r="D49" s="341" t="str">
        <f>D48</f>
        <v>Thị trấn Đăk Glei</v>
      </c>
      <c r="E49" s="341" t="s">
        <v>319</v>
      </c>
      <c r="F49" s="327" t="s">
        <v>450</v>
      </c>
      <c r="G49" s="328">
        <v>23988</v>
      </c>
      <c r="H49" s="328">
        <f>N49</f>
        <v>2937</v>
      </c>
      <c r="I49" s="328"/>
      <c r="J49" s="328"/>
      <c r="K49" s="328">
        <f>1532+1405</f>
        <v>2937</v>
      </c>
      <c r="L49" s="328"/>
      <c r="M49" s="328"/>
      <c r="N49" s="328">
        <f>1532+1405</f>
        <v>2937</v>
      </c>
      <c r="O49" s="328"/>
      <c r="P49" s="328"/>
      <c r="Q49" s="328"/>
      <c r="R49" s="315"/>
      <c r="S49" s="218"/>
      <c r="T49" s="218">
        <f>N48-T48</f>
        <v>0</v>
      </c>
    </row>
    <row r="50" spans="1:20" s="215" customFormat="1" ht="38.25" customHeight="1">
      <c r="A50" s="316" t="s">
        <v>102</v>
      </c>
      <c r="B50" s="299" t="s">
        <v>363</v>
      </c>
      <c r="C50" s="352"/>
      <c r="D50" s="352"/>
      <c r="E50" s="352"/>
      <c r="F50" s="318"/>
      <c r="G50" s="333">
        <f>G51+G62+G63</f>
        <v>150742</v>
      </c>
      <c r="H50" s="333">
        <f>H51+H62+H63</f>
        <v>26500</v>
      </c>
      <c r="I50" s="333">
        <f>I51+I62+I63</f>
        <v>1061</v>
      </c>
      <c r="J50" s="333">
        <f>J51+J62+J63</f>
        <v>0</v>
      </c>
      <c r="K50" s="333">
        <f>K51+K62+K63</f>
        <v>30000</v>
      </c>
      <c r="L50" s="333"/>
      <c r="M50" s="333"/>
      <c r="N50" s="333">
        <f>N51+N62+N63</f>
        <v>30000</v>
      </c>
      <c r="O50" s="333"/>
      <c r="P50" s="333"/>
      <c r="Q50" s="333"/>
      <c r="R50" s="331" t="s">
        <v>377</v>
      </c>
      <c r="S50" s="218"/>
      <c r="T50" s="218"/>
    </row>
    <row r="51" spans="1:20" s="236" customFormat="1" ht="25.5" customHeight="1">
      <c r="A51" s="320" t="s">
        <v>34</v>
      </c>
      <c r="B51" s="353" t="s">
        <v>327</v>
      </c>
      <c r="C51" s="354"/>
      <c r="D51" s="354"/>
      <c r="E51" s="354"/>
      <c r="F51" s="322"/>
      <c r="G51" s="336">
        <f t="shared" ref="G51:O51" si="20">G52</f>
        <v>150742</v>
      </c>
      <c r="H51" s="336">
        <f t="shared" si="20"/>
        <v>23500</v>
      </c>
      <c r="I51" s="336">
        <f t="shared" si="20"/>
        <v>1061</v>
      </c>
      <c r="J51" s="336">
        <f t="shared" si="20"/>
        <v>0</v>
      </c>
      <c r="K51" s="336">
        <f t="shared" si="20"/>
        <v>23500</v>
      </c>
      <c r="L51" s="336">
        <f t="shared" si="20"/>
        <v>0</v>
      </c>
      <c r="M51" s="336">
        <f>SUM(M53:M61)</f>
        <v>0</v>
      </c>
      <c r="N51" s="336">
        <f t="shared" si="20"/>
        <v>23500</v>
      </c>
      <c r="O51" s="336">
        <f t="shared" si="20"/>
        <v>0</v>
      </c>
      <c r="P51" s="336">
        <f>SUM(P53:P61)</f>
        <v>0</v>
      </c>
      <c r="Q51" s="336"/>
      <c r="R51" s="331"/>
      <c r="S51" s="218"/>
      <c r="T51" s="218"/>
    </row>
    <row r="52" spans="1:20" s="236" customFormat="1" ht="39" customHeight="1">
      <c r="A52" s="320" t="s">
        <v>35</v>
      </c>
      <c r="B52" s="334" t="s">
        <v>336</v>
      </c>
      <c r="C52" s="330"/>
      <c r="D52" s="351"/>
      <c r="E52" s="330"/>
      <c r="F52" s="322"/>
      <c r="G52" s="355">
        <f t="shared" ref="G52:P52" si="21">SUM(G53:G61)</f>
        <v>150742</v>
      </c>
      <c r="H52" s="355">
        <f t="shared" si="21"/>
        <v>23500</v>
      </c>
      <c r="I52" s="355">
        <f t="shared" si="21"/>
        <v>1061</v>
      </c>
      <c r="J52" s="355">
        <f t="shared" si="21"/>
        <v>0</v>
      </c>
      <c r="K52" s="355">
        <f t="shared" ref="K52:M52" si="22">SUM(K53:K61)</f>
        <v>23500</v>
      </c>
      <c r="L52" s="355">
        <f t="shared" si="22"/>
        <v>0</v>
      </c>
      <c r="M52" s="355">
        <f t="shared" si="22"/>
        <v>0</v>
      </c>
      <c r="N52" s="355">
        <f t="shared" si="21"/>
        <v>23500</v>
      </c>
      <c r="O52" s="355">
        <f t="shared" si="21"/>
        <v>0</v>
      </c>
      <c r="P52" s="355">
        <f t="shared" si="21"/>
        <v>0</v>
      </c>
      <c r="Q52" s="355"/>
      <c r="R52" s="331"/>
      <c r="S52" s="242"/>
      <c r="T52" s="218"/>
    </row>
    <row r="53" spans="1:20" ht="57" customHeight="1">
      <c r="A53" s="324" t="s">
        <v>41</v>
      </c>
      <c r="B53" s="337" t="s">
        <v>350</v>
      </c>
      <c r="C53" s="326" t="str">
        <f>C55</f>
        <v>BQL dự án đầu tư xây dựng</v>
      </c>
      <c r="D53" s="339" t="str">
        <f>D49</f>
        <v>Thị trấn Đăk Glei</v>
      </c>
      <c r="E53" s="326" t="s">
        <v>374</v>
      </c>
      <c r="F53" s="327" t="s">
        <v>451</v>
      </c>
      <c r="G53" s="338">
        <v>79043</v>
      </c>
      <c r="H53" s="338">
        <v>1717</v>
      </c>
      <c r="I53" s="328">
        <v>1061</v>
      </c>
      <c r="J53" s="328"/>
      <c r="K53" s="328">
        <v>1717</v>
      </c>
      <c r="L53" s="328"/>
      <c r="M53" s="328"/>
      <c r="N53" s="328">
        <v>1717</v>
      </c>
      <c r="O53" s="328"/>
      <c r="P53" s="328"/>
      <c r="Q53" s="328"/>
      <c r="R53" s="331"/>
      <c r="S53" s="218"/>
      <c r="T53" s="218"/>
    </row>
    <row r="54" spans="1:20" ht="40.5" customHeight="1">
      <c r="A54" s="324" t="s">
        <v>46</v>
      </c>
      <c r="B54" s="337" t="s">
        <v>56</v>
      </c>
      <c r="C54" s="339" t="str">
        <f>C49</f>
        <v>BQL dự án đầu tư xây dựng</v>
      </c>
      <c r="D54" s="339" t="str">
        <f>D53</f>
        <v>Thị trấn Đăk Glei</v>
      </c>
      <c r="E54" s="339" t="s">
        <v>374</v>
      </c>
      <c r="F54" s="327" t="s">
        <v>436</v>
      </c>
      <c r="G54" s="338">
        <v>21280</v>
      </c>
      <c r="H54" s="338">
        <v>4000</v>
      </c>
      <c r="I54" s="328"/>
      <c r="J54" s="328"/>
      <c r="K54" s="328">
        <v>4000</v>
      </c>
      <c r="L54" s="328"/>
      <c r="M54" s="328"/>
      <c r="N54" s="328">
        <v>4000</v>
      </c>
      <c r="O54" s="328"/>
      <c r="P54" s="328"/>
      <c r="Q54" s="328"/>
      <c r="R54" s="331"/>
      <c r="S54" s="218"/>
      <c r="T54" s="218"/>
    </row>
    <row r="55" spans="1:20" ht="68.25" customHeight="1">
      <c r="A55" s="324" t="s">
        <v>100</v>
      </c>
      <c r="B55" s="325" t="s">
        <v>332</v>
      </c>
      <c r="C55" s="339" t="str">
        <f>C54</f>
        <v>BQL dự án đầu tư xây dựng</v>
      </c>
      <c r="D55" s="339" t="str">
        <f>D54</f>
        <v>Thị trấn Đăk Glei</v>
      </c>
      <c r="E55" s="339" t="s">
        <v>374</v>
      </c>
      <c r="F55" s="327" t="s">
        <v>446</v>
      </c>
      <c r="G55" s="332">
        <v>13564</v>
      </c>
      <c r="H55" s="328">
        <v>5633</v>
      </c>
      <c r="I55" s="328"/>
      <c r="J55" s="328"/>
      <c r="K55" s="328">
        <v>5633</v>
      </c>
      <c r="L55" s="328"/>
      <c r="M55" s="328"/>
      <c r="N55" s="328">
        <v>5633</v>
      </c>
      <c r="O55" s="328"/>
      <c r="P55" s="328"/>
      <c r="Q55" s="328"/>
      <c r="R55" s="356"/>
      <c r="S55" s="218"/>
      <c r="T55" s="218"/>
    </row>
    <row r="56" spans="1:20" ht="40.5" customHeight="1">
      <c r="A56" s="324" t="s">
        <v>55</v>
      </c>
      <c r="B56" s="343" t="s">
        <v>59</v>
      </c>
      <c r="C56" s="341" t="str">
        <f>C49</f>
        <v>BQL dự án đầu tư xây dựng</v>
      </c>
      <c r="D56" s="341" t="s">
        <v>370</v>
      </c>
      <c r="E56" s="341" t="s">
        <v>319</v>
      </c>
      <c r="F56" s="327" t="s">
        <v>452</v>
      </c>
      <c r="G56" s="332">
        <v>1200</v>
      </c>
      <c r="H56" s="328">
        <v>1100</v>
      </c>
      <c r="I56" s="328"/>
      <c r="J56" s="328"/>
      <c r="K56" s="328">
        <v>1100</v>
      </c>
      <c r="L56" s="328"/>
      <c r="M56" s="328"/>
      <c r="N56" s="328">
        <v>1100</v>
      </c>
      <c r="O56" s="328"/>
      <c r="P56" s="328"/>
      <c r="Q56" s="328"/>
      <c r="R56" s="331"/>
      <c r="S56" s="218"/>
      <c r="T56" s="218"/>
    </row>
    <row r="57" spans="1:20" ht="51.75" customHeight="1">
      <c r="A57" s="324" t="s">
        <v>106</v>
      </c>
      <c r="B57" s="325" t="s">
        <v>331</v>
      </c>
      <c r="C57" s="339" t="str">
        <f>C56</f>
        <v>BQL dự án đầu tư xây dựng</v>
      </c>
      <c r="D57" s="339" t="s">
        <v>373</v>
      </c>
      <c r="E57" s="339" t="s">
        <v>319</v>
      </c>
      <c r="F57" s="327" t="s">
        <v>453</v>
      </c>
      <c r="G57" s="332">
        <v>2500</v>
      </c>
      <c r="H57" s="328">
        <v>2300</v>
      </c>
      <c r="I57" s="328"/>
      <c r="J57" s="328"/>
      <c r="K57" s="328">
        <v>2300</v>
      </c>
      <c r="L57" s="328"/>
      <c r="M57" s="328"/>
      <c r="N57" s="328">
        <v>2300</v>
      </c>
      <c r="O57" s="328"/>
      <c r="P57" s="328"/>
      <c r="Q57" s="328"/>
      <c r="R57" s="331"/>
      <c r="S57" s="218"/>
      <c r="T57" s="218"/>
    </row>
    <row r="58" spans="1:20" ht="37.5" customHeight="1">
      <c r="A58" s="324" t="s">
        <v>320</v>
      </c>
      <c r="B58" s="340" t="s">
        <v>58</v>
      </c>
      <c r="C58" s="341" t="s">
        <v>516</v>
      </c>
      <c r="D58" s="341" t="str">
        <f>D60</f>
        <v>Xã Ngọc Linh</v>
      </c>
      <c r="E58" s="341" t="s">
        <v>319</v>
      </c>
      <c r="F58" s="327" t="s">
        <v>446</v>
      </c>
      <c r="G58" s="328">
        <v>23988</v>
      </c>
      <c r="H58" s="328">
        <v>2700</v>
      </c>
      <c r="I58" s="328"/>
      <c r="J58" s="328"/>
      <c r="K58" s="328">
        <v>2700</v>
      </c>
      <c r="L58" s="328"/>
      <c r="M58" s="328"/>
      <c r="N58" s="328">
        <v>2700</v>
      </c>
      <c r="O58" s="328"/>
      <c r="P58" s="328"/>
      <c r="Q58" s="328"/>
      <c r="R58" s="342"/>
      <c r="S58" s="218"/>
      <c r="T58" s="218"/>
    </row>
    <row r="59" spans="1:20" ht="47.25">
      <c r="A59" s="324" t="s">
        <v>16</v>
      </c>
      <c r="B59" s="340" t="s">
        <v>347</v>
      </c>
      <c r="C59" s="341" t="str">
        <f>C57</f>
        <v>BQL dự án đầu tư xây dựng</v>
      </c>
      <c r="D59" s="341" t="str">
        <f>D56</f>
        <v>Xã Đăk Pék</v>
      </c>
      <c r="E59" s="341" t="s">
        <v>319</v>
      </c>
      <c r="F59" s="327" t="s">
        <v>488</v>
      </c>
      <c r="G59" s="328">
        <f>5167+500</f>
        <v>5667</v>
      </c>
      <c r="H59" s="328">
        <v>4200</v>
      </c>
      <c r="I59" s="328"/>
      <c r="J59" s="328"/>
      <c r="K59" s="328">
        <v>4200</v>
      </c>
      <c r="L59" s="328"/>
      <c r="M59" s="328"/>
      <c r="N59" s="328">
        <v>4200</v>
      </c>
      <c r="O59" s="328"/>
      <c r="P59" s="328"/>
      <c r="Q59" s="328"/>
      <c r="R59" s="331"/>
      <c r="S59" s="218"/>
      <c r="T59" s="218"/>
    </row>
    <row r="60" spans="1:20" s="215" customFormat="1" ht="36" customHeight="1">
      <c r="A60" s="324" t="s">
        <v>321</v>
      </c>
      <c r="B60" s="340" t="s">
        <v>344</v>
      </c>
      <c r="C60" s="341" t="str">
        <f>C59</f>
        <v>BQL dự án đầu tư xây dựng</v>
      </c>
      <c r="D60" s="341" t="s">
        <v>367</v>
      </c>
      <c r="E60" s="341" t="str">
        <f>E59</f>
        <v>2021-</v>
      </c>
      <c r="F60" s="331" t="str">
        <f>F40</f>
        <v>839; 05/9/2021</v>
      </c>
      <c r="G60" s="328">
        <v>2000</v>
      </c>
      <c r="H60" s="328">
        <v>450</v>
      </c>
      <c r="I60" s="319"/>
      <c r="J60" s="319"/>
      <c r="K60" s="328">
        <v>450</v>
      </c>
      <c r="L60" s="328"/>
      <c r="M60" s="328"/>
      <c r="N60" s="328">
        <v>450</v>
      </c>
      <c r="O60" s="328"/>
      <c r="P60" s="328"/>
      <c r="Q60" s="328"/>
      <c r="R60" s="331"/>
      <c r="S60" s="218"/>
      <c r="T60" s="218"/>
    </row>
    <row r="61" spans="1:20" ht="64.5" customHeight="1">
      <c r="A61" s="324" t="s">
        <v>322</v>
      </c>
      <c r="B61" s="325" t="s">
        <v>342</v>
      </c>
      <c r="C61" s="339" t="s">
        <v>334</v>
      </c>
      <c r="D61" s="339" t="s">
        <v>57</v>
      </c>
      <c r="E61" s="339" t="s">
        <v>375</v>
      </c>
      <c r="F61" s="327" t="str">
        <f>F42</f>
        <v>839; 05/9/2021</v>
      </c>
      <c r="G61" s="332">
        <v>1500</v>
      </c>
      <c r="H61" s="328">
        <v>1400</v>
      </c>
      <c r="I61" s="332"/>
      <c r="J61" s="332"/>
      <c r="K61" s="332">
        <v>1400</v>
      </c>
      <c r="L61" s="328"/>
      <c r="M61" s="332"/>
      <c r="N61" s="332">
        <v>1400</v>
      </c>
      <c r="O61" s="328"/>
      <c r="P61" s="332"/>
      <c r="Q61" s="332"/>
      <c r="R61" s="331"/>
      <c r="S61" s="218"/>
      <c r="T61" s="218"/>
    </row>
    <row r="62" spans="1:20" s="236" customFormat="1" ht="31.5">
      <c r="A62" s="320" t="s">
        <v>45</v>
      </c>
      <c r="B62" s="329" t="s">
        <v>351</v>
      </c>
      <c r="C62" s="330"/>
      <c r="D62" s="330"/>
      <c r="E62" s="330"/>
      <c r="F62" s="322"/>
      <c r="G62" s="336"/>
      <c r="H62" s="323"/>
      <c r="I62" s="323"/>
      <c r="J62" s="323"/>
      <c r="K62" s="323">
        <v>3500</v>
      </c>
      <c r="L62" s="323"/>
      <c r="M62" s="323"/>
      <c r="N62" s="323">
        <v>3500</v>
      </c>
      <c r="O62" s="323"/>
      <c r="P62" s="323"/>
      <c r="Q62" s="323"/>
      <c r="R62" s="331"/>
      <c r="S62" s="218"/>
      <c r="T62" s="218"/>
    </row>
    <row r="63" spans="1:20" s="236" customFormat="1" ht="45.75" customHeight="1">
      <c r="A63" s="320" t="s">
        <v>48</v>
      </c>
      <c r="B63" s="329" t="s">
        <v>326</v>
      </c>
      <c r="C63" s="330"/>
      <c r="D63" s="330"/>
      <c r="E63" s="330"/>
      <c r="F63" s="322"/>
      <c r="G63" s="336"/>
      <c r="H63" s="323">
        <v>3000</v>
      </c>
      <c r="I63" s="323"/>
      <c r="J63" s="323"/>
      <c r="K63" s="323">
        <v>3000</v>
      </c>
      <c r="L63" s="323"/>
      <c r="M63" s="323"/>
      <c r="N63" s="323">
        <v>3000</v>
      </c>
      <c r="O63" s="323"/>
      <c r="P63" s="323"/>
      <c r="Q63" s="323"/>
      <c r="R63" s="315"/>
      <c r="S63" s="218"/>
      <c r="T63" s="218"/>
    </row>
    <row r="64" spans="1:20" s="215" customFormat="1" ht="53.25" customHeight="1">
      <c r="A64" s="316" t="s">
        <v>138</v>
      </c>
      <c r="B64" s="301" t="s">
        <v>364</v>
      </c>
      <c r="C64" s="357"/>
      <c r="D64" s="357"/>
      <c r="E64" s="357"/>
      <c r="F64" s="358"/>
      <c r="G64" s="319">
        <f>SUM(G66:G68)</f>
        <v>6142</v>
      </c>
      <c r="H64" s="319">
        <f t="shared" ref="H64:I64" si="23">SUM(H66:H68)</f>
        <v>4590</v>
      </c>
      <c r="I64" s="319">
        <f t="shared" si="23"/>
        <v>0</v>
      </c>
      <c r="J64" s="319"/>
      <c r="K64" s="319">
        <v>4590</v>
      </c>
      <c r="L64" s="319"/>
      <c r="M64" s="319"/>
      <c r="N64" s="319">
        <v>4590</v>
      </c>
      <c r="O64" s="319"/>
      <c r="P64" s="319"/>
      <c r="Q64" s="319"/>
      <c r="R64" s="315"/>
      <c r="S64" s="218"/>
      <c r="T64" s="218"/>
    </row>
    <row r="65" spans="1:22" s="236" customFormat="1" ht="40.5" customHeight="1">
      <c r="A65" s="320" t="s">
        <v>35</v>
      </c>
      <c r="B65" s="334" t="s">
        <v>336</v>
      </c>
      <c r="C65" s="359"/>
      <c r="D65" s="359"/>
      <c r="E65" s="359"/>
      <c r="F65" s="360"/>
      <c r="G65" s="323">
        <f>G66+G67+G68</f>
        <v>6142</v>
      </c>
      <c r="H65" s="323">
        <f t="shared" ref="H65:K65" si="24">H66+H67+H68</f>
        <v>4590</v>
      </c>
      <c r="I65" s="323">
        <f t="shared" si="24"/>
        <v>0</v>
      </c>
      <c r="J65" s="323">
        <f t="shared" si="24"/>
        <v>0</v>
      </c>
      <c r="K65" s="323">
        <f t="shared" si="24"/>
        <v>4590</v>
      </c>
      <c r="L65" s="323"/>
      <c r="M65" s="323"/>
      <c r="N65" s="323">
        <f t="shared" ref="N65" si="25">N66+N67+N68</f>
        <v>4590</v>
      </c>
      <c r="O65" s="323"/>
      <c r="P65" s="323"/>
      <c r="Q65" s="323"/>
      <c r="R65" s="315"/>
      <c r="S65" s="242"/>
      <c r="T65" s="218"/>
    </row>
    <row r="66" spans="1:22" ht="54.75" customHeight="1">
      <c r="A66" s="324" t="s">
        <v>41</v>
      </c>
      <c r="B66" s="340" t="s">
        <v>340</v>
      </c>
      <c r="C66" s="341" t="str">
        <f>C43</f>
        <v>BQL dự án đầu tư xây dựng</v>
      </c>
      <c r="D66" s="341" t="s">
        <v>366</v>
      </c>
      <c r="E66" s="341" t="s">
        <v>319</v>
      </c>
      <c r="F66" s="327" t="str">
        <f>F57</f>
        <v>2497; 15/12/2020</v>
      </c>
      <c r="G66" s="328">
        <f>1500+1552</f>
        <v>3052</v>
      </c>
      <c r="H66" s="328">
        <v>1500</v>
      </c>
      <c r="I66" s="328"/>
      <c r="J66" s="328"/>
      <c r="K66" s="328">
        <v>1500</v>
      </c>
      <c r="L66" s="328"/>
      <c r="M66" s="328"/>
      <c r="N66" s="328">
        <v>1500</v>
      </c>
      <c r="O66" s="328"/>
      <c r="P66" s="328"/>
      <c r="Q66" s="328"/>
      <c r="R66" s="315"/>
      <c r="S66" s="218"/>
      <c r="T66" s="218"/>
    </row>
    <row r="67" spans="1:22" ht="44.25" customHeight="1">
      <c r="A67" s="324" t="s">
        <v>46</v>
      </c>
      <c r="B67" s="340" t="s">
        <v>358</v>
      </c>
      <c r="C67" s="341" t="str">
        <f>C41</f>
        <v>BQL dự án đầu tư xây dựng</v>
      </c>
      <c r="D67" s="341" t="s">
        <v>389</v>
      </c>
      <c r="E67" s="341" t="s">
        <v>375</v>
      </c>
      <c r="F67" s="327" t="str">
        <f>F68</f>
        <v>839; 05/9/2021</v>
      </c>
      <c r="G67" s="328">
        <f>500+90</f>
        <v>590</v>
      </c>
      <c r="H67" s="328">
        <f>G67</f>
        <v>590</v>
      </c>
      <c r="I67" s="328"/>
      <c r="J67" s="328"/>
      <c r="K67" s="328">
        <v>590</v>
      </c>
      <c r="L67" s="328"/>
      <c r="M67" s="328"/>
      <c r="N67" s="328">
        <v>590</v>
      </c>
      <c r="O67" s="328"/>
      <c r="P67" s="328"/>
      <c r="Q67" s="328"/>
      <c r="R67" s="315"/>
      <c r="S67" s="218"/>
      <c r="T67" s="218"/>
    </row>
    <row r="68" spans="1:22" ht="41.25" customHeight="1">
      <c r="A68" s="324" t="s">
        <v>100</v>
      </c>
      <c r="B68" s="340" t="s">
        <v>341</v>
      </c>
      <c r="C68" s="341" t="str">
        <f>C66</f>
        <v>BQL dự án đầu tư xây dựng</v>
      </c>
      <c r="D68" s="341" t="s">
        <v>373</v>
      </c>
      <c r="E68" s="341" t="s">
        <v>375</v>
      </c>
      <c r="F68" s="327" t="str">
        <f>F61</f>
        <v>839; 05/9/2021</v>
      </c>
      <c r="G68" s="328">
        <v>2500</v>
      </c>
      <c r="H68" s="328">
        <v>2500</v>
      </c>
      <c r="I68" s="328"/>
      <c r="J68" s="328"/>
      <c r="K68" s="328">
        <v>2500</v>
      </c>
      <c r="L68" s="328"/>
      <c r="M68" s="328"/>
      <c r="N68" s="328">
        <v>2500</v>
      </c>
      <c r="O68" s="328"/>
      <c r="P68" s="328"/>
      <c r="Q68" s="328"/>
      <c r="R68" s="315"/>
      <c r="S68" s="218"/>
      <c r="T68" s="218"/>
    </row>
    <row r="69" spans="1:22" s="215" customFormat="1" ht="40.5" customHeight="1">
      <c r="A69" s="316" t="s">
        <v>140</v>
      </c>
      <c r="B69" s="301" t="s">
        <v>467</v>
      </c>
      <c r="C69" s="357"/>
      <c r="D69" s="357"/>
      <c r="E69" s="357"/>
      <c r="F69" s="318"/>
      <c r="G69" s="319">
        <f>G70+G91+G93+G96</f>
        <v>242450.96004999999</v>
      </c>
      <c r="H69" s="319">
        <f t="shared" ref="H69:P69" si="26">H70+H91+H93+H96</f>
        <v>8394.1659999999993</v>
      </c>
      <c r="I69" s="319">
        <f t="shared" si="26"/>
        <v>12739.197400000001</v>
      </c>
      <c r="J69" s="319"/>
      <c r="K69" s="319">
        <f>K70+K91+K93+K96</f>
        <v>8154.1620000000003</v>
      </c>
      <c r="L69" s="319">
        <f t="shared" ref="L69:M69" si="27">L70+L91+L93+L96</f>
        <v>0</v>
      </c>
      <c r="M69" s="319">
        <f t="shared" si="27"/>
        <v>277.99700000000001</v>
      </c>
      <c r="N69" s="319">
        <f>N70+N91+N93+N96</f>
        <v>8154.1620000000003</v>
      </c>
      <c r="O69" s="319">
        <f t="shared" si="26"/>
        <v>0</v>
      </c>
      <c r="P69" s="319">
        <f t="shared" si="26"/>
        <v>277.99700000000001</v>
      </c>
      <c r="Q69" s="319"/>
      <c r="R69" s="313"/>
      <c r="S69" s="218"/>
      <c r="T69" s="218"/>
      <c r="V69" s="215">
        <f>T69-N69</f>
        <v>-8154.1620000000003</v>
      </c>
    </row>
    <row r="70" spans="1:22" s="215" customFormat="1" ht="41.25" customHeight="1">
      <c r="A70" s="316" t="s">
        <v>32</v>
      </c>
      <c r="B70" s="301" t="s">
        <v>463</v>
      </c>
      <c r="C70" s="357"/>
      <c r="D70" s="357"/>
      <c r="E70" s="357"/>
      <c r="F70" s="318"/>
      <c r="G70" s="319">
        <f>G71+G79+G89</f>
        <v>180210.96004999999</v>
      </c>
      <c r="H70" s="319">
        <f t="shared" ref="H70:P70" si="28">H71+H79+H89</f>
        <v>2137.7460000000001</v>
      </c>
      <c r="I70" s="319">
        <f t="shared" si="28"/>
        <v>12739.197400000001</v>
      </c>
      <c r="J70" s="319"/>
      <c r="K70" s="319">
        <f t="shared" ref="K70:M70" si="29">K71+K79+K89</f>
        <v>2137.7460000000001</v>
      </c>
      <c r="L70" s="319">
        <f t="shared" si="29"/>
        <v>0</v>
      </c>
      <c r="M70" s="319">
        <f t="shared" si="29"/>
        <v>277.99700000000001</v>
      </c>
      <c r="N70" s="319">
        <f t="shared" si="28"/>
        <v>2137.7460000000001</v>
      </c>
      <c r="O70" s="319">
        <f t="shared" si="28"/>
        <v>0</v>
      </c>
      <c r="P70" s="319">
        <f t="shared" si="28"/>
        <v>277.99700000000001</v>
      </c>
      <c r="Q70" s="319"/>
      <c r="R70" s="313"/>
      <c r="S70" s="218"/>
      <c r="T70" s="218"/>
    </row>
    <row r="71" spans="1:22" s="215" customFormat="1" ht="56.25" customHeight="1">
      <c r="A71" s="316" t="s">
        <v>464</v>
      </c>
      <c r="B71" s="361" t="s">
        <v>393</v>
      </c>
      <c r="C71" s="362"/>
      <c r="D71" s="362"/>
      <c r="E71" s="362"/>
      <c r="F71" s="313"/>
      <c r="G71" s="319">
        <f>SUM(G72:G78)</f>
        <v>5870.4309999999996</v>
      </c>
      <c r="H71" s="319">
        <f t="shared" ref="H71:P71" si="30">SUM(H72:H78)</f>
        <v>106.042</v>
      </c>
      <c r="I71" s="319">
        <f t="shared" si="30"/>
        <v>5326.5619999999999</v>
      </c>
      <c r="J71" s="319"/>
      <c r="K71" s="319">
        <f t="shared" ref="K71:M71" si="31">SUM(K72:K78)</f>
        <v>106.042</v>
      </c>
      <c r="L71" s="319">
        <f t="shared" si="31"/>
        <v>0</v>
      </c>
      <c r="M71" s="319">
        <f t="shared" si="31"/>
        <v>106.042</v>
      </c>
      <c r="N71" s="319">
        <f t="shared" si="30"/>
        <v>106.042</v>
      </c>
      <c r="O71" s="319">
        <f t="shared" si="30"/>
        <v>0</v>
      </c>
      <c r="P71" s="319">
        <f t="shared" si="30"/>
        <v>106.042</v>
      </c>
      <c r="Q71" s="319"/>
      <c r="R71" s="313"/>
      <c r="S71" s="218"/>
      <c r="T71" s="218"/>
    </row>
    <row r="72" spans="1:22" ht="40.5" customHeight="1">
      <c r="A72" s="324" t="s">
        <v>41</v>
      </c>
      <c r="B72" s="363" t="s">
        <v>394</v>
      </c>
      <c r="C72" s="364" t="s">
        <v>408</v>
      </c>
      <c r="D72" s="365" t="s">
        <v>323</v>
      </c>
      <c r="E72" s="365" t="s">
        <v>418</v>
      </c>
      <c r="F72" s="331" t="s">
        <v>423</v>
      </c>
      <c r="G72" s="328">
        <v>1355</v>
      </c>
      <c r="H72" s="328">
        <f t="shared" ref="H72:H78" si="32">N72</f>
        <v>19.670000000000002</v>
      </c>
      <c r="I72" s="328">
        <v>1065</v>
      </c>
      <c r="J72" s="328"/>
      <c r="K72" s="328">
        <v>19.670000000000002</v>
      </c>
      <c r="L72" s="328"/>
      <c r="M72" s="328">
        <f t="shared" ref="M72:M78" si="33">K72</f>
        <v>19.670000000000002</v>
      </c>
      <c r="N72" s="328">
        <v>19.670000000000002</v>
      </c>
      <c r="O72" s="328"/>
      <c r="P72" s="328">
        <f t="shared" ref="P72:P78" si="34">N72</f>
        <v>19.670000000000002</v>
      </c>
      <c r="Q72" s="328"/>
      <c r="R72" s="331"/>
      <c r="S72" s="234"/>
      <c r="T72" s="218"/>
    </row>
    <row r="73" spans="1:22" ht="40.5" customHeight="1">
      <c r="A73" s="324" t="s">
        <v>46</v>
      </c>
      <c r="B73" s="366" t="s">
        <v>395</v>
      </c>
      <c r="C73" s="331" t="s">
        <v>408</v>
      </c>
      <c r="D73" s="365" t="s">
        <v>323</v>
      </c>
      <c r="E73" s="367" t="s">
        <v>418</v>
      </c>
      <c r="F73" s="368" t="s">
        <v>424</v>
      </c>
      <c r="G73" s="328">
        <v>395</v>
      </c>
      <c r="H73" s="328">
        <f t="shared" si="32"/>
        <v>7.7</v>
      </c>
      <c r="I73" s="328">
        <v>531</v>
      </c>
      <c r="J73" s="328"/>
      <c r="K73" s="328">
        <v>7.7</v>
      </c>
      <c r="L73" s="328"/>
      <c r="M73" s="328">
        <f t="shared" si="33"/>
        <v>7.7</v>
      </c>
      <c r="N73" s="328">
        <v>7.7</v>
      </c>
      <c r="O73" s="328"/>
      <c r="P73" s="328">
        <f t="shared" si="34"/>
        <v>7.7</v>
      </c>
      <c r="Q73" s="328"/>
      <c r="R73" s="331"/>
      <c r="S73" s="234"/>
      <c r="T73" s="218"/>
    </row>
    <row r="74" spans="1:22" ht="50.25" customHeight="1">
      <c r="A74" s="324" t="s">
        <v>100</v>
      </c>
      <c r="B74" s="363" t="s">
        <v>567</v>
      </c>
      <c r="C74" s="368" t="s">
        <v>409</v>
      </c>
      <c r="D74" s="369" t="s">
        <v>371</v>
      </c>
      <c r="E74" s="365" t="s">
        <v>419</v>
      </c>
      <c r="F74" s="331" t="s">
        <v>425</v>
      </c>
      <c r="G74" s="328">
        <v>417</v>
      </c>
      <c r="H74" s="328">
        <f t="shared" si="32"/>
        <v>7.0570000000000004</v>
      </c>
      <c r="I74" s="328">
        <v>622</v>
      </c>
      <c r="J74" s="328"/>
      <c r="K74" s="328">
        <v>7.0570000000000004</v>
      </c>
      <c r="L74" s="328"/>
      <c r="M74" s="328">
        <f t="shared" si="33"/>
        <v>7.0570000000000004</v>
      </c>
      <c r="N74" s="328">
        <v>7.0570000000000004</v>
      </c>
      <c r="O74" s="328"/>
      <c r="P74" s="328">
        <f t="shared" si="34"/>
        <v>7.0570000000000004</v>
      </c>
      <c r="Q74" s="328"/>
      <c r="R74" s="331"/>
      <c r="S74" s="234"/>
      <c r="T74" s="218"/>
    </row>
    <row r="75" spans="1:22" ht="40.5" customHeight="1">
      <c r="A75" s="324" t="s">
        <v>55</v>
      </c>
      <c r="B75" s="363" t="s">
        <v>396</v>
      </c>
      <c r="C75" s="370" t="s">
        <v>409</v>
      </c>
      <c r="D75" s="369" t="s">
        <v>371</v>
      </c>
      <c r="E75" s="367" t="s">
        <v>419</v>
      </c>
      <c r="F75" s="368" t="s">
        <v>426</v>
      </c>
      <c r="G75" s="328">
        <v>1409.9369999999999</v>
      </c>
      <c r="H75" s="328">
        <f t="shared" si="32"/>
        <v>39.686</v>
      </c>
      <c r="I75" s="328">
        <v>1190</v>
      </c>
      <c r="J75" s="328"/>
      <c r="K75" s="328">
        <v>39.686</v>
      </c>
      <c r="L75" s="328"/>
      <c r="M75" s="328">
        <f t="shared" si="33"/>
        <v>39.686</v>
      </c>
      <c r="N75" s="328">
        <v>39.686</v>
      </c>
      <c r="O75" s="328"/>
      <c r="P75" s="328">
        <f t="shared" si="34"/>
        <v>39.686</v>
      </c>
      <c r="Q75" s="328"/>
      <c r="R75" s="331"/>
      <c r="S75" s="234"/>
      <c r="T75" s="218"/>
    </row>
    <row r="76" spans="1:22" ht="40.5" customHeight="1">
      <c r="A76" s="324" t="s">
        <v>106</v>
      </c>
      <c r="B76" s="363" t="s">
        <v>397</v>
      </c>
      <c r="C76" s="370" t="s">
        <v>410</v>
      </c>
      <c r="D76" s="369" t="s">
        <v>369</v>
      </c>
      <c r="E76" s="367" t="s">
        <v>420</v>
      </c>
      <c r="F76" s="368" t="s">
        <v>427</v>
      </c>
      <c r="G76" s="328">
        <v>485.60700000000003</v>
      </c>
      <c r="H76" s="328">
        <f t="shared" si="32"/>
        <v>2.6360000000000001</v>
      </c>
      <c r="I76" s="328">
        <v>404.93400000000003</v>
      </c>
      <c r="J76" s="328"/>
      <c r="K76" s="328">
        <v>2.6360000000000001</v>
      </c>
      <c r="L76" s="328"/>
      <c r="M76" s="328">
        <f t="shared" si="33"/>
        <v>2.6360000000000001</v>
      </c>
      <c r="N76" s="328">
        <v>2.6360000000000001</v>
      </c>
      <c r="O76" s="328"/>
      <c r="P76" s="328">
        <f t="shared" si="34"/>
        <v>2.6360000000000001</v>
      </c>
      <c r="Q76" s="328"/>
      <c r="R76" s="331"/>
      <c r="S76" s="234"/>
      <c r="T76" s="218"/>
    </row>
    <row r="77" spans="1:22" ht="62.25" customHeight="1">
      <c r="A77" s="324" t="s">
        <v>320</v>
      </c>
      <c r="B77" s="363" t="s">
        <v>398</v>
      </c>
      <c r="C77" s="370" t="s">
        <v>566</v>
      </c>
      <c r="D77" s="369" t="s">
        <v>373</v>
      </c>
      <c r="E77" s="367" t="s">
        <v>418</v>
      </c>
      <c r="F77" s="368" t="s">
        <v>428</v>
      </c>
      <c r="G77" s="328">
        <v>1051</v>
      </c>
      <c r="H77" s="328">
        <f t="shared" si="32"/>
        <v>25.698</v>
      </c>
      <c r="I77" s="328">
        <v>851</v>
      </c>
      <c r="J77" s="328"/>
      <c r="K77" s="328">
        <v>25.698</v>
      </c>
      <c r="L77" s="328"/>
      <c r="M77" s="328">
        <f t="shared" si="33"/>
        <v>25.698</v>
      </c>
      <c r="N77" s="328">
        <v>25.698</v>
      </c>
      <c r="O77" s="328"/>
      <c r="P77" s="328">
        <f t="shared" si="34"/>
        <v>25.698</v>
      </c>
      <c r="Q77" s="328"/>
      <c r="R77" s="331"/>
      <c r="S77" s="234"/>
      <c r="T77" s="218"/>
    </row>
    <row r="78" spans="1:22" ht="40.5" customHeight="1">
      <c r="A78" s="324" t="s">
        <v>16</v>
      </c>
      <c r="B78" s="363" t="s">
        <v>399</v>
      </c>
      <c r="C78" s="370" t="s">
        <v>411</v>
      </c>
      <c r="D78" s="369" t="s">
        <v>372</v>
      </c>
      <c r="E78" s="367"/>
      <c r="F78" s="368" t="s">
        <v>429</v>
      </c>
      <c r="G78" s="328">
        <v>756.88699999999994</v>
      </c>
      <c r="H78" s="328">
        <f t="shared" si="32"/>
        <v>3.5950000000000002</v>
      </c>
      <c r="I78" s="328">
        <v>662.62800000000004</v>
      </c>
      <c r="J78" s="328"/>
      <c r="K78" s="328">
        <v>3.5950000000000002</v>
      </c>
      <c r="L78" s="328"/>
      <c r="M78" s="328">
        <f t="shared" si="33"/>
        <v>3.5950000000000002</v>
      </c>
      <c r="N78" s="328">
        <v>3.5950000000000002</v>
      </c>
      <c r="O78" s="328"/>
      <c r="P78" s="328">
        <f t="shared" si="34"/>
        <v>3.5950000000000002</v>
      </c>
      <c r="Q78" s="328"/>
      <c r="R78" s="331"/>
      <c r="S78" s="234"/>
      <c r="T78" s="218"/>
    </row>
    <row r="79" spans="1:22" s="215" customFormat="1" ht="58.5" customHeight="1">
      <c r="A79" s="316" t="s">
        <v>464</v>
      </c>
      <c r="B79" s="317" t="s">
        <v>400</v>
      </c>
      <c r="C79" s="371"/>
      <c r="D79" s="357"/>
      <c r="E79" s="357"/>
      <c r="F79" s="318"/>
      <c r="G79" s="319">
        <f>SUM(G80:G88)</f>
        <v>153060.52904999998</v>
      </c>
      <c r="H79" s="319">
        <f t="shared" ref="H79:P79" si="35">SUM(H80:H88)</f>
        <v>171.95500000000001</v>
      </c>
      <c r="I79" s="319">
        <f t="shared" si="35"/>
        <v>7412.6354000000001</v>
      </c>
      <c r="J79" s="319"/>
      <c r="K79" s="319">
        <f t="shared" ref="K79:M79" si="36">SUM(K80:K88)</f>
        <v>171.95500000000001</v>
      </c>
      <c r="L79" s="319">
        <f t="shared" si="36"/>
        <v>0</v>
      </c>
      <c r="M79" s="319">
        <f t="shared" si="36"/>
        <v>171.95500000000001</v>
      </c>
      <c r="N79" s="319">
        <f t="shared" si="35"/>
        <v>171.95500000000001</v>
      </c>
      <c r="O79" s="319">
        <f t="shared" si="35"/>
        <v>0</v>
      </c>
      <c r="P79" s="319">
        <f t="shared" si="35"/>
        <v>171.95500000000001</v>
      </c>
      <c r="Q79" s="319"/>
      <c r="R79" s="331"/>
      <c r="S79" s="218"/>
      <c r="T79" s="218"/>
    </row>
    <row r="80" spans="1:22" ht="40.5" customHeight="1">
      <c r="A80" s="324" t="s">
        <v>41</v>
      </c>
      <c r="B80" s="372" t="s">
        <v>401</v>
      </c>
      <c r="C80" s="327" t="s">
        <v>412</v>
      </c>
      <c r="D80" s="341" t="s">
        <v>368</v>
      </c>
      <c r="E80" s="341" t="s">
        <v>420</v>
      </c>
      <c r="F80" s="327" t="s">
        <v>430</v>
      </c>
      <c r="G80" s="328">
        <v>291.11700000000002</v>
      </c>
      <c r="H80" s="328">
        <f t="shared" ref="H80:H88" si="37">N80</f>
        <v>9.0850000000000009</v>
      </c>
      <c r="I80" s="328">
        <v>260.63139999999999</v>
      </c>
      <c r="J80" s="328"/>
      <c r="K80" s="328">
        <v>9.0850000000000009</v>
      </c>
      <c r="L80" s="328"/>
      <c r="M80" s="328">
        <f t="shared" ref="M80:M88" si="38">K80</f>
        <v>9.0850000000000009</v>
      </c>
      <c r="N80" s="328">
        <v>9.0850000000000009</v>
      </c>
      <c r="O80" s="328"/>
      <c r="P80" s="328">
        <f t="shared" ref="P80:P88" si="39">N80</f>
        <v>9.0850000000000009</v>
      </c>
      <c r="Q80" s="328"/>
      <c r="R80" s="331"/>
      <c r="S80" s="234"/>
      <c r="T80" s="218"/>
    </row>
    <row r="81" spans="1:20" ht="82.5" customHeight="1">
      <c r="A81" s="324" t="s">
        <v>46</v>
      </c>
      <c r="B81" s="373" t="s">
        <v>402</v>
      </c>
      <c r="C81" s="327" t="s">
        <v>413</v>
      </c>
      <c r="D81" s="341" t="s">
        <v>414</v>
      </c>
      <c r="E81" s="341" t="s">
        <v>421</v>
      </c>
      <c r="F81" s="374" t="s">
        <v>431</v>
      </c>
      <c r="G81" s="328">
        <v>145100</v>
      </c>
      <c r="H81" s="328">
        <f t="shared" si="37"/>
        <v>89.358999999999995</v>
      </c>
      <c r="I81" s="328">
        <v>70</v>
      </c>
      <c r="J81" s="328"/>
      <c r="K81" s="328">
        <v>89.358999999999995</v>
      </c>
      <c r="L81" s="328"/>
      <c r="M81" s="328">
        <f t="shared" si="38"/>
        <v>89.358999999999995</v>
      </c>
      <c r="N81" s="328">
        <v>89.358999999999995</v>
      </c>
      <c r="O81" s="328"/>
      <c r="P81" s="328">
        <f t="shared" si="39"/>
        <v>89.358999999999995</v>
      </c>
      <c r="Q81" s="328"/>
      <c r="R81" s="331"/>
      <c r="S81" s="234"/>
      <c r="T81" s="218"/>
    </row>
    <row r="82" spans="1:20" ht="40.5" customHeight="1">
      <c r="A82" s="324" t="s">
        <v>100</v>
      </c>
      <c r="B82" s="366" t="s">
        <v>403</v>
      </c>
      <c r="C82" s="327" t="s">
        <v>413</v>
      </c>
      <c r="D82" s="341" t="s">
        <v>415</v>
      </c>
      <c r="E82" s="367" t="s">
        <v>422</v>
      </c>
      <c r="F82" s="368" t="s">
        <v>432</v>
      </c>
      <c r="G82" s="328">
        <v>500</v>
      </c>
      <c r="H82" s="328">
        <f t="shared" si="37"/>
        <v>4</v>
      </c>
      <c r="I82" s="328">
        <v>477.97</v>
      </c>
      <c r="J82" s="328"/>
      <c r="K82" s="328">
        <v>4</v>
      </c>
      <c r="L82" s="328"/>
      <c r="M82" s="328">
        <f t="shared" si="38"/>
        <v>4</v>
      </c>
      <c r="N82" s="328">
        <v>4</v>
      </c>
      <c r="O82" s="328"/>
      <c r="P82" s="328">
        <f t="shared" si="39"/>
        <v>4</v>
      </c>
      <c r="Q82" s="328"/>
      <c r="R82" s="331"/>
      <c r="S82" s="234"/>
      <c r="T82" s="218"/>
    </row>
    <row r="83" spans="1:20" ht="93" customHeight="1">
      <c r="A83" s="324" t="s">
        <v>55</v>
      </c>
      <c r="B83" s="375" t="s">
        <v>569</v>
      </c>
      <c r="C83" s="327" t="s">
        <v>568</v>
      </c>
      <c r="D83" s="376" t="s">
        <v>389</v>
      </c>
      <c r="E83" s="374" t="s">
        <v>441</v>
      </c>
      <c r="F83" s="377" t="s">
        <v>442</v>
      </c>
      <c r="G83" s="328">
        <v>998.28105000000005</v>
      </c>
      <c r="H83" s="328">
        <f t="shared" si="37"/>
        <v>3.798</v>
      </c>
      <c r="I83" s="328">
        <v>918.92</v>
      </c>
      <c r="J83" s="328"/>
      <c r="K83" s="328">
        <v>3.798</v>
      </c>
      <c r="L83" s="328"/>
      <c r="M83" s="328">
        <f t="shared" si="38"/>
        <v>3.798</v>
      </c>
      <c r="N83" s="328">
        <v>3.798</v>
      </c>
      <c r="O83" s="328"/>
      <c r="P83" s="328">
        <f t="shared" si="39"/>
        <v>3.798</v>
      </c>
      <c r="Q83" s="328"/>
      <c r="R83" s="331"/>
      <c r="S83" s="234"/>
      <c r="T83" s="218"/>
    </row>
    <row r="84" spans="1:20" ht="67.5" customHeight="1">
      <c r="A84" s="324" t="s">
        <v>106</v>
      </c>
      <c r="B84" s="378" t="s">
        <v>437</v>
      </c>
      <c r="C84" s="327" t="s">
        <v>439</v>
      </c>
      <c r="D84" s="327" t="s">
        <v>323</v>
      </c>
      <c r="E84" s="327" t="s">
        <v>441</v>
      </c>
      <c r="F84" s="376" t="s">
        <v>443</v>
      </c>
      <c r="G84" s="328">
        <v>999.86099999999999</v>
      </c>
      <c r="H84" s="328">
        <f t="shared" si="37"/>
        <v>3.7989999999999999</v>
      </c>
      <c r="I84" s="328">
        <v>950.31399999999996</v>
      </c>
      <c r="J84" s="328"/>
      <c r="K84" s="328">
        <v>3.7989999999999999</v>
      </c>
      <c r="L84" s="328"/>
      <c r="M84" s="328">
        <f t="shared" si="38"/>
        <v>3.7989999999999999</v>
      </c>
      <c r="N84" s="328">
        <v>3.7989999999999999</v>
      </c>
      <c r="O84" s="328"/>
      <c r="P84" s="328">
        <f t="shared" si="39"/>
        <v>3.7989999999999999</v>
      </c>
      <c r="Q84" s="328"/>
      <c r="R84" s="331"/>
      <c r="S84" s="234"/>
      <c r="T84" s="218"/>
    </row>
    <row r="85" spans="1:20" ht="76.5" customHeight="1">
      <c r="A85" s="324" t="s">
        <v>320</v>
      </c>
      <c r="B85" s="379" t="s">
        <v>438</v>
      </c>
      <c r="C85" s="376" t="s">
        <v>440</v>
      </c>
      <c r="D85" s="376" t="s">
        <v>368</v>
      </c>
      <c r="E85" s="374">
        <v>2012</v>
      </c>
      <c r="F85" s="377" t="s">
        <v>445</v>
      </c>
      <c r="G85" s="328">
        <v>1427</v>
      </c>
      <c r="H85" s="328">
        <f t="shared" si="37"/>
        <v>2.7120000000000002</v>
      </c>
      <c r="I85" s="328">
        <v>1207</v>
      </c>
      <c r="J85" s="328"/>
      <c r="K85" s="328">
        <v>2.7120000000000002</v>
      </c>
      <c r="L85" s="328"/>
      <c r="M85" s="328">
        <f t="shared" si="38"/>
        <v>2.7120000000000002</v>
      </c>
      <c r="N85" s="328">
        <v>2.7120000000000002</v>
      </c>
      <c r="O85" s="328"/>
      <c r="P85" s="328">
        <f t="shared" si="39"/>
        <v>2.7120000000000002</v>
      </c>
      <c r="Q85" s="328"/>
      <c r="R85" s="331"/>
      <c r="S85" s="234"/>
      <c r="T85" s="218"/>
    </row>
    <row r="86" spans="1:20" ht="57" customHeight="1">
      <c r="A86" s="324" t="s">
        <v>16</v>
      </c>
      <c r="B86" s="373" t="s">
        <v>404</v>
      </c>
      <c r="C86" s="327" t="s">
        <v>413</v>
      </c>
      <c r="D86" s="341" t="s">
        <v>416</v>
      </c>
      <c r="E86" s="367" t="s">
        <v>419</v>
      </c>
      <c r="F86" s="368" t="s">
        <v>433</v>
      </c>
      <c r="G86" s="328">
        <v>544.27</v>
      </c>
      <c r="H86" s="328">
        <f t="shared" si="37"/>
        <v>0.45700000000000002</v>
      </c>
      <c r="I86" s="328">
        <v>544</v>
      </c>
      <c r="J86" s="328"/>
      <c r="K86" s="328">
        <v>0.45700000000000002</v>
      </c>
      <c r="L86" s="328"/>
      <c r="M86" s="328">
        <f t="shared" si="38"/>
        <v>0.45700000000000002</v>
      </c>
      <c r="N86" s="328">
        <v>0.45700000000000002</v>
      </c>
      <c r="O86" s="328"/>
      <c r="P86" s="328">
        <f t="shared" si="39"/>
        <v>0.45700000000000002</v>
      </c>
      <c r="Q86" s="328"/>
      <c r="R86" s="331"/>
      <c r="S86" s="234"/>
      <c r="T86" s="218"/>
    </row>
    <row r="87" spans="1:20" ht="40.5" customHeight="1">
      <c r="A87" s="324" t="s">
        <v>321</v>
      </c>
      <c r="B87" s="373" t="s">
        <v>405</v>
      </c>
      <c r="C87" s="327" t="s">
        <v>413</v>
      </c>
      <c r="D87" s="341" t="s">
        <v>369</v>
      </c>
      <c r="E87" s="341" t="s">
        <v>374</v>
      </c>
      <c r="F87" s="327" t="s">
        <v>434</v>
      </c>
      <c r="G87" s="328">
        <v>2200</v>
      </c>
      <c r="H87" s="328">
        <f t="shared" si="37"/>
        <v>37.743000000000002</v>
      </c>
      <c r="I87" s="328">
        <v>2100</v>
      </c>
      <c r="J87" s="328"/>
      <c r="K87" s="328">
        <v>37.743000000000002</v>
      </c>
      <c r="L87" s="328"/>
      <c r="M87" s="328">
        <f t="shared" si="38"/>
        <v>37.743000000000002</v>
      </c>
      <c r="N87" s="328">
        <v>37.743000000000002</v>
      </c>
      <c r="O87" s="328"/>
      <c r="P87" s="328">
        <f t="shared" si="39"/>
        <v>37.743000000000002</v>
      </c>
      <c r="Q87" s="328"/>
      <c r="R87" s="331"/>
      <c r="S87" s="234"/>
      <c r="T87" s="218"/>
    </row>
    <row r="88" spans="1:20" ht="74.25" customHeight="1">
      <c r="A88" s="324" t="s">
        <v>322</v>
      </c>
      <c r="B88" s="366" t="s">
        <v>406</v>
      </c>
      <c r="C88" s="327" t="s">
        <v>413</v>
      </c>
      <c r="D88" s="341" t="s">
        <v>417</v>
      </c>
      <c r="E88" s="367" t="s">
        <v>422</v>
      </c>
      <c r="F88" s="368" t="s">
        <v>435</v>
      </c>
      <c r="G88" s="328">
        <v>1000</v>
      </c>
      <c r="H88" s="328">
        <f t="shared" si="37"/>
        <v>21.001999999999999</v>
      </c>
      <c r="I88" s="328">
        <v>883.8</v>
      </c>
      <c r="J88" s="328"/>
      <c r="K88" s="328">
        <v>21.001999999999999</v>
      </c>
      <c r="L88" s="328"/>
      <c r="M88" s="328">
        <f t="shared" si="38"/>
        <v>21.001999999999999</v>
      </c>
      <c r="N88" s="328">
        <v>21.001999999999999</v>
      </c>
      <c r="O88" s="328"/>
      <c r="P88" s="328">
        <f t="shared" si="39"/>
        <v>21.001999999999999</v>
      </c>
      <c r="Q88" s="328"/>
      <c r="R88" s="331"/>
      <c r="S88" s="234"/>
      <c r="T88" s="218"/>
    </row>
    <row r="89" spans="1:20" s="215" customFormat="1" ht="40.5" customHeight="1">
      <c r="A89" s="316" t="s">
        <v>464</v>
      </c>
      <c r="B89" s="308" t="s">
        <v>407</v>
      </c>
      <c r="C89" s="327"/>
      <c r="D89" s="357"/>
      <c r="E89" s="357"/>
      <c r="F89" s="318"/>
      <c r="G89" s="319">
        <f>G90</f>
        <v>21280</v>
      </c>
      <c r="H89" s="319">
        <f t="shared" ref="H89:P89" si="40">H90</f>
        <v>1859.749</v>
      </c>
      <c r="I89" s="319">
        <f t="shared" si="40"/>
        <v>0</v>
      </c>
      <c r="J89" s="319">
        <f t="shared" si="40"/>
        <v>0</v>
      </c>
      <c r="K89" s="319">
        <f t="shared" si="40"/>
        <v>1859.749</v>
      </c>
      <c r="L89" s="319">
        <f t="shared" si="40"/>
        <v>0</v>
      </c>
      <c r="M89" s="319">
        <f t="shared" si="40"/>
        <v>0</v>
      </c>
      <c r="N89" s="319">
        <f t="shared" si="40"/>
        <v>1859.749</v>
      </c>
      <c r="O89" s="319">
        <f t="shared" si="40"/>
        <v>0</v>
      </c>
      <c r="P89" s="319">
        <f t="shared" si="40"/>
        <v>0</v>
      </c>
      <c r="Q89" s="319"/>
      <c r="R89" s="331"/>
      <c r="S89" s="218"/>
      <c r="T89" s="218"/>
    </row>
    <row r="90" spans="1:20" ht="40.5" customHeight="1">
      <c r="A90" s="324" t="s">
        <v>41</v>
      </c>
      <c r="B90" s="307" t="s">
        <v>56</v>
      </c>
      <c r="C90" s="327" t="s">
        <v>413</v>
      </c>
      <c r="D90" s="341" t="s">
        <v>57</v>
      </c>
      <c r="E90" s="341" t="s">
        <v>319</v>
      </c>
      <c r="F90" s="327" t="s">
        <v>436</v>
      </c>
      <c r="G90" s="328">
        <v>21280</v>
      </c>
      <c r="H90" s="328">
        <f>N90</f>
        <v>1859.749</v>
      </c>
      <c r="I90" s="328"/>
      <c r="J90" s="328"/>
      <c r="K90" s="328">
        <v>1859.749</v>
      </c>
      <c r="L90" s="328"/>
      <c r="M90" s="328"/>
      <c r="N90" s="328">
        <v>1859.749</v>
      </c>
      <c r="O90" s="328"/>
      <c r="P90" s="328"/>
      <c r="Q90" s="328"/>
      <c r="R90" s="331"/>
      <c r="S90" s="234"/>
      <c r="T90" s="218"/>
    </row>
    <row r="91" spans="1:20" s="215" customFormat="1" ht="56.25" customHeight="1">
      <c r="A91" s="316" t="s">
        <v>51</v>
      </c>
      <c r="B91" s="308" t="s">
        <v>494</v>
      </c>
      <c r="C91" s="318"/>
      <c r="D91" s="357"/>
      <c r="E91" s="357"/>
      <c r="F91" s="318"/>
      <c r="G91" s="319">
        <f>G92</f>
        <v>21280</v>
      </c>
      <c r="H91" s="319">
        <f t="shared" ref="H91:P91" si="41">H92</f>
        <v>2402.2249999999999</v>
      </c>
      <c r="I91" s="319">
        <f t="shared" si="41"/>
        <v>0</v>
      </c>
      <c r="J91" s="319">
        <f t="shared" si="41"/>
        <v>0</v>
      </c>
      <c r="K91" s="319">
        <f t="shared" si="41"/>
        <v>2402.2260000000001</v>
      </c>
      <c r="L91" s="319">
        <f t="shared" si="41"/>
        <v>0</v>
      </c>
      <c r="M91" s="319">
        <f t="shared" si="41"/>
        <v>0</v>
      </c>
      <c r="N91" s="319">
        <f t="shared" si="41"/>
        <v>2402.2260000000001</v>
      </c>
      <c r="O91" s="319">
        <f t="shared" si="41"/>
        <v>0</v>
      </c>
      <c r="P91" s="319">
        <f t="shared" si="41"/>
        <v>0</v>
      </c>
      <c r="Q91" s="319"/>
      <c r="R91" s="331"/>
      <c r="S91" s="218"/>
      <c r="T91" s="218"/>
    </row>
    <row r="92" spans="1:20" ht="40.5" customHeight="1">
      <c r="A92" s="324" t="s">
        <v>41</v>
      </c>
      <c r="B92" s="307" t="s">
        <v>56</v>
      </c>
      <c r="C92" s="327" t="s">
        <v>413</v>
      </c>
      <c r="D92" s="341" t="s">
        <v>57</v>
      </c>
      <c r="E92" s="341" t="s">
        <v>319</v>
      </c>
      <c r="F92" s="327" t="s">
        <v>436</v>
      </c>
      <c r="G92" s="328">
        <v>21280</v>
      </c>
      <c r="H92" s="328">
        <v>2402.2249999999999</v>
      </c>
      <c r="I92" s="328"/>
      <c r="J92" s="328"/>
      <c r="K92" s="328">
        <v>2402.2260000000001</v>
      </c>
      <c r="L92" s="328"/>
      <c r="M92" s="328"/>
      <c r="N92" s="328">
        <v>2402.2260000000001</v>
      </c>
      <c r="O92" s="328"/>
      <c r="P92" s="328"/>
      <c r="Q92" s="328"/>
      <c r="R92" s="331"/>
      <c r="S92" s="234"/>
      <c r="T92" s="218"/>
    </row>
    <row r="93" spans="1:20" s="215" customFormat="1" ht="40.5" customHeight="1">
      <c r="A93" s="316" t="s">
        <v>52</v>
      </c>
      <c r="B93" s="308" t="s">
        <v>465</v>
      </c>
      <c r="C93" s="318"/>
      <c r="D93" s="357"/>
      <c r="E93" s="357"/>
      <c r="F93" s="318"/>
      <c r="G93" s="319">
        <f>G94+G95</f>
        <v>31120</v>
      </c>
      <c r="H93" s="319">
        <f t="shared" ref="H93:P93" si="42">H94+H95</f>
        <v>2354.1950000000002</v>
      </c>
      <c r="I93" s="319">
        <f t="shared" si="42"/>
        <v>0</v>
      </c>
      <c r="J93" s="319">
        <f t="shared" si="42"/>
        <v>0</v>
      </c>
      <c r="K93" s="319">
        <f>K94+K95</f>
        <v>2114.19</v>
      </c>
      <c r="L93" s="319">
        <f t="shared" ref="L93:M93" si="43">L94+L95</f>
        <v>0</v>
      </c>
      <c r="M93" s="319">
        <f t="shared" si="43"/>
        <v>0</v>
      </c>
      <c r="N93" s="319">
        <f>N94+N95</f>
        <v>2114.19</v>
      </c>
      <c r="O93" s="319">
        <f t="shared" si="42"/>
        <v>0</v>
      </c>
      <c r="P93" s="319">
        <f t="shared" si="42"/>
        <v>0</v>
      </c>
      <c r="Q93" s="319"/>
      <c r="R93" s="331"/>
      <c r="S93" s="218"/>
      <c r="T93" s="218"/>
    </row>
    <row r="94" spans="1:20" ht="40.5" customHeight="1">
      <c r="A94" s="324" t="s">
        <v>41</v>
      </c>
      <c r="B94" s="307" t="s">
        <v>56</v>
      </c>
      <c r="C94" s="327" t="s">
        <v>413</v>
      </c>
      <c r="D94" s="341" t="s">
        <v>57</v>
      </c>
      <c r="E94" s="341" t="s">
        <v>319</v>
      </c>
      <c r="F94" s="327" t="s">
        <v>436</v>
      </c>
      <c r="G94" s="328">
        <v>21280</v>
      </c>
      <c r="H94" s="328">
        <v>614.19500000000005</v>
      </c>
      <c r="I94" s="328"/>
      <c r="J94" s="328"/>
      <c r="K94" s="328">
        <v>614.19000000000005</v>
      </c>
      <c r="L94" s="328"/>
      <c r="M94" s="328"/>
      <c r="N94" s="328">
        <v>614.19000000000005</v>
      </c>
      <c r="O94" s="328"/>
      <c r="P94" s="328"/>
      <c r="Q94" s="328"/>
      <c r="R94" s="331"/>
      <c r="S94" s="234"/>
      <c r="T94" s="218"/>
    </row>
    <row r="95" spans="1:20" ht="72" customHeight="1">
      <c r="A95" s="324" t="s">
        <v>46</v>
      </c>
      <c r="B95" s="380" t="s">
        <v>493</v>
      </c>
      <c r="C95" s="327" t="str">
        <f>C97</f>
        <v>Phòng Nông nghiệp và PTNT huyện</v>
      </c>
      <c r="D95" s="341" t="str">
        <f>D97</f>
        <v>Huyện Đăk Glei</v>
      </c>
      <c r="E95" s="341" t="s">
        <v>319</v>
      </c>
      <c r="F95" s="327" t="s">
        <v>489</v>
      </c>
      <c r="G95" s="328">
        <v>9840</v>
      </c>
      <c r="H95" s="328">
        <v>1740</v>
      </c>
      <c r="I95" s="328"/>
      <c r="J95" s="328"/>
      <c r="K95" s="328">
        <v>1500</v>
      </c>
      <c r="L95" s="328"/>
      <c r="M95" s="328"/>
      <c r="N95" s="328">
        <v>1500</v>
      </c>
      <c r="O95" s="328"/>
      <c r="P95" s="328"/>
      <c r="Q95" s="328"/>
      <c r="R95" s="331"/>
      <c r="S95" s="234"/>
      <c r="T95" s="218"/>
    </row>
    <row r="96" spans="1:20" s="215" customFormat="1" ht="40.5" customHeight="1">
      <c r="A96" s="316" t="s">
        <v>53</v>
      </c>
      <c r="B96" s="308" t="s">
        <v>466</v>
      </c>
      <c r="C96" s="318"/>
      <c r="D96" s="357"/>
      <c r="E96" s="357"/>
      <c r="F96" s="318"/>
      <c r="G96" s="319">
        <f>G97</f>
        <v>9840</v>
      </c>
      <c r="H96" s="319">
        <f t="shared" ref="H96:P96" si="44">H97</f>
        <v>1500</v>
      </c>
      <c r="I96" s="319">
        <f t="shared" si="44"/>
        <v>0</v>
      </c>
      <c r="J96" s="319">
        <f t="shared" si="44"/>
        <v>0</v>
      </c>
      <c r="K96" s="319">
        <f>K97</f>
        <v>1500</v>
      </c>
      <c r="L96" s="319">
        <f t="shared" si="44"/>
        <v>0</v>
      </c>
      <c r="M96" s="319">
        <f t="shared" si="44"/>
        <v>0</v>
      </c>
      <c r="N96" s="319">
        <f>N97</f>
        <v>1500</v>
      </c>
      <c r="O96" s="319">
        <f t="shared" si="44"/>
        <v>0</v>
      </c>
      <c r="P96" s="319">
        <f t="shared" si="44"/>
        <v>0</v>
      </c>
      <c r="Q96" s="319"/>
      <c r="R96" s="331"/>
      <c r="S96" s="218"/>
      <c r="T96" s="218"/>
    </row>
    <row r="97" spans="1:22" ht="69.75" customHeight="1">
      <c r="A97" s="324" t="s">
        <v>41</v>
      </c>
      <c r="B97" s="380" t="s">
        <v>493</v>
      </c>
      <c r="C97" s="327" t="s">
        <v>490</v>
      </c>
      <c r="D97" s="341" t="s">
        <v>491</v>
      </c>
      <c r="E97" s="341" t="s">
        <v>319</v>
      </c>
      <c r="F97" s="327" t="str">
        <f>F95</f>
        <v>956; 28/10/2021</v>
      </c>
      <c r="G97" s="328">
        <v>9840</v>
      </c>
      <c r="H97" s="328">
        <v>1500</v>
      </c>
      <c r="I97" s="328"/>
      <c r="J97" s="328"/>
      <c r="K97" s="328">
        <v>1500</v>
      </c>
      <c r="L97" s="328"/>
      <c r="M97" s="328"/>
      <c r="N97" s="328">
        <v>1500</v>
      </c>
      <c r="O97" s="328"/>
      <c r="P97" s="328"/>
      <c r="Q97" s="328"/>
      <c r="R97" s="331"/>
      <c r="S97" s="234"/>
      <c r="T97" s="218"/>
    </row>
    <row r="98" spans="1:22" s="215" customFormat="1" ht="69.75" customHeight="1">
      <c r="A98" s="316" t="s">
        <v>492</v>
      </c>
      <c r="B98" s="301" t="s">
        <v>514</v>
      </c>
      <c r="C98" s="318"/>
      <c r="D98" s="357"/>
      <c r="E98" s="357"/>
      <c r="F98" s="318"/>
      <c r="G98" s="319">
        <f>G99</f>
        <v>9840</v>
      </c>
      <c r="H98" s="319">
        <f t="shared" ref="H98:N98" si="45">H99</f>
        <v>1500</v>
      </c>
      <c r="I98" s="319">
        <f t="shared" si="45"/>
        <v>0</v>
      </c>
      <c r="J98" s="319">
        <f t="shared" si="45"/>
        <v>0</v>
      </c>
      <c r="K98" s="319">
        <f t="shared" si="45"/>
        <v>240</v>
      </c>
      <c r="L98" s="319"/>
      <c r="M98" s="319"/>
      <c r="N98" s="319">
        <f t="shared" si="45"/>
        <v>240</v>
      </c>
      <c r="O98" s="319"/>
      <c r="P98" s="319"/>
      <c r="Q98" s="319"/>
      <c r="R98" s="313"/>
      <c r="S98" s="218"/>
      <c r="T98" s="218"/>
    </row>
    <row r="99" spans="1:22" ht="69.75" customHeight="1">
      <c r="A99" s="324" t="s">
        <v>41</v>
      </c>
      <c r="B99" s="380" t="s">
        <v>522</v>
      </c>
      <c r="C99" s="327" t="s">
        <v>490</v>
      </c>
      <c r="D99" s="341" t="s">
        <v>491</v>
      </c>
      <c r="E99" s="341" t="s">
        <v>319</v>
      </c>
      <c r="F99" s="327" t="str">
        <f>F97</f>
        <v>956; 28/10/2021</v>
      </c>
      <c r="G99" s="328">
        <v>9840</v>
      </c>
      <c r="H99" s="328">
        <v>1500</v>
      </c>
      <c r="I99" s="328"/>
      <c r="J99" s="328"/>
      <c r="K99" s="328">
        <v>240</v>
      </c>
      <c r="L99" s="328"/>
      <c r="M99" s="328"/>
      <c r="N99" s="328">
        <v>240</v>
      </c>
      <c r="O99" s="328"/>
      <c r="P99" s="328"/>
      <c r="Q99" s="328"/>
      <c r="R99" s="331"/>
      <c r="S99" s="234"/>
      <c r="T99" s="218"/>
    </row>
    <row r="100" spans="1:22" s="215" customFormat="1" ht="40.5" customHeight="1">
      <c r="A100" s="316" t="s">
        <v>561</v>
      </c>
      <c r="B100" s="381" t="s">
        <v>520</v>
      </c>
      <c r="C100" s="357"/>
      <c r="D100" s="357"/>
      <c r="E100" s="357"/>
      <c r="F100" s="318"/>
      <c r="G100" s="319">
        <f>G101</f>
        <v>4458</v>
      </c>
      <c r="H100" s="319">
        <f t="shared" ref="H100:O100" si="46">H101</f>
        <v>834.7</v>
      </c>
      <c r="I100" s="319">
        <f t="shared" si="46"/>
        <v>0</v>
      </c>
      <c r="J100" s="319">
        <f t="shared" si="46"/>
        <v>0</v>
      </c>
      <c r="K100" s="319">
        <f t="shared" si="46"/>
        <v>834.7</v>
      </c>
      <c r="L100" s="319">
        <f t="shared" si="46"/>
        <v>0</v>
      </c>
      <c r="M100" s="319"/>
      <c r="N100" s="319">
        <f t="shared" si="46"/>
        <v>834.7</v>
      </c>
      <c r="O100" s="319">
        <f t="shared" si="46"/>
        <v>0</v>
      </c>
      <c r="P100" s="319"/>
      <c r="Q100" s="319"/>
      <c r="R100" s="313"/>
      <c r="S100" s="218"/>
      <c r="T100" s="218"/>
      <c r="V100" s="215">
        <f>T100-N100</f>
        <v>-834.7</v>
      </c>
    </row>
    <row r="101" spans="1:22" ht="74.25" customHeight="1">
      <c r="A101" s="324" t="s">
        <v>41</v>
      </c>
      <c r="B101" s="380" t="s">
        <v>519</v>
      </c>
      <c r="C101" s="327" t="s">
        <v>490</v>
      </c>
      <c r="D101" s="341" t="s">
        <v>491</v>
      </c>
      <c r="E101" s="341" t="s">
        <v>319</v>
      </c>
      <c r="F101" s="327"/>
      <c r="G101" s="328">
        <v>4458</v>
      </c>
      <c r="H101" s="328">
        <v>834.7</v>
      </c>
      <c r="I101" s="328"/>
      <c r="J101" s="328"/>
      <c r="K101" s="328">
        <v>834.7</v>
      </c>
      <c r="L101" s="328"/>
      <c r="M101" s="328"/>
      <c r="N101" s="328">
        <f>H101</f>
        <v>834.7</v>
      </c>
      <c r="O101" s="328"/>
      <c r="P101" s="328"/>
      <c r="Q101" s="328"/>
      <c r="R101" s="331"/>
      <c r="S101" s="234"/>
      <c r="T101" s="270"/>
    </row>
    <row r="102" spans="1:22" s="215" customFormat="1" ht="42" customHeight="1">
      <c r="A102" s="316" t="s">
        <v>548</v>
      </c>
      <c r="B102" s="301" t="s">
        <v>533</v>
      </c>
      <c r="C102" s="318"/>
      <c r="D102" s="357"/>
      <c r="E102" s="357"/>
      <c r="F102" s="318"/>
      <c r="G102" s="319">
        <f>SUM(G103:G113)</f>
        <v>153240</v>
      </c>
      <c r="H102" s="319">
        <f t="shared" ref="H102:N102" si="47">SUM(H103:H113)</f>
        <v>11203</v>
      </c>
      <c r="I102" s="319">
        <f t="shared" si="47"/>
        <v>0</v>
      </c>
      <c r="J102" s="319">
        <f t="shared" si="47"/>
        <v>0</v>
      </c>
      <c r="K102" s="319">
        <f t="shared" ref="K102" si="48">SUM(K103:K113)</f>
        <v>0</v>
      </c>
      <c r="L102" s="319">
        <f t="shared" ref="L102" si="49">SUM(L103:L113)</f>
        <v>0</v>
      </c>
      <c r="M102" s="319"/>
      <c r="N102" s="319">
        <f t="shared" si="47"/>
        <v>11203</v>
      </c>
      <c r="O102" s="319">
        <f t="shared" ref="O102" si="50">SUM(O103:O113)</f>
        <v>0</v>
      </c>
      <c r="P102" s="319">
        <f t="shared" ref="P102" si="51">SUM(P103:P113)</f>
        <v>0</v>
      </c>
      <c r="Q102" s="319">
        <f t="shared" ref="Q102" si="52">SUM(Q103:Q113)</f>
        <v>11203</v>
      </c>
      <c r="R102" s="313"/>
      <c r="S102" s="218"/>
      <c r="T102" s="280"/>
    </row>
    <row r="103" spans="1:22" ht="74.25" customHeight="1">
      <c r="A103" s="324"/>
      <c r="B103" s="382" t="s">
        <v>350</v>
      </c>
      <c r="C103" s="327" t="s">
        <v>334</v>
      </c>
      <c r="D103" s="327" t="str">
        <f>D67</f>
        <v>Xã Đăk Plô</v>
      </c>
      <c r="E103" s="327" t="s">
        <v>374</v>
      </c>
      <c r="F103" s="364" t="s">
        <v>546</v>
      </c>
      <c r="G103" s="328">
        <v>79043</v>
      </c>
      <c r="H103" s="328">
        <v>1300</v>
      </c>
      <c r="I103" s="328"/>
      <c r="J103" s="328"/>
      <c r="K103" s="328"/>
      <c r="L103" s="328"/>
      <c r="M103" s="328"/>
      <c r="N103" s="328">
        <v>1300</v>
      </c>
      <c r="O103" s="328"/>
      <c r="P103" s="328"/>
      <c r="Q103" s="328">
        <f t="shared" ref="Q103:Q113" si="53">N103</f>
        <v>1300</v>
      </c>
      <c r="R103" s="331"/>
      <c r="S103" s="234"/>
      <c r="T103" s="270"/>
    </row>
    <row r="104" spans="1:22" ht="74.25" customHeight="1">
      <c r="A104" s="324"/>
      <c r="B104" s="325" t="s">
        <v>56</v>
      </c>
      <c r="C104" s="327" t="str">
        <f>C103</f>
        <v>BQL dự án đầu tư xây dựng</v>
      </c>
      <c r="D104" s="327" t="s">
        <v>416</v>
      </c>
      <c r="E104" s="327" t="s">
        <v>319</v>
      </c>
      <c r="F104" s="327" t="s">
        <v>436</v>
      </c>
      <c r="G104" s="328">
        <v>21280</v>
      </c>
      <c r="H104" s="328">
        <v>2300</v>
      </c>
      <c r="I104" s="328"/>
      <c r="J104" s="328"/>
      <c r="K104" s="328"/>
      <c r="L104" s="328"/>
      <c r="M104" s="328"/>
      <c r="N104" s="328">
        <v>2300</v>
      </c>
      <c r="O104" s="328"/>
      <c r="P104" s="328"/>
      <c r="Q104" s="328">
        <f t="shared" si="53"/>
        <v>2300</v>
      </c>
      <c r="R104" s="331"/>
      <c r="S104" s="234"/>
      <c r="T104" s="270"/>
    </row>
    <row r="105" spans="1:22" ht="47.25">
      <c r="A105" s="324"/>
      <c r="B105" s="325" t="s">
        <v>58</v>
      </c>
      <c r="C105" s="327" t="s">
        <v>516</v>
      </c>
      <c r="D105" s="327" t="str">
        <f>D104</f>
        <v>TT Đăk Glei</v>
      </c>
      <c r="E105" s="383" t="s">
        <v>319</v>
      </c>
      <c r="F105" s="327" t="s">
        <v>446</v>
      </c>
      <c r="G105" s="328">
        <v>23988</v>
      </c>
      <c r="H105" s="328">
        <v>1563</v>
      </c>
      <c r="I105" s="328"/>
      <c r="J105" s="328"/>
      <c r="K105" s="328"/>
      <c r="L105" s="328"/>
      <c r="M105" s="328"/>
      <c r="N105" s="328">
        <v>1563</v>
      </c>
      <c r="O105" s="328"/>
      <c r="P105" s="328"/>
      <c r="Q105" s="328">
        <f t="shared" si="53"/>
        <v>1563</v>
      </c>
      <c r="R105" s="331"/>
      <c r="S105" s="234"/>
      <c r="T105" s="270"/>
    </row>
    <row r="106" spans="1:22" ht="74.25" customHeight="1">
      <c r="A106" s="324"/>
      <c r="B106" s="384" t="s">
        <v>534</v>
      </c>
      <c r="C106" s="327" t="s">
        <v>490</v>
      </c>
      <c r="D106" s="369" t="s">
        <v>543</v>
      </c>
      <c r="E106" s="383" t="s">
        <v>375</v>
      </c>
      <c r="F106" s="327"/>
      <c r="G106" s="328">
        <v>23948</v>
      </c>
      <c r="H106" s="328">
        <v>2059</v>
      </c>
      <c r="I106" s="328"/>
      <c r="J106" s="328"/>
      <c r="K106" s="328"/>
      <c r="L106" s="328"/>
      <c r="M106" s="328"/>
      <c r="N106" s="328">
        <v>2059</v>
      </c>
      <c r="O106" s="328"/>
      <c r="P106" s="328"/>
      <c r="Q106" s="328">
        <f t="shared" si="53"/>
        <v>2059</v>
      </c>
      <c r="R106" s="331"/>
      <c r="S106" s="234"/>
      <c r="T106" s="270"/>
    </row>
    <row r="107" spans="1:22" ht="74.25" customHeight="1">
      <c r="A107" s="324"/>
      <c r="B107" s="384" t="s">
        <v>535</v>
      </c>
      <c r="C107" s="327" t="s">
        <v>337</v>
      </c>
      <c r="D107" s="369" t="s">
        <v>544</v>
      </c>
      <c r="E107" s="383" t="s">
        <v>375</v>
      </c>
      <c r="F107" s="327"/>
      <c r="G107" s="328">
        <v>600</v>
      </c>
      <c r="H107" s="328">
        <v>600</v>
      </c>
      <c r="I107" s="328"/>
      <c r="J107" s="328"/>
      <c r="K107" s="328"/>
      <c r="L107" s="328"/>
      <c r="M107" s="328"/>
      <c r="N107" s="328">
        <v>600</v>
      </c>
      <c r="O107" s="328"/>
      <c r="P107" s="328"/>
      <c r="Q107" s="328">
        <f t="shared" si="53"/>
        <v>600</v>
      </c>
      <c r="R107" s="331"/>
      <c r="S107" s="234"/>
      <c r="T107" s="270"/>
    </row>
    <row r="108" spans="1:22" ht="74.25" customHeight="1">
      <c r="A108" s="324"/>
      <c r="B108" s="384" t="s">
        <v>536</v>
      </c>
      <c r="C108" s="327" t="s">
        <v>547</v>
      </c>
      <c r="D108" s="369" t="s">
        <v>389</v>
      </c>
      <c r="E108" s="383" t="s">
        <v>375</v>
      </c>
      <c r="F108" s="327"/>
      <c r="G108" s="328">
        <v>2300</v>
      </c>
      <c r="H108" s="328">
        <v>1300</v>
      </c>
      <c r="I108" s="328"/>
      <c r="J108" s="328"/>
      <c r="K108" s="328"/>
      <c r="L108" s="328"/>
      <c r="M108" s="328"/>
      <c r="N108" s="328">
        <v>1300</v>
      </c>
      <c r="O108" s="328"/>
      <c r="P108" s="328"/>
      <c r="Q108" s="328">
        <f t="shared" si="53"/>
        <v>1300</v>
      </c>
      <c r="R108" s="331"/>
      <c r="S108" s="234"/>
      <c r="T108" s="270"/>
    </row>
    <row r="109" spans="1:22" ht="74.25" customHeight="1">
      <c r="A109" s="324"/>
      <c r="B109" s="349" t="s">
        <v>537</v>
      </c>
      <c r="C109" s="327" t="str">
        <f>C108</f>
        <v>UBND xã ĐăkPlô</v>
      </c>
      <c r="D109" s="369" t="s">
        <v>545</v>
      </c>
      <c r="E109" s="383" t="s">
        <v>375</v>
      </c>
      <c r="F109" s="327"/>
      <c r="G109" s="328">
        <v>500</v>
      </c>
      <c r="H109" s="328">
        <v>500</v>
      </c>
      <c r="I109" s="328"/>
      <c r="J109" s="328"/>
      <c r="K109" s="328"/>
      <c r="L109" s="328"/>
      <c r="M109" s="328"/>
      <c r="N109" s="328">
        <v>500</v>
      </c>
      <c r="O109" s="328"/>
      <c r="P109" s="328"/>
      <c r="Q109" s="328">
        <f t="shared" si="53"/>
        <v>500</v>
      </c>
      <c r="R109" s="331"/>
      <c r="S109" s="234"/>
      <c r="T109" s="270"/>
    </row>
    <row r="110" spans="1:22" ht="74.25" customHeight="1">
      <c r="A110" s="324"/>
      <c r="B110" s="384" t="s">
        <v>539</v>
      </c>
      <c r="C110" s="327" t="s">
        <v>538</v>
      </c>
      <c r="D110" s="369" t="s">
        <v>544</v>
      </c>
      <c r="E110" s="383" t="s">
        <v>375</v>
      </c>
      <c r="F110" s="327"/>
      <c r="G110" s="328">
        <v>500</v>
      </c>
      <c r="H110" s="328">
        <v>500</v>
      </c>
      <c r="I110" s="328"/>
      <c r="J110" s="328"/>
      <c r="K110" s="328"/>
      <c r="L110" s="328"/>
      <c r="M110" s="328"/>
      <c r="N110" s="328">
        <v>500</v>
      </c>
      <c r="O110" s="328"/>
      <c r="P110" s="328"/>
      <c r="Q110" s="328">
        <f t="shared" si="53"/>
        <v>500</v>
      </c>
      <c r="R110" s="331"/>
      <c r="S110" s="234"/>
      <c r="T110" s="270"/>
    </row>
    <row r="111" spans="1:22" ht="74.25" customHeight="1">
      <c r="A111" s="324"/>
      <c r="B111" s="384" t="s">
        <v>541</v>
      </c>
      <c r="C111" s="327" t="s">
        <v>540</v>
      </c>
      <c r="D111" s="369" t="s">
        <v>57</v>
      </c>
      <c r="E111" s="383" t="s">
        <v>375</v>
      </c>
      <c r="F111" s="327"/>
      <c r="G111" s="328">
        <v>681</v>
      </c>
      <c r="H111" s="328">
        <v>681</v>
      </c>
      <c r="I111" s="328"/>
      <c r="J111" s="328"/>
      <c r="K111" s="328"/>
      <c r="L111" s="328"/>
      <c r="M111" s="328"/>
      <c r="N111" s="328">
        <v>681</v>
      </c>
      <c r="O111" s="328"/>
      <c r="P111" s="328"/>
      <c r="Q111" s="328">
        <f t="shared" si="53"/>
        <v>681</v>
      </c>
      <c r="R111" s="331"/>
      <c r="S111" s="234"/>
      <c r="T111" s="270"/>
    </row>
    <row r="112" spans="1:22" ht="60.75" customHeight="1">
      <c r="A112" s="324"/>
      <c r="B112" s="384" t="s">
        <v>542</v>
      </c>
      <c r="C112" s="327"/>
      <c r="D112" s="369" t="s">
        <v>371</v>
      </c>
      <c r="E112" s="383" t="s">
        <v>375</v>
      </c>
      <c r="F112" s="327"/>
      <c r="G112" s="328">
        <v>200</v>
      </c>
      <c r="H112" s="328">
        <v>200</v>
      </c>
      <c r="I112" s="328"/>
      <c r="J112" s="328"/>
      <c r="K112" s="328"/>
      <c r="L112" s="328"/>
      <c r="M112" s="328"/>
      <c r="N112" s="328">
        <v>200</v>
      </c>
      <c r="O112" s="328"/>
      <c r="P112" s="328"/>
      <c r="Q112" s="328">
        <f t="shared" si="53"/>
        <v>200</v>
      </c>
      <c r="R112" s="331"/>
      <c r="S112" s="234"/>
      <c r="T112" s="270"/>
    </row>
    <row r="113" spans="1:20" ht="55.5" customHeight="1">
      <c r="A113" s="324"/>
      <c r="B113" s="384" t="s">
        <v>565</v>
      </c>
      <c r="C113" s="327"/>
      <c r="D113" s="369" t="s">
        <v>367</v>
      </c>
      <c r="E113" s="383" t="s">
        <v>375</v>
      </c>
      <c r="F113" s="327"/>
      <c r="G113" s="328">
        <v>200</v>
      </c>
      <c r="H113" s="328">
        <v>200</v>
      </c>
      <c r="I113" s="328"/>
      <c r="J113" s="328"/>
      <c r="K113" s="328"/>
      <c r="L113" s="328"/>
      <c r="M113" s="328"/>
      <c r="N113" s="328">
        <v>200</v>
      </c>
      <c r="O113" s="328"/>
      <c r="P113" s="328"/>
      <c r="Q113" s="328">
        <f t="shared" si="53"/>
        <v>200</v>
      </c>
      <c r="R113" s="331"/>
      <c r="S113" s="234"/>
      <c r="T113" s="270"/>
    </row>
    <row r="114" spans="1:20" s="215" customFormat="1" ht="48.75" customHeight="1">
      <c r="A114" s="316" t="s">
        <v>32</v>
      </c>
      <c r="B114" s="385" t="s">
        <v>563</v>
      </c>
      <c r="C114" s="318"/>
      <c r="D114" s="348"/>
      <c r="E114" s="386"/>
      <c r="F114" s="318"/>
      <c r="G114" s="319">
        <f>G115</f>
        <v>14990</v>
      </c>
      <c r="H114" s="319">
        <f t="shared" ref="H114:N114" si="54">H115</f>
        <v>3500</v>
      </c>
      <c r="I114" s="319">
        <f t="shared" si="54"/>
        <v>0</v>
      </c>
      <c r="J114" s="319">
        <f t="shared" si="54"/>
        <v>0</v>
      </c>
      <c r="K114" s="319"/>
      <c r="L114" s="319">
        <f t="shared" ref="L114" si="55">L115</f>
        <v>0</v>
      </c>
      <c r="M114" s="319"/>
      <c r="N114" s="319">
        <f t="shared" si="54"/>
        <v>3500</v>
      </c>
      <c r="O114" s="319">
        <f t="shared" ref="O114" si="56">O115</f>
        <v>0</v>
      </c>
      <c r="P114" s="319">
        <f t="shared" ref="P114" si="57">P115</f>
        <v>0</v>
      </c>
      <c r="Q114" s="319">
        <f t="shared" ref="Q114" si="58">Q115</f>
        <v>3500</v>
      </c>
      <c r="R114" s="313"/>
      <c r="S114" s="218"/>
      <c r="T114" s="280"/>
    </row>
    <row r="115" spans="1:20" ht="74.25" customHeight="1">
      <c r="A115" s="324"/>
      <c r="B115" s="340" t="s">
        <v>564</v>
      </c>
      <c r="C115" s="327"/>
      <c r="D115" s="369" t="s">
        <v>367</v>
      </c>
      <c r="E115" s="383" t="s">
        <v>375</v>
      </c>
      <c r="F115" s="327" t="s">
        <v>457</v>
      </c>
      <c r="G115" s="328">
        <v>14990</v>
      </c>
      <c r="H115" s="328">
        <v>3500</v>
      </c>
      <c r="I115" s="328"/>
      <c r="J115" s="328"/>
      <c r="K115" s="328"/>
      <c r="L115" s="328"/>
      <c r="M115" s="328"/>
      <c r="N115" s="328">
        <v>3500</v>
      </c>
      <c r="O115" s="328"/>
      <c r="P115" s="328"/>
      <c r="Q115" s="328">
        <f>N115</f>
        <v>3500</v>
      </c>
      <c r="R115" s="331"/>
      <c r="S115" s="234"/>
      <c r="T115" s="270"/>
    </row>
    <row r="116" spans="1:20" ht="36" customHeight="1">
      <c r="A116" s="276"/>
      <c r="B116" s="527" t="s">
        <v>560</v>
      </c>
      <c r="C116" s="527"/>
      <c r="D116" s="527"/>
      <c r="E116" s="278"/>
      <c r="F116" s="277"/>
      <c r="G116" s="279"/>
      <c r="H116" s="279"/>
      <c r="I116" s="279"/>
      <c r="J116" s="279"/>
      <c r="K116" s="279"/>
      <c r="L116" s="279"/>
      <c r="M116" s="279"/>
      <c r="N116" s="279"/>
      <c r="O116" s="279"/>
      <c r="P116" s="279"/>
      <c r="Q116" s="279"/>
      <c r="R116" s="274"/>
      <c r="S116" s="234"/>
      <c r="T116" s="270"/>
    </row>
    <row r="117" spans="1:20">
      <c r="A117" s="216"/>
      <c r="B117" s="216"/>
      <c r="C117" s="137"/>
      <c r="D117" s="137"/>
      <c r="E117" s="137"/>
      <c r="F117" s="216"/>
      <c r="G117" s="216"/>
      <c r="H117" s="216"/>
      <c r="I117" s="216"/>
      <c r="J117" s="216"/>
      <c r="K117" s="216"/>
      <c r="L117" s="216"/>
      <c r="M117" s="216"/>
      <c r="N117" s="216"/>
      <c r="O117" s="216"/>
      <c r="P117" s="216"/>
      <c r="Q117" s="216"/>
      <c r="S117" s="218"/>
    </row>
    <row r="118" spans="1:20">
      <c r="A118" s="216"/>
      <c r="B118" s="216"/>
      <c r="C118" s="137"/>
      <c r="D118" s="137"/>
      <c r="E118" s="137"/>
      <c r="F118" s="216"/>
      <c r="G118" s="216"/>
      <c r="H118" s="216"/>
      <c r="I118" s="216"/>
      <c r="J118" s="216"/>
      <c r="K118" s="216"/>
      <c r="L118" s="216"/>
      <c r="M118" s="216"/>
      <c r="N118" s="216"/>
      <c r="O118" s="216"/>
      <c r="P118" s="216"/>
      <c r="Q118" s="216"/>
      <c r="S118" s="218"/>
    </row>
    <row r="119" spans="1:20">
      <c r="A119" s="216"/>
      <c r="B119" s="216"/>
      <c r="C119" s="137"/>
      <c r="D119" s="137"/>
      <c r="E119" s="137"/>
      <c r="F119" s="216"/>
      <c r="G119" s="216"/>
      <c r="H119" s="216"/>
      <c r="I119" s="216"/>
      <c r="J119" s="216"/>
      <c r="K119" s="216"/>
      <c r="L119" s="216"/>
      <c r="M119" s="216"/>
      <c r="N119" s="216"/>
      <c r="O119" s="216"/>
      <c r="P119" s="216"/>
      <c r="Q119" s="216"/>
      <c r="S119" s="218"/>
    </row>
    <row r="120" spans="1:20">
      <c r="A120" s="216"/>
      <c r="B120" s="216"/>
      <c r="C120" s="137"/>
      <c r="D120" s="137"/>
      <c r="E120" s="137"/>
      <c r="F120" s="216"/>
      <c r="G120" s="216"/>
      <c r="H120" s="216"/>
      <c r="I120" s="216"/>
      <c r="J120" s="216"/>
      <c r="K120" s="216"/>
      <c r="L120" s="216"/>
      <c r="M120" s="216"/>
      <c r="N120" s="216"/>
      <c r="O120" s="216"/>
      <c r="P120" s="216"/>
      <c r="Q120" s="216"/>
      <c r="S120" s="218"/>
    </row>
    <row r="121" spans="1:20">
      <c r="A121" s="216"/>
      <c r="B121" s="216"/>
      <c r="C121" s="137"/>
      <c r="D121" s="137"/>
      <c r="E121" s="137"/>
      <c r="F121" s="216"/>
      <c r="G121" s="216"/>
      <c r="H121" s="216"/>
      <c r="I121" s="216"/>
      <c r="J121" s="216"/>
      <c r="K121" s="216"/>
      <c r="L121" s="216"/>
      <c r="M121" s="216"/>
      <c r="N121" s="216"/>
      <c r="O121" s="216"/>
      <c r="P121" s="216"/>
      <c r="Q121" s="216"/>
      <c r="S121" s="218"/>
    </row>
    <row r="122" spans="1:20">
      <c r="A122" s="216"/>
      <c r="B122" s="216"/>
      <c r="C122" s="137"/>
      <c r="D122" s="137"/>
      <c r="E122" s="137"/>
      <c r="F122" s="216"/>
      <c r="G122" s="216"/>
      <c r="H122" s="216"/>
      <c r="I122" s="216"/>
      <c r="J122" s="216"/>
      <c r="K122" s="216"/>
      <c r="L122" s="216"/>
      <c r="M122" s="216"/>
      <c r="N122" s="216"/>
      <c r="O122" s="216"/>
      <c r="P122" s="216"/>
      <c r="Q122" s="216"/>
      <c r="S122" s="218"/>
    </row>
    <row r="123" spans="1:20">
      <c r="A123" s="216"/>
      <c r="B123" s="216"/>
      <c r="C123" s="137"/>
      <c r="D123" s="137"/>
      <c r="E123" s="137"/>
      <c r="F123" s="216"/>
      <c r="G123" s="216"/>
      <c r="H123" s="216"/>
      <c r="I123" s="216"/>
      <c r="J123" s="216"/>
      <c r="K123" s="216"/>
      <c r="L123" s="216"/>
      <c r="M123" s="216"/>
      <c r="N123" s="216"/>
      <c r="O123" s="216"/>
      <c r="P123" s="216"/>
      <c r="Q123" s="216"/>
      <c r="S123" s="218"/>
    </row>
    <row r="124" spans="1:20">
      <c r="A124" s="216"/>
      <c r="B124" s="216"/>
      <c r="C124" s="137"/>
      <c r="D124" s="137"/>
      <c r="E124" s="137"/>
      <c r="F124" s="216"/>
      <c r="G124" s="216"/>
      <c r="H124" s="216"/>
      <c r="I124" s="216"/>
      <c r="J124" s="216"/>
      <c r="K124" s="216"/>
      <c r="L124" s="216"/>
      <c r="M124" s="216"/>
      <c r="N124" s="216"/>
      <c r="O124" s="216"/>
      <c r="P124" s="216"/>
      <c r="Q124" s="216"/>
      <c r="S124" s="218"/>
    </row>
    <row r="125" spans="1:20">
      <c r="A125" s="216"/>
      <c r="B125" s="216"/>
      <c r="C125" s="137"/>
      <c r="D125" s="137"/>
      <c r="E125" s="137"/>
      <c r="F125" s="216"/>
      <c r="G125" s="216"/>
      <c r="H125" s="216"/>
      <c r="I125" s="216"/>
      <c r="J125" s="216"/>
      <c r="K125" s="216"/>
      <c r="L125" s="216"/>
      <c r="M125" s="216"/>
      <c r="N125" s="216"/>
      <c r="O125" s="216"/>
      <c r="P125" s="216"/>
      <c r="Q125" s="216"/>
      <c r="S125" s="218"/>
    </row>
    <row r="126" spans="1:20">
      <c r="A126" s="216"/>
      <c r="B126" s="216"/>
      <c r="C126" s="137"/>
      <c r="D126" s="137"/>
      <c r="E126" s="137"/>
      <c r="F126" s="216"/>
      <c r="G126" s="216"/>
      <c r="H126" s="216"/>
      <c r="I126" s="216"/>
      <c r="J126" s="216"/>
      <c r="K126" s="216"/>
      <c r="L126" s="216"/>
      <c r="M126" s="216"/>
      <c r="N126" s="216"/>
      <c r="O126" s="216"/>
      <c r="P126" s="216"/>
      <c r="Q126" s="216"/>
      <c r="S126" s="218"/>
    </row>
    <row r="127" spans="1:20">
      <c r="A127" s="216"/>
      <c r="B127" s="216"/>
      <c r="C127" s="137"/>
      <c r="D127" s="137"/>
      <c r="E127" s="137"/>
      <c r="F127" s="216"/>
      <c r="G127" s="216"/>
      <c r="H127" s="216"/>
      <c r="I127" s="216"/>
      <c r="J127" s="216"/>
      <c r="K127" s="216"/>
      <c r="L127" s="216"/>
      <c r="M127" s="216"/>
      <c r="N127" s="216"/>
      <c r="O127" s="216"/>
      <c r="P127" s="216"/>
      <c r="Q127" s="216"/>
      <c r="S127" s="218"/>
    </row>
    <row r="128" spans="1:20">
      <c r="A128" s="216"/>
      <c r="B128" s="216"/>
      <c r="C128" s="137"/>
      <c r="D128" s="137"/>
      <c r="E128" s="137"/>
      <c r="F128" s="216"/>
      <c r="G128" s="216"/>
      <c r="H128" s="216"/>
      <c r="I128" s="216"/>
      <c r="J128" s="216"/>
      <c r="K128" s="216"/>
      <c r="L128" s="216"/>
      <c r="M128" s="216"/>
      <c r="N128" s="216"/>
      <c r="O128" s="216"/>
      <c r="P128" s="216"/>
      <c r="Q128" s="216"/>
      <c r="S128" s="218"/>
    </row>
    <row r="129" spans="1:19">
      <c r="A129" s="216"/>
      <c r="B129" s="216"/>
      <c r="C129" s="137"/>
      <c r="D129" s="137"/>
      <c r="E129" s="137"/>
      <c r="F129" s="216"/>
      <c r="G129" s="216"/>
      <c r="H129" s="216"/>
      <c r="I129" s="216"/>
      <c r="J129" s="216"/>
      <c r="K129" s="216"/>
      <c r="L129" s="216"/>
      <c r="M129" s="216"/>
      <c r="N129" s="216"/>
      <c r="O129" s="216"/>
      <c r="P129" s="216"/>
      <c r="Q129" s="216"/>
      <c r="S129" s="218"/>
    </row>
    <row r="130" spans="1:19">
      <c r="A130" s="216"/>
      <c r="B130" s="216"/>
      <c r="C130" s="137"/>
      <c r="D130" s="137"/>
      <c r="E130" s="137"/>
      <c r="F130" s="216"/>
      <c r="G130" s="216"/>
      <c r="H130" s="216"/>
      <c r="I130" s="216"/>
      <c r="J130" s="216"/>
      <c r="K130" s="216"/>
      <c r="L130" s="216"/>
      <c r="M130" s="216"/>
      <c r="N130" s="216"/>
      <c r="O130" s="216"/>
      <c r="P130" s="216"/>
      <c r="Q130" s="216"/>
      <c r="S130" s="218"/>
    </row>
    <row r="131" spans="1:19">
      <c r="A131" s="216"/>
      <c r="B131" s="216"/>
      <c r="C131" s="137"/>
      <c r="D131" s="137"/>
      <c r="E131" s="137"/>
      <c r="F131" s="216"/>
      <c r="G131" s="216"/>
      <c r="H131" s="216"/>
      <c r="I131" s="216"/>
      <c r="J131" s="216"/>
      <c r="K131" s="216"/>
      <c r="L131" s="216"/>
      <c r="M131" s="216"/>
      <c r="N131" s="216"/>
      <c r="O131" s="216"/>
      <c r="P131" s="216"/>
      <c r="Q131" s="216"/>
      <c r="S131" s="218"/>
    </row>
    <row r="132" spans="1:19">
      <c r="A132" s="216"/>
      <c r="B132" s="216"/>
      <c r="C132" s="137"/>
      <c r="D132" s="137"/>
      <c r="E132" s="137"/>
      <c r="F132" s="216"/>
      <c r="G132" s="216"/>
      <c r="H132" s="216"/>
      <c r="I132" s="216"/>
      <c r="J132" s="216"/>
      <c r="K132" s="216"/>
      <c r="L132" s="216"/>
      <c r="M132" s="216"/>
      <c r="N132" s="216"/>
      <c r="O132" s="216"/>
      <c r="P132" s="216"/>
      <c r="Q132" s="216"/>
      <c r="S132" s="218"/>
    </row>
    <row r="133" spans="1:19">
      <c r="A133" s="216"/>
      <c r="B133" s="216"/>
      <c r="C133" s="137"/>
      <c r="D133" s="137"/>
      <c r="E133" s="137"/>
      <c r="F133" s="216"/>
      <c r="G133" s="216"/>
      <c r="H133" s="216"/>
      <c r="I133" s="216"/>
      <c r="J133" s="216"/>
      <c r="K133" s="216"/>
      <c r="L133" s="216"/>
      <c r="M133" s="216"/>
      <c r="N133" s="216"/>
      <c r="O133" s="216"/>
      <c r="P133" s="216"/>
      <c r="Q133" s="216"/>
      <c r="S133" s="218"/>
    </row>
    <row r="134" spans="1:19">
      <c r="A134" s="216"/>
      <c r="B134" s="216"/>
      <c r="C134" s="137"/>
      <c r="D134" s="137"/>
      <c r="E134" s="137"/>
      <c r="F134" s="216"/>
      <c r="G134" s="216"/>
      <c r="H134" s="216"/>
      <c r="I134" s="216"/>
      <c r="J134" s="216"/>
      <c r="K134" s="216"/>
      <c r="L134" s="216"/>
      <c r="M134" s="216"/>
      <c r="N134" s="216"/>
      <c r="O134" s="216"/>
      <c r="P134" s="216"/>
      <c r="Q134" s="216"/>
      <c r="S134" s="218"/>
    </row>
    <row r="135" spans="1:19">
      <c r="A135" s="216"/>
      <c r="B135" s="216"/>
      <c r="C135" s="137"/>
      <c r="D135" s="137"/>
      <c r="E135" s="137"/>
      <c r="F135" s="216"/>
      <c r="G135" s="216"/>
      <c r="H135" s="216"/>
      <c r="I135" s="216"/>
      <c r="J135" s="216"/>
      <c r="K135" s="216"/>
      <c r="L135" s="216"/>
      <c r="M135" s="216"/>
      <c r="N135" s="216"/>
      <c r="O135" s="216"/>
      <c r="P135" s="216"/>
      <c r="Q135" s="216"/>
      <c r="S135" s="218"/>
    </row>
    <row r="136" spans="1:19">
      <c r="A136" s="216"/>
      <c r="B136" s="216"/>
      <c r="C136" s="137"/>
      <c r="D136" s="137"/>
      <c r="E136" s="137"/>
      <c r="F136" s="216"/>
      <c r="G136" s="216"/>
      <c r="H136" s="216"/>
      <c r="I136" s="216"/>
      <c r="J136" s="216"/>
      <c r="K136" s="216"/>
      <c r="L136" s="216"/>
      <c r="M136" s="216"/>
      <c r="N136" s="216"/>
      <c r="O136" s="216"/>
      <c r="P136" s="216"/>
      <c r="Q136" s="216"/>
      <c r="S136" s="218"/>
    </row>
    <row r="137" spans="1:19">
      <c r="A137" s="216"/>
      <c r="B137" s="216"/>
      <c r="C137" s="137"/>
      <c r="D137" s="137"/>
      <c r="E137" s="137"/>
      <c r="F137" s="216"/>
      <c r="G137" s="216"/>
      <c r="H137" s="216"/>
      <c r="I137" s="216"/>
      <c r="J137" s="216"/>
      <c r="K137" s="216"/>
      <c r="L137" s="216"/>
      <c r="M137" s="216"/>
      <c r="N137" s="216"/>
      <c r="O137" s="216"/>
      <c r="P137" s="216"/>
      <c r="Q137" s="216"/>
      <c r="S137" s="218"/>
    </row>
    <row r="138" spans="1:19">
      <c r="A138" s="216"/>
      <c r="B138" s="216"/>
      <c r="C138" s="137"/>
      <c r="D138" s="137"/>
      <c r="E138" s="137"/>
      <c r="F138" s="216"/>
      <c r="G138" s="216"/>
      <c r="H138" s="216"/>
      <c r="I138" s="216"/>
      <c r="J138" s="216"/>
      <c r="K138" s="216"/>
      <c r="L138" s="216"/>
      <c r="M138" s="216"/>
      <c r="N138" s="216"/>
      <c r="O138" s="216"/>
      <c r="P138" s="216"/>
      <c r="Q138" s="216"/>
      <c r="S138" s="218"/>
    </row>
    <row r="139" spans="1:19">
      <c r="A139" s="216"/>
      <c r="B139" s="216"/>
      <c r="C139" s="137"/>
      <c r="D139" s="137"/>
      <c r="E139" s="137"/>
      <c r="F139" s="216"/>
      <c r="G139" s="216"/>
      <c r="H139" s="216"/>
      <c r="I139" s="216"/>
      <c r="J139" s="216"/>
      <c r="K139" s="216"/>
      <c r="L139" s="216"/>
      <c r="M139" s="216"/>
      <c r="N139" s="216"/>
      <c r="O139" s="216"/>
      <c r="P139" s="216"/>
      <c r="Q139" s="216"/>
      <c r="S139" s="218"/>
    </row>
    <row r="140" spans="1:19">
      <c r="A140" s="216"/>
      <c r="B140" s="216"/>
      <c r="C140" s="137"/>
      <c r="D140" s="137"/>
      <c r="E140" s="137"/>
      <c r="F140" s="216"/>
      <c r="G140" s="216"/>
      <c r="H140" s="216"/>
      <c r="I140" s="216"/>
      <c r="J140" s="216"/>
      <c r="K140" s="216"/>
      <c r="L140" s="216"/>
      <c r="M140" s="216"/>
      <c r="N140" s="216"/>
      <c r="O140" s="216"/>
      <c r="P140" s="216"/>
      <c r="Q140" s="216"/>
      <c r="S140" s="218"/>
    </row>
    <row r="141" spans="1:19">
      <c r="A141" s="216"/>
      <c r="B141" s="216"/>
      <c r="C141" s="137"/>
      <c r="D141" s="137"/>
      <c r="E141" s="137"/>
      <c r="F141" s="216"/>
      <c r="G141" s="216"/>
      <c r="H141" s="216"/>
      <c r="I141" s="216"/>
      <c r="J141" s="216"/>
      <c r="K141" s="216"/>
      <c r="L141" s="216"/>
      <c r="M141" s="216"/>
      <c r="N141" s="216"/>
      <c r="O141" s="216"/>
      <c r="P141" s="216"/>
      <c r="Q141" s="216"/>
      <c r="S141" s="218"/>
    </row>
    <row r="142" spans="1:19">
      <c r="A142" s="216"/>
      <c r="B142" s="216"/>
      <c r="C142" s="137"/>
      <c r="D142" s="137"/>
      <c r="E142" s="137"/>
      <c r="F142" s="216"/>
      <c r="G142" s="216"/>
      <c r="H142" s="216"/>
      <c r="I142" s="216"/>
      <c r="J142" s="216"/>
      <c r="K142" s="216"/>
      <c r="L142" s="216"/>
      <c r="M142" s="216"/>
      <c r="N142" s="216"/>
      <c r="O142" s="216"/>
      <c r="P142" s="216"/>
      <c r="Q142" s="216"/>
      <c r="S142" s="218"/>
    </row>
    <row r="143" spans="1:19">
      <c r="A143" s="216"/>
      <c r="B143" s="216"/>
      <c r="C143" s="137"/>
      <c r="D143" s="137"/>
      <c r="E143" s="137"/>
      <c r="F143" s="216"/>
      <c r="G143" s="216"/>
      <c r="H143" s="216"/>
      <c r="I143" s="216"/>
      <c r="J143" s="216"/>
      <c r="K143" s="216"/>
      <c r="L143" s="216"/>
      <c r="M143" s="216"/>
      <c r="N143" s="216"/>
      <c r="O143" s="216"/>
      <c r="P143" s="216"/>
      <c r="Q143" s="216"/>
      <c r="S143" s="218"/>
    </row>
    <row r="144" spans="1:19">
      <c r="A144" s="216"/>
      <c r="B144" s="216"/>
      <c r="C144" s="137"/>
      <c r="D144" s="137"/>
      <c r="E144" s="137"/>
      <c r="F144" s="216"/>
      <c r="G144" s="216"/>
      <c r="H144" s="216"/>
      <c r="I144" s="216"/>
      <c r="J144" s="216"/>
      <c r="K144" s="216"/>
      <c r="L144" s="216"/>
      <c r="M144" s="216"/>
      <c r="N144" s="216"/>
      <c r="O144" s="216"/>
      <c r="P144" s="216"/>
      <c r="Q144" s="216"/>
      <c r="S144" s="218"/>
    </row>
    <row r="145" spans="1:19">
      <c r="A145" s="216"/>
      <c r="B145" s="216"/>
      <c r="C145" s="137"/>
      <c r="D145" s="137"/>
      <c r="E145" s="137"/>
      <c r="F145" s="216"/>
      <c r="G145" s="216"/>
      <c r="H145" s="216"/>
      <c r="I145" s="216"/>
      <c r="J145" s="216"/>
      <c r="K145" s="216"/>
      <c r="L145" s="216"/>
      <c r="M145" s="216"/>
      <c r="N145" s="216"/>
      <c r="O145" s="216"/>
      <c r="P145" s="216"/>
      <c r="Q145" s="216"/>
      <c r="S145" s="218"/>
    </row>
    <row r="146" spans="1:19">
      <c r="A146" s="216"/>
      <c r="B146" s="216"/>
      <c r="C146" s="137"/>
      <c r="D146" s="137"/>
      <c r="E146" s="137"/>
      <c r="F146" s="216"/>
      <c r="G146" s="216"/>
      <c r="H146" s="216"/>
      <c r="I146" s="216"/>
      <c r="J146" s="216"/>
      <c r="K146" s="216"/>
      <c r="L146" s="216"/>
      <c r="M146" s="216"/>
      <c r="N146" s="216"/>
      <c r="O146" s="216"/>
      <c r="P146" s="216"/>
      <c r="Q146" s="216"/>
      <c r="S146" s="218"/>
    </row>
    <row r="147" spans="1:19">
      <c r="A147" s="216"/>
      <c r="B147" s="216"/>
      <c r="C147" s="137"/>
      <c r="D147" s="137"/>
      <c r="E147" s="137"/>
      <c r="F147" s="216"/>
      <c r="G147" s="216"/>
      <c r="H147" s="216"/>
      <c r="I147" s="216"/>
      <c r="J147" s="216"/>
      <c r="K147" s="216"/>
      <c r="L147" s="216"/>
      <c r="M147" s="216"/>
      <c r="N147" s="216"/>
      <c r="O147" s="216"/>
      <c r="P147" s="216"/>
      <c r="Q147" s="216"/>
      <c r="S147" s="218"/>
    </row>
    <row r="148" spans="1:19">
      <c r="A148" s="216"/>
      <c r="B148" s="216"/>
      <c r="C148" s="137"/>
      <c r="D148" s="137"/>
      <c r="E148" s="137"/>
      <c r="F148" s="216"/>
      <c r="G148" s="216"/>
      <c r="H148" s="216"/>
      <c r="I148" s="216"/>
      <c r="J148" s="216"/>
      <c r="K148" s="216"/>
      <c r="L148" s="216"/>
      <c r="M148" s="216"/>
      <c r="N148" s="216"/>
      <c r="O148" s="216"/>
      <c r="P148" s="216"/>
      <c r="Q148" s="216"/>
    </row>
    <row r="149" spans="1:19">
      <c r="A149" s="216"/>
      <c r="B149" s="216"/>
      <c r="C149" s="137"/>
      <c r="D149" s="137"/>
      <c r="E149" s="137"/>
      <c r="F149" s="216"/>
      <c r="G149" s="216"/>
      <c r="H149" s="216"/>
      <c r="I149" s="216"/>
      <c r="J149" s="216"/>
      <c r="K149" s="216"/>
      <c r="L149" s="216"/>
      <c r="M149" s="216"/>
      <c r="N149" s="216"/>
      <c r="O149" s="216"/>
      <c r="P149" s="216"/>
      <c r="Q149" s="216"/>
    </row>
    <row r="150" spans="1:19">
      <c r="A150" s="216"/>
      <c r="B150" s="216"/>
      <c r="C150" s="137"/>
      <c r="D150" s="137"/>
      <c r="E150" s="137"/>
      <c r="F150" s="216"/>
      <c r="G150" s="216"/>
      <c r="H150" s="216"/>
      <c r="I150" s="216"/>
      <c r="J150" s="216"/>
      <c r="K150" s="216"/>
      <c r="L150" s="216"/>
      <c r="M150" s="216"/>
      <c r="N150" s="216"/>
      <c r="O150" s="216"/>
      <c r="P150" s="216"/>
      <c r="Q150" s="216"/>
    </row>
    <row r="151" spans="1:19">
      <c r="A151" s="216"/>
      <c r="B151" s="216"/>
      <c r="C151" s="137"/>
      <c r="D151" s="137"/>
      <c r="E151" s="137"/>
      <c r="F151" s="216"/>
      <c r="G151" s="216"/>
      <c r="H151" s="216"/>
      <c r="I151" s="216"/>
      <c r="J151" s="216"/>
      <c r="K151" s="216"/>
      <c r="L151" s="216"/>
      <c r="M151" s="216"/>
      <c r="N151" s="216"/>
      <c r="O151" s="216"/>
      <c r="P151" s="216"/>
      <c r="Q151" s="216"/>
    </row>
    <row r="152" spans="1:19">
      <c r="A152" s="216"/>
      <c r="B152" s="216"/>
      <c r="C152" s="137"/>
      <c r="D152" s="137"/>
      <c r="E152" s="137"/>
      <c r="F152" s="216"/>
      <c r="G152" s="216"/>
      <c r="H152" s="216"/>
      <c r="I152" s="216"/>
      <c r="J152" s="216"/>
      <c r="K152" s="216"/>
      <c r="L152" s="216"/>
      <c r="M152" s="216"/>
      <c r="N152" s="216"/>
      <c r="O152" s="216"/>
      <c r="P152" s="216"/>
      <c r="Q152" s="216"/>
    </row>
    <row r="153" spans="1:19">
      <c r="A153" s="216"/>
      <c r="B153" s="216"/>
      <c r="C153" s="137"/>
      <c r="D153" s="137"/>
      <c r="E153" s="137"/>
      <c r="F153" s="216"/>
      <c r="G153" s="216"/>
      <c r="H153" s="216"/>
      <c r="I153" s="216"/>
      <c r="J153" s="216"/>
      <c r="K153" s="216"/>
      <c r="L153" s="216"/>
      <c r="M153" s="216"/>
      <c r="N153" s="216"/>
      <c r="O153" s="216"/>
      <c r="P153" s="216"/>
      <c r="Q153" s="216"/>
    </row>
    <row r="154" spans="1:19">
      <c r="A154" s="216"/>
      <c r="B154" s="216"/>
      <c r="C154" s="137"/>
      <c r="D154" s="137"/>
      <c r="E154" s="137"/>
      <c r="F154" s="216"/>
      <c r="G154" s="216"/>
      <c r="H154" s="216"/>
      <c r="I154" s="216"/>
      <c r="J154" s="216"/>
      <c r="K154" s="216"/>
      <c r="L154" s="216"/>
      <c r="M154" s="216"/>
      <c r="N154" s="216"/>
      <c r="O154" s="216"/>
      <c r="P154" s="216"/>
      <c r="Q154" s="216"/>
    </row>
    <row r="155" spans="1:19">
      <c r="A155" s="216"/>
      <c r="B155" s="216"/>
      <c r="C155" s="137"/>
      <c r="D155" s="137"/>
      <c r="E155" s="137"/>
      <c r="F155" s="216"/>
      <c r="G155" s="216"/>
      <c r="H155" s="216"/>
      <c r="I155" s="216"/>
      <c r="J155" s="216"/>
      <c r="K155" s="216"/>
      <c r="L155" s="216"/>
      <c r="M155" s="216"/>
      <c r="N155" s="216"/>
      <c r="O155" s="216"/>
      <c r="P155" s="216"/>
      <c r="Q155" s="216"/>
    </row>
    <row r="156" spans="1:19">
      <c r="A156" s="216"/>
      <c r="B156" s="216"/>
      <c r="C156" s="137"/>
      <c r="D156" s="137"/>
      <c r="E156" s="137"/>
      <c r="F156" s="216"/>
      <c r="G156" s="216"/>
      <c r="H156" s="216"/>
      <c r="I156" s="216"/>
      <c r="J156" s="216"/>
      <c r="K156" s="216"/>
      <c r="L156" s="216"/>
      <c r="M156" s="216"/>
      <c r="N156" s="216"/>
      <c r="O156" s="216"/>
      <c r="P156" s="216"/>
      <c r="Q156" s="216"/>
    </row>
    <row r="157" spans="1:19">
      <c r="A157" s="216"/>
      <c r="B157" s="216"/>
      <c r="C157" s="137"/>
      <c r="D157" s="137"/>
      <c r="E157" s="137"/>
      <c r="F157" s="216"/>
      <c r="G157" s="216"/>
      <c r="H157" s="216"/>
      <c r="I157" s="216"/>
      <c r="J157" s="216"/>
      <c r="K157" s="216"/>
      <c r="L157" s="216"/>
      <c r="M157" s="216"/>
      <c r="N157" s="216"/>
      <c r="O157" s="216"/>
      <c r="P157" s="216"/>
      <c r="Q157" s="216"/>
    </row>
    <row r="158" spans="1:19">
      <c r="A158" s="216"/>
      <c r="B158" s="216"/>
      <c r="C158" s="137"/>
      <c r="D158" s="137"/>
      <c r="E158" s="137"/>
      <c r="F158" s="216"/>
      <c r="G158" s="216"/>
      <c r="H158" s="216"/>
      <c r="I158" s="216"/>
      <c r="J158" s="216"/>
      <c r="K158" s="216"/>
      <c r="L158" s="216"/>
      <c r="M158" s="216"/>
      <c r="N158" s="216"/>
      <c r="O158" s="216"/>
      <c r="P158" s="216"/>
      <c r="Q158" s="216"/>
    </row>
    <row r="159" spans="1:19">
      <c r="A159" s="216"/>
      <c r="B159" s="216"/>
      <c r="C159" s="137"/>
      <c r="D159" s="137"/>
      <c r="E159" s="137"/>
      <c r="F159" s="216"/>
      <c r="G159" s="216"/>
      <c r="H159" s="216"/>
      <c r="I159" s="216"/>
      <c r="J159" s="216"/>
      <c r="K159" s="216"/>
      <c r="L159" s="216"/>
      <c r="M159" s="216"/>
      <c r="N159" s="216"/>
      <c r="O159" s="216"/>
      <c r="P159" s="216"/>
      <c r="Q159" s="216"/>
    </row>
    <row r="160" spans="1:19">
      <c r="A160" s="216"/>
      <c r="B160" s="216"/>
      <c r="C160" s="137"/>
      <c r="D160" s="137"/>
      <c r="E160" s="137"/>
      <c r="F160" s="216"/>
      <c r="G160" s="216"/>
      <c r="H160" s="216"/>
      <c r="I160" s="216"/>
      <c r="J160" s="216"/>
      <c r="K160" s="216"/>
      <c r="L160" s="216"/>
      <c r="M160" s="216"/>
      <c r="N160" s="216"/>
      <c r="O160" s="216"/>
      <c r="P160" s="216"/>
      <c r="Q160" s="216"/>
    </row>
    <row r="161" spans="3:5" s="216" customFormat="1">
      <c r="C161" s="137"/>
      <c r="D161" s="137"/>
      <c r="E161" s="137"/>
    </row>
    <row r="162" spans="3:5" s="216" customFormat="1">
      <c r="C162" s="137"/>
      <c r="D162" s="137"/>
      <c r="E162" s="137"/>
    </row>
    <row r="163" spans="3:5" s="216" customFormat="1">
      <c r="C163" s="137"/>
      <c r="D163" s="137"/>
      <c r="E163" s="137"/>
    </row>
    <row r="164" spans="3:5" s="216" customFormat="1">
      <c r="C164" s="137"/>
      <c r="D164" s="137"/>
      <c r="E164" s="137"/>
    </row>
    <row r="165" spans="3:5" s="216" customFormat="1">
      <c r="C165" s="137"/>
      <c r="D165" s="137"/>
      <c r="E165" s="137"/>
    </row>
    <row r="166" spans="3:5" s="216" customFormat="1">
      <c r="C166" s="137"/>
      <c r="D166" s="137"/>
      <c r="E166" s="137"/>
    </row>
    <row r="167" spans="3:5" s="216" customFormat="1">
      <c r="C167" s="137"/>
      <c r="D167" s="137"/>
      <c r="E167" s="137"/>
    </row>
    <row r="168" spans="3:5" s="216" customFormat="1">
      <c r="C168" s="137"/>
      <c r="D168" s="137"/>
      <c r="E168" s="137"/>
    </row>
    <row r="169" spans="3:5" s="216" customFormat="1">
      <c r="C169" s="137"/>
      <c r="D169" s="137"/>
      <c r="E169" s="137"/>
    </row>
    <row r="170" spans="3:5" s="216" customFormat="1">
      <c r="C170" s="137"/>
      <c r="D170" s="137"/>
      <c r="E170" s="137"/>
    </row>
    <row r="171" spans="3:5" s="216" customFormat="1">
      <c r="C171" s="137"/>
      <c r="D171" s="137"/>
      <c r="E171" s="137"/>
    </row>
    <row r="172" spans="3:5" s="216" customFormat="1">
      <c r="C172" s="137"/>
      <c r="D172" s="137"/>
      <c r="E172" s="137"/>
    </row>
    <row r="173" spans="3:5" s="216" customFormat="1">
      <c r="C173" s="137"/>
      <c r="D173" s="137"/>
      <c r="E173" s="137"/>
    </row>
    <row r="174" spans="3:5" s="216" customFormat="1">
      <c r="C174" s="137"/>
      <c r="D174" s="137"/>
      <c r="E174" s="137"/>
    </row>
    <row r="175" spans="3:5" s="216" customFormat="1">
      <c r="C175" s="137"/>
      <c r="D175" s="137"/>
      <c r="E175" s="137"/>
    </row>
    <row r="176" spans="3:5" s="216" customFormat="1">
      <c r="C176" s="137"/>
      <c r="D176" s="137"/>
      <c r="E176" s="137"/>
    </row>
    <row r="177" spans="3:5" s="216" customFormat="1">
      <c r="C177" s="137"/>
      <c r="D177" s="137"/>
      <c r="E177" s="137"/>
    </row>
    <row r="178" spans="3:5" s="216" customFormat="1">
      <c r="C178" s="137"/>
      <c r="D178" s="137"/>
      <c r="E178" s="137"/>
    </row>
    <row r="179" spans="3:5" s="216" customFormat="1">
      <c r="C179" s="137"/>
      <c r="D179" s="137"/>
      <c r="E179" s="137"/>
    </row>
    <row r="180" spans="3:5" s="216" customFormat="1">
      <c r="C180" s="137"/>
      <c r="D180" s="137"/>
      <c r="E180" s="137"/>
    </row>
    <row r="181" spans="3:5" s="216" customFormat="1">
      <c r="C181" s="137"/>
      <c r="D181" s="137"/>
      <c r="E181" s="137"/>
    </row>
    <row r="182" spans="3:5" s="216" customFormat="1">
      <c r="C182" s="137"/>
      <c r="D182" s="137"/>
      <c r="E182" s="137"/>
    </row>
    <row r="183" spans="3:5" s="216" customFormat="1">
      <c r="C183" s="137"/>
      <c r="D183" s="137"/>
      <c r="E183" s="137"/>
    </row>
    <row r="184" spans="3:5" s="216" customFormat="1">
      <c r="C184" s="137"/>
      <c r="D184" s="137"/>
      <c r="E184" s="137"/>
    </row>
    <row r="185" spans="3:5" s="216" customFormat="1">
      <c r="C185" s="137"/>
      <c r="D185" s="137"/>
      <c r="E185" s="137"/>
    </row>
    <row r="186" spans="3:5" s="216" customFormat="1">
      <c r="C186" s="137"/>
      <c r="D186" s="137"/>
      <c r="E186" s="137"/>
    </row>
    <row r="187" spans="3:5" s="216" customFormat="1">
      <c r="C187" s="137"/>
      <c r="D187" s="137"/>
      <c r="E187" s="137"/>
    </row>
    <row r="188" spans="3:5" s="216" customFormat="1">
      <c r="C188" s="137"/>
      <c r="D188" s="137"/>
      <c r="E188" s="137"/>
    </row>
    <row r="189" spans="3:5" s="216" customFormat="1">
      <c r="C189" s="137"/>
      <c r="D189" s="137"/>
      <c r="E189" s="137"/>
    </row>
  </sheetData>
  <mergeCells count="35">
    <mergeCell ref="T5:W6"/>
    <mergeCell ref="F6:F9"/>
    <mergeCell ref="G6:H6"/>
    <mergeCell ref="I6:I9"/>
    <mergeCell ref="J6:J9"/>
    <mergeCell ref="G7:G9"/>
    <mergeCell ref="H7:H9"/>
    <mergeCell ref="U7:W7"/>
    <mergeCell ref="U8:U9"/>
    <mergeCell ref="V8:W8"/>
    <mergeCell ref="T7:T9"/>
    <mergeCell ref="R5:R9"/>
    <mergeCell ref="L6:M7"/>
    <mergeCell ref="N5:P5"/>
    <mergeCell ref="B116:D116"/>
    <mergeCell ref="A4:P4"/>
    <mergeCell ref="O6:P7"/>
    <mergeCell ref="F5:H5"/>
    <mergeCell ref="I5:J5"/>
    <mergeCell ref="A1:R1"/>
    <mergeCell ref="A2:R2"/>
    <mergeCell ref="A3:R3"/>
    <mergeCell ref="A5:A9"/>
    <mergeCell ref="B5:B9"/>
    <mergeCell ref="C5:C9"/>
    <mergeCell ref="D5:D9"/>
    <mergeCell ref="Q5:Q9"/>
    <mergeCell ref="N6:N9"/>
    <mergeCell ref="O8:O9"/>
    <mergeCell ref="E5:E9"/>
    <mergeCell ref="K5:M5"/>
    <mergeCell ref="K6:K9"/>
    <mergeCell ref="P8:P9"/>
    <mergeCell ref="L8:L9"/>
    <mergeCell ref="M8:M9"/>
  </mergeCells>
  <pageMargins left="0.2" right="0.2" top="0.5" bottom="0.25" header="0.3" footer="0.3"/>
  <pageSetup paperSize="9" scale="65" orientation="landscape" r:id="rId1"/>
  <headerFooter>
    <oddFoote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Z192"/>
  <sheetViews>
    <sheetView tabSelected="1" zoomScale="70" zoomScaleNormal="70" workbookViewId="0">
      <selection activeCell="D25" sqref="D25"/>
    </sheetView>
  </sheetViews>
  <sheetFormatPr defaultColWidth="9" defaultRowHeight="15.75"/>
  <cols>
    <col min="1" max="1" width="5.140625" style="137" customWidth="1"/>
    <col min="2" max="2" width="30.42578125" style="138" customWidth="1"/>
    <col min="3" max="3" width="15.42578125" style="139" customWidth="1"/>
    <col min="4" max="4" width="13" style="139" customWidth="1"/>
    <col min="5" max="5" width="9.5703125" style="139" customWidth="1"/>
    <col min="6" max="6" width="11" style="139" customWidth="1"/>
    <col min="7" max="7" width="11.7109375" style="140" customWidth="1"/>
    <col min="8" max="8" width="11.5703125" style="140" customWidth="1"/>
    <col min="9" max="9" width="8.140625" style="140" customWidth="1"/>
    <col min="10" max="10" width="7.85546875" style="140" customWidth="1"/>
    <col min="11" max="11" width="11.5703125" style="140" customWidth="1"/>
    <col min="12" max="12" width="8.5703125" style="140" customWidth="1"/>
    <col min="13" max="13" width="7.5703125" style="140" customWidth="1"/>
    <col min="14" max="14" width="11.5703125" style="140" customWidth="1"/>
    <col min="15" max="15" width="8.5703125" style="140" customWidth="1"/>
    <col min="16" max="17" width="7.5703125" style="140" customWidth="1"/>
    <col min="18" max="18" width="6.42578125" style="137" customWidth="1"/>
    <col min="19" max="19" width="12.42578125" style="216" hidden="1" customWidth="1"/>
    <col min="20" max="20" width="9.42578125" style="216" hidden="1" customWidth="1"/>
    <col min="21" max="21" width="12.42578125" style="216" hidden="1" customWidth="1"/>
    <col min="22" max="25" width="0" style="216" hidden="1" customWidth="1"/>
    <col min="26" max="246" width="9" style="216"/>
    <col min="247" max="247" width="5.140625" style="216" customWidth="1"/>
    <col min="248" max="248" width="32.42578125" style="216" customWidth="1"/>
    <col min="249" max="251" width="10.28515625" style="216" customWidth="1"/>
    <col min="252" max="253" width="12.42578125" style="216" customWidth="1"/>
    <col min="254" max="254" width="11.28515625" style="216" customWidth="1"/>
    <col min="255" max="255" width="12.42578125" style="216" customWidth="1"/>
    <col min="256" max="256" width="11.28515625" style="216" customWidth="1"/>
    <col min="257" max="257" width="12.42578125" style="216" customWidth="1"/>
    <col min="258" max="258" width="11.28515625" style="216" customWidth="1"/>
    <col min="259" max="259" width="12.42578125" style="216" customWidth="1"/>
    <col min="260" max="260" width="11.28515625" style="216" customWidth="1"/>
    <col min="261" max="261" width="12.42578125" style="216" customWidth="1"/>
    <col min="262" max="262" width="11.28515625" style="216" customWidth="1"/>
    <col min="263" max="263" width="14.140625" style="216" customWidth="1"/>
    <col min="264" max="264" width="10.28515625" style="216" customWidth="1"/>
    <col min="265" max="265" width="17.140625" style="216" customWidth="1"/>
    <col min="266" max="266" width="12" style="216" customWidth="1"/>
    <col min="267" max="267" width="14.140625" style="216" customWidth="1"/>
    <col min="268" max="268" width="10.28515625" style="216" customWidth="1"/>
    <col min="269" max="269" width="17.140625" style="216" customWidth="1"/>
    <col min="270" max="270" width="12" style="216" customWidth="1"/>
    <col min="271" max="271" width="10.7109375" style="216" customWidth="1"/>
    <col min="272" max="274" width="9" style="216" hidden="1" customWidth="1"/>
    <col min="275" max="502" width="9" style="216"/>
    <col min="503" max="503" width="5.140625" style="216" customWidth="1"/>
    <col min="504" max="504" width="32.42578125" style="216" customWidth="1"/>
    <col min="505" max="507" width="10.28515625" style="216" customWidth="1"/>
    <col min="508" max="509" width="12.42578125" style="216" customWidth="1"/>
    <col min="510" max="510" width="11.28515625" style="216" customWidth="1"/>
    <col min="511" max="511" width="12.42578125" style="216" customWidth="1"/>
    <col min="512" max="512" width="11.28515625" style="216" customWidth="1"/>
    <col min="513" max="513" width="12.42578125" style="216" customWidth="1"/>
    <col min="514" max="514" width="11.28515625" style="216" customWidth="1"/>
    <col min="515" max="515" width="12.42578125" style="216" customWidth="1"/>
    <col min="516" max="516" width="11.28515625" style="216" customWidth="1"/>
    <col min="517" max="517" width="12.42578125" style="216" customWidth="1"/>
    <col min="518" max="518" width="11.28515625" style="216" customWidth="1"/>
    <col min="519" max="519" width="14.140625" style="216" customWidth="1"/>
    <col min="520" max="520" width="10.28515625" style="216" customWidth="1"/>
    <col min="521" max="521" width="17.140625" style="216" customWidth="1"/>
    <col min="522" max="522" width="12" style="216" customWidth="1"/>
    <col min="523" max="523" width="14.140625" style="216" customWidth="1"/>
    <col min="524" max="524" width="10.28515625" style="216" customWidth="1"/>
    <col min="525" max="525" width="17.140625" style="216" customWidth="1"/>
    <col min="526" max="526" width="12" style="216" customWidth="1"/>
    <col min="527" max="527" width="10.7109375" style="216" customWidth="1"/>
    <col min="528" max="530" width="9" style="216" hidden="1" customWidth="1"/>
    <col min="531" max="758" width="9" style="216"/>
    <col min="759" max="759" width="5.140625" style="216" customWidth="1"/>
    <col min="760" max="760" width="32.42578125" style="216" customWidth="1"/>
    <col min="761" max="763" width="10.28515625" style="216" customWidth="1"/>
    <col min="764" max="765" width="12.42578125" style="216" customWidth="1"/>
    <col min="766" max="766" width="11.28515625" style="216" customWidth="1"/>
    <col min="767" max="767" width="12.42578125" style="216" customWidth="1"/>
    <col min="768" max="768" width="11.28515625" style="216" customWidth="1"/>
    <col min="769" max="769" width="12.42578125" style="216" customWidth="1"/>
    <col min="770" max="770" width="11.28515625" style="216" customWidth="1"/>
    <col min="771" max="771" width="12.42578125" style="216" customWidth="1"/>
    <col min="772" max="772" width="11.28515625" style="216" customWidth="1"/>
    <col min="773" max="773" width="12.42578125" style="216" customWidth="1"/>
    <col min="774" max="774" width="11.28515625" style="216" customWidth="1"/>
    <col min="775" max="775" width="14.140625" style="216" customWidth="1"/>
    <col min="776" max="776" width="10.28515625" style="216" customWidth="1"/>
    <col min="777" max="777" width="17.140625" style="216" customWidth="1"/>
    <col min="778" max="778" width="12" style="216" customWidth="1"/>
    <col min="779" max="779" width="14.140625" style="216" customWidth="1"/>
    <col min="780" max="780" width="10.28515625" style="216" customWidth="1"/>
    <col min="781" max="781" width="17.140625" style="216" customWidth="1"/>
    <col min="782" max="782" width="12" style="216" customWidth="1"/>
    <col min="783" max="783" width="10.7109375" style="216" customWidth="1"/>
    <col min="784" max="786" width="9" style="216" hidden="1" customWidth="1"/>
    <col min="787" max="1014" width="9" style="216"/>
    <col min="1015" max="1015" width="5.140625" style="216" customWidth="1"/>
    <col min="1016" max="1016" width="32.42578125" style="216" customWidth="1"/>
    <col min="1017" max="1019" width="10.28515625" style="216" customWidth="1"/>
    <col min="1020" max="1021" width="12.42578125" style="216" customWidth="1"/>
    <col min="1022" max="1022" width="11.28515625" style="216" customWidth="1"/>
    <col min="1023" max="1023" width="12.42578125" style="216" customWidth="1"/>
    <col min="1024" max="1024" width="11.28515625" style="216" customWidth="1"/>
    <col min="1025" max="1025" width="12.42578125" style="216" customWidth="1"/>
    <col min="1026" max="1026" width="11.28515625" style="216" customWidth="1"/>
    <col min="1027" max="1027" width="12.42578125" style="216" customWidth="1"/>
    <col min="1028" max="1028" width="11.28515625" style="216" customWidth="1"/>
    <col min="1029" max="1029" width="12.42578125" style="216" customWidth="1"/>
    <col min="1030" max="1030" width="11.28515625" style="216" customWidth="1"/>
    <col min="1031" max="1031" width="14.140625" style="216" customWidth="1"/>
    <col min="1032" max="1032" width="10.28515625" style="216" customWidth="1"/>
    <col min="1033" max="1033" width="17.140625" style="216" customWidth="1"/>
    <col min="1034" max="1034" width="12" style="216" customWidth="1"/>
    <col min="1035" max="1035" width="14.140625" style="216" customWidth="1"/>
    <col min="1036" max="1036" width="10.28515625" style="216" customWidth="1"/>
    <col min="1037" max="1037" width="17.140625" style="216" customWidth="1"/>
    <col min="1038" max="1038" width="12" style="216" customWidth="1"/>
    <col min="1039" max="1039" width="10.7109375" style="216" customWidth="1"/>
    <col min="1040" max="1042" width="9" style="216" hidden="1" customWidth="1"/>
    <col min="1043" max="1270" width="9" style="216"/>
    <col min="1271" max="1271" width="5.140625" style="216" customWidth="1"/>
    <col min="1272" max="1272" width="32.42578125" style="216" customWidth="1"/>
    <col min="1273" max="1275" width="10.28515625" style="216" customWidth="1"/>
    <col min="1276" max="1277" width="12.42578125" style="216" customWidth="1"/>
    <col min="1278" max="1278" width="11.28515625" style="216" customWidth="1"/>
    <col min="1279" max="1279" width="12.42578125" style="216" customWidth="1"/>
    <col min="1280" max="1280" width="11.28515625" style="216" customWidth="1"/>
    <col min="1281" max="1281" width="12.42578125" style="216" customWidth="1"/>
    <col min="1282" max="1282" width="11.28515625" style="216" customWidth="1"/>
    <col min="1283" max="1283" width="12.42578125" style="216" customWidth="1"/>
    <col min="1284" max="1284" width="11.28515625" style="216" customWidth="1"/>
    <col min="1285" max="1285" width="12.42578125" style="216" customWidth="1"/>
    <col min="1286" max="1286" width="11.28515625" style="216" customWidth="1"/>
    <col min="1287" max="1287" width="14.140625" style="216" customWidth="1"/>
    <col min="1288" max="1288" width="10.28515625" style="216" customWidth="1"/>
    <col min="1289" max="1289" width="17.140625" style="216" customWidth="1"/>
    <col min="1290" max="1290" width="12" style="216" customWidth="1"/>
    <col min="1291" max="1291" width="14.140625" style="216" customWidth="1"/>
    <col min="1292" max="1292" width="10.28515625" style="216" customWidth="1"/>
    <col min="1293" max="1293" width="17.140625" style="216" customWidth="1"/>
    <col min="1294" max="1294" width="12" style="216" customWidth="1"/>
    <col min="1295" max="1295" width="10.7109375" style="216" customWidth="1"/>
    <col min="1296" max="1298" width="9" style="216" hidden="1" customWidth="1"/>
    <col min="1299" max="1526" width="9" style="216"/>
    <col min="1527" max="1527" width="5.140625" style="216" customWidth="1"/>
    <col min="1528" max="1528" width="32.42578125" style="216" customWidth="1"/>
    <col min="1529" max="1531" width="10.28515625" style="216" customWidth="1"/>
    <col min="1532" max="1533" width="12.42578125" style="216" customWidth="1"/>
    <col min="1534" max="1534" width="11.28515625" style="216" customWidth="1"/>
    <col min="1535" max="1535" width="12.42578125" style="216" customWidth="1"/>
    <col min="1536" max="1536" width="11.28515625" style="216" customWidth="1"/>
    <col min="1537" max="1537" width="12.42578125" style="216" customWidth="1"/>
    <col min="1538" max="1538" width="11.28515625" style="216" customWidth="1"/>
    <col min="1539" max="1539" width="12.42578125" style="216" customWidth="1"/>
    <col min="1540" max="1540" width="11.28515625" style="216" customWidth="1"/>
    <col min="1541" max="1541" width="12.42578125" style="216" customWidth="1"/>
    <col min="1542" max="1542" width="11.28515625" style="216" customWidth="1"/>
    <col min="1543" max="1543" width="14.140625" style="216" customWidth="1"/>
    <col min="1544" max="1544" width="10.28515625" style="216" customWidth="1"/>
    <col min="1545" max="1545" width="17.140625" style="216" customWidth="1"/>
    <col min="1546" max="1546" width="12" style="216" customWidth="1"/>
    <col min="1547" max="1547" width="14.140625" style="216" customWidth="1"/>
    <col min="1548" max="1548" width="10.28515625" style="216" customWidth="1"/>
    <col min="1549" max="1549" width="17.140625" style="216" customWidth="1"/>
    <col min="1550" max="1550" width="12" style="216" customWidth="1"/>
    <col min="1551" max="1551" width="10.7109375" style="216" customWidth="1"/>
    <col min="1552" max="1554" width="9" style="216" hidden="1" customWidth="1"/>
    <col min="1555" max="1782" width="9" style="216"/>
    <col min="1783" max="1783" width="5.140625" style="216" customWidth="1"/>
    <col min="1784" max="1784" width="32.42578125" style="216" customWidth="1"/>
    <col min="1785" max="1787" width="10.28515625" style="216" customWidth="1"/>
    <col min="1788" max="1789" width="12.42578125" style="216" customWidth="1"/>
    <col min="1790" max="1790" width="11.28515625" style="216" customWidth="1"/>
    <col min="1791" max="1791" width="12.42578125" style="216" customWidth="1"/>
    <col min="1792" max="1792" width="11.28515625" style="216" customWidth="1"/>
    <col min="1793" max="1793" width="12.42578125" style="216" customWidth="1"/>
    <col min="1794" max="1794" width="11.28515625" style="216" customWidth="1"/>
    <col min="1795" max="1795" width="12.42578125" style="216" customWidth="1"/>
    <col min="1796" max="1796" width="11.28515625" style="216" customWidth="1"/>
    <col min="1797" max="1797" width="12.42578125" style="216" customWidth="1"/>
    <col min="1798" max="1798" width="11.28515625" style="216" customWidth="1"/>
    <col min="1799" max="1799" width="14.140625" style="216" customWidth="1"/>
    <col min="1800" max="1800" width="10.28515625" style="216" customWidth="1"/>
    <col min="1801" max="1801" width="17.140625" style="216" customWidth="1"/>
    <col min="1802" max="1802" width="12" style="216" customWidth="1"/>
    <col min="1803" max="1803" width="14.140625" style="216" customWidth="1"/>
    <col min="1804" max="1804" width="10.28515625" style="216" customWidth="1"/>
    <col min="1805" max="1805" width="17.140625" style="216" customWidth="1"/>
    <col min="1806" max="1806" width="12" style="216" customWidth="1"/>
    <col min="1807" max="1807" width="10.7109375" style="216" customWidth="1"/>
    <col min="1808" max="1810" width="9" style="216" hidden="1" customWidth="1"/>
    <col min="1811" max="2038" width="9" style="216"/>
    <col min="2039" max="2039" width="5.140625" style="216" customWidth="1"/>
    <col min="2040" max="2040" width="32.42578125" style="216" customWidth="1"/>
    <col min="2041" max="2043" width="10.28515625" style="216" customWidth="1"/>
    <col min="2044" max="2045" width="12.42578125" style="216" customWidth="1"/>
    <col min="2046" max="2046" width="11.28515625" style="216" customWidth="1"/>
    <col min="2047" max="2047" width="12.42578125" style="216" customWidth="1"/>
    <col min="2048" max="2048" width="11.28515625" style="216" customWidth="1"/>
    <col min="2049" max="2049" width="12.42578125" style="216" customWidth="1"/>
    <col min="2050" max="2050" width="11.28515625" style="216" customWidth="1"/>
    <col min="2051" max="2051" width="12.42578125" style="216" customWidth="1"/>
    <col min="2052" max="2052" width="11.28515625" style="216" customWidth="1"/>
    <col min="2053" max="2053" width="12.42578125" style="216" customWidth="1"/>
    <col min="2054" max="2054" width="11.28515625" style="216" customWidth="1"/>
    <col min="2055" max="2055" width="14.140625" style="216" customWidth="1"/>
    <col min="2056" max="2056" width="10.28515625" style="216" customWidth="1"/>
    <col min="2057" max="2057" width="17.140625" style="216" customWidth="1"/>
    <col min="2058" max="2058" width="12" style="216" customWidth="1"/>
    <col min="2059" max="2059" width="14.140625" style="216" customWidth="1"/>
    <col min="2060" max="2060" width="10.28515625" style="216" customWidth="1"/>
    <col min="2061" max="2061" width="17.140625" style="216" customWidth="1"/>
    <col min="2062" max="2062" width="12" style="216" customWidth="1"/>
    <col min="2063" max="2063" width="10.7109375" style="216" customWidth="1"/>
    <col min="2064" max="2066" width="9" style="216" hidden="1" customWidth="1"/>
    <col min="2067" max="2294" width="9" style="216"/>
    <col min="2295" max="2295" width="5.140625" style="216" customWidth="1"/>
    <col min="2296" max="2296" width="32.42578125" style="216" customWidth="1"/>
    <col min="2297" max="2299" width="10.28515625" style="216" customWidth="1"/>
    <col min="2300" max="2301" width="12.42578125" style="216" customWidth="1"/>
    <col min="2302" max="2302" width="11.28515625" style="216" customWidth="1"/>
    <col min="2303" max="2303" width="12.42578125" style="216" customWidth="1"/>
    <col min="2304" max="2304" width="11.28515625" style="216" customWidth="1"/>
    <col min="2305" max="2305" width="12.42578125" style="216" customWidth="1"/>
    <col min="2306" max="2306" width="11.28515625" style="216" customWidth="1"/>
    <col min="2307" max="2307" width="12.42578125" style="216" customWidth="1"/>
    <col min="2308" max="2308" width="11.28515625" style="216" customWidth="1"/>
    <col min="2309" max="2309" width="12.42578125" style="216" customWidth="1"/>
    <col min="2310" max="2310" width="11.28515625" style="216" customWidth="1"/>
    <col min="2311" max="2311" width="14.140625" style="216" customWidth="1"/>
    <col min="2312" max="2312" width="10.28515625" style="216" customWidth="1"/>
    <col min="2313" max="2313" width="17.140625" style="216" customWidth="1"/>
    <col min="2314" max="2314" width="12" style="216" customWidth="1"/>
    <col min="2315" max="2315" width="14.140625" style="216" customWidth="1"/>
    <col min="2316" max="2316" width="10.28515625" style="216" customWidth="1"/>
    <col min="2317" max="2317" width="17.140625" style="216" customWidth="1"/>
    <col min="2318" max="2318" width="12" style="216" customWidth="1"/>
    <col min="2319" max="2319" width="10.7109375" style="216" customWidth="1"/>
    <col min="2320" max="2322" width="9" style="216" hidden="1" customWidth="1"/>
    <col min="2323" max="2550" width="9" style="216"/>
    <col min="2551" max="2551" width="5.140625" style="216" customWidth="1"/>
    <col min="2552" max="2552" width="32.42578125" style="216" customWidth="1"/>
    <col min="2553" max="2555" width="10.28515625" style="216" customWidth="1"/>
    <col min="2556" max="2557" width="12.42578125" style="216" customWidth="1"/>
    <col min="2558" max="2558" width="11.28515625" style="216" customWidth="1"/>
    <col min="2559" max="2559" width="12.42578125" style="216" customWidth="1"/>
    <col min="2560" max="2560" width="11.28515625" style="216" customWidth="1"/>
    <col min="2561" max="2561" width="12.42578125" style="216" customWidth="1"/>
    <col min="2562" max="2562" width="11.28515625" style="216" customWidth="1"/>
    <col min="2563" max="2563" width="12.42578125" style="216" customWidth="1"/>
    <col min="2564" max="2564" width="11.28515625" style="216" customWidth="1"/>
    <col min="2565" max="2565" width="12.42578125" style="216" customWidth="1"/>
    <col min="2566" max="2566" width="11.28515625" style="216" customWidth="1"/>
    <col min="2567" max="2567" width="14.140625" style="216" customWidth="1"/>
    <col min="2568" max="2568" width="10.28515625" style="216" customWidth="1"/>
    <col min="2569" max="2569" width="17.140625" style="216" customWidth="1"/>
    <col min="2570" max="2570" width="12" style="216" customWidth="1"/>
    <col min="2571" max="2571" width="14.140625" style="216" customWidth="1"/>
    <col min="2572" max="2572" width="10.28515625" style="216" customWidth="1"/>
    <col min="2573" max="2573" width="17.140625" style="216" customWidth="1"/>
    <col min="2574" max="2574" width="12" style="216" customWidth="1"/>
    <col min="2575" max="2575" width="10.7109375" style="216" customWidth="1"/>
    <col min="2576" max="2578" width="9" style="216" hidden="1" customWidth="1"/>
    <col min="2579" max="2806" width="9" style="216"/>
    <col min="2807" max="2807" width="5.140625" style="216" customWidth="1"/>
    <col min="2808" max="2808" width="32.42578125" style="216" customWidth="1"/>
    <col min="2809" max="2811" width="10.28515625" style="216" customWidth="1"/>
    <col min="2812" max="2813" width="12.42578125" style="216" customWidth="1"/>
    <col min="2814" max="2814" width="11.28515625" style="216" customWidth="1"/>
    <col min="2815" max="2815" width="12.42578125" style="216" customWidth="1"/>
    <col min="2816" max="2816" width="11.28515625" style="216" customWidth="1"/>
    <col min="2817" max="2817" width="12.42578125" style="216" customWidth="1"/>
    <col min="2818" max="2818" width="11.28515625" style="216" customWidth="1"/>
    <col min="2819" max="2819" width="12.42578125" style="216" customWidth="1"/>
    <col min="2820" max="2820" width="11.28515625" style="216" customWidth="1"/>
    <col min="2821" max="2821" width="12.42578125" style="216" customWidth="1"/>
    <col min="2822" max="2822" width="11.28515625" style="216" customWidth="1"/>
    <col min="2823" max="2823" width="14.140625" style="216" customWidth="1"/>
    <col min="2824" max="2824" width="10.28515625" style="216" customWidth="1"/>
    <col min="2825" max="2825" width="17.140625" style="216" customWidth="1"/>
    <col min="2826" max="2826" width="12" style="216" customWidth="1"/>
    <col min="2827" max="2827" width="14.140625" style="216" customWidth="1"/>
    <col min="2828" max="2828" width="10.28515625" style="216" customWidth="1"/>
    <col min="2829" max="2829" width="17.140625" style="216" customWidth="1"/>
    <col min="2830" max="2830" width="12" style="216" customWidth="1"/>
    <col min="2831" max="2831" width="10.7109375" style="216" customWidth="1"/>
    <col min="2832" max="2834" width="9" style="216" hidden="1" customWidth="1"/>
    <col min="2835" max="3062" width="9" style="216"/>
    <col min="3063" max="3063" width="5.140625" style="216" customWidth="1"/>
    <col min="3064" max="3064" width="32.42578125" style="216" customWidth="1"/>
    <col min="3065" max="3067" width="10.28515625" style="216" customWidth="1"/>
    <col min="3068" max="3069" width="12.42578125" style="216" customWidth="1"/>
    <col min="3070" max="3070" width="11.28515625" style="216" customWidth="1"/>
    <col min="3071" max="3071" width="12.42578125" style="216" customWidth="1"/>
    <col min="3072" max="3072" width="11.28515625" style="216" customWidth="1"/>
    <col min="3073" max="3073" width="12.42578125" style="216" customWidth="1"/>
    <col min="3074" max="3074" width="11.28515625" style="216" customWidth="1"/>
    <col min="3075" max="3075" width="12.42578125" style="216" customWidth="1"/>
    <col min="3076" max="3076" width="11.28515625" style="216" customWidth="1"/>
    <col min="3077" max="3077" width="12.42578125" style="216" customWidth="1"/>
    <col min="3078" max="3078" width="11.28515625" style="216" customWidth="1"/>
    <col min="3079" max="3079" width="14.140625" style="216" customWidth="1"/>
    <col min="3080" max="3080" width="10.28515625" style="216" customWidth="1"/>
    <col min="3081" max="3081" width="17.140625" style="216" customWidth="1"/>
    <col min="3082" max="3082" width="12" style="216" customWidth="1"/>
    <col min="3083" max="3083" width="14.140625" style="216" customWidth="1"/>
    <col min="3084" max="3084" width="10.28515625" style="216" customWidth="1"/>
    <col min="3085" max="3085" width="17.140625" style="216" customWidth="1"/>
    <col min="3086" max="3086" width="12" style="216" customWidth="1"/>
    <col min="3087" max="3087" width="10.7109375" style="216" customWidth="1"/>
    <col min="3088" max="3090" width="9" style="216" hidden="1" customWidth="1"/>
    <col min="3091" max="3318" width="9" style="216"/>
    <col min="3319" max="3319" width="5.140625" style="216" customWidth="1"/>
    <col min="3320" max="3320" width="32.42578125" style="216" customWidth="1"/>
    <col min="3321" max="3323" width="10.28515625" style="216" customWidth="1"/>
    <col min="3324" max="3325" width="12.42578125" style="216" customWidth="1"/>
    <col min="3326" max="3326" width="11.28515625" style="216" customWidth="1"/>
    <col min="3327" max="3327" width="12.42578125" style="216" customWidth="1"/>
    <col min="3328" max="3328" width="11.28515625" style="216" customWidth="1"/>
    <col min="3329" max="3329" width="12.42578125" style="216" customWidth="1"/>
    <col min="3330" max="3330" width="11.28515625" style="216" customWidth="1"/>
    <col min="3331" max="3331" width="12.42578125" style="216" customWidth="1"/>
    <col min="3332" max="3332" width="11.28515625" style="216" customWidth="1"/>
    <col min="3333" max="3333" width="12.42578125" style="216" customWidth="1"/>
    <col min="3334" max="3334" width="11.28515625" style="216" customWidth="1"/>
    <col min="3335" max="3335" width="14.140625" style="216" customWidth="1"/>
    <col min="3336" max="3336" width="10.28515625" style="216" customWidth="1"/>
    <col min="3337" max="3337" width="17.140625" style="216" customWidth="1"/>
    <col min="3338" max="3338" width="12" style="216" customWidth="1"/>
    <col min="3339" max="3339" width="14.140625" style="216" customWidth="1"/>
    <col min="3340" max="3340" width="10.28515625" style="216" customWidth="1"/>
    <col min="3341" max="3341" width="17.140625" style="216" customWidth="1"/>
    <col min="3342" max="3342" width="12" style="216" customWidth="1"/>
    <col min="3343" max="3343" width="10.7109375" style="216" customWidth="1"/>
    <col min="3344" max="3346" width="9" style="216" hidden="1" customWidth="1"/>
    <col min="3347" max="3574" width="9" style="216"/>
    <col min="3575" max="3575" width="5.140625" style="216" customWidth="1"/>
    <col min="3576" max="3576" width="32.42578125" style="216" customWidth="1"/>
    <col min="3577" max="3579" width="10.28515625" style="216" customWidth="1"/>
    <col min="3580" max="3581" width="12.42578125" style="216" customWidth="1"/>
    <col min="3582" max="3582" width="11.28515625" style="216" customWidth="1"/>
    <col min="3583" max="3583" width="12.42578125" style="216" customWidth="1"/>
    <col min="3584" max="3584" width="11.28515625" style="216" customWidth="1"/>
    <col min="3585" max="3585" width="12.42578125" style="216" customWidth="1"/>
    <col min="3586" max="3586" width="11.28515625" style="216" customWidth="1"/>
    <col min="3587" max="3587" width="12.42578125" style="216" customWidth="1"/>
    <col min="3588" max="3588" width="11.28515625" style="216" customWidth="1"/>
    <col min="3589" max="3589" width="12.42578125" style="216" customWidth="1"/>
    <col min="3590" max="3590" width="11.28515625" style="216" customWidth="1"/>
    <col min="3591" max="3591" width="14.140625" style="216" customWidth="1"/>
    <col min="3592" max="3592" width="10.28515625" style="216" customWidth="1"/>
    <col min="3593" max="3593" width="17.140625" style="216" customWidth="1"/>
    <col min="3594" max="3594" width="12" style="216" customWidth="1"/>
    <col min="3595" max="3595" width="14.140625" style="216" customWidth="1"/>
    <col min="3596" max="3596" width="10.28515625" style="216" customWidth="1"/>
    <col min="3597" max="3597" width="17.140625" style="216" customWidth="1"/>
    <col min="3598" max="3598" width="12" style="216" customWidth="1"/>
    <col min="3599" max="3599" width="10.7109375" style="216" customWidth="1"/>
    <col min="3600" max="3602" width="9" style="216" hidden="1" customWidth="1"/>
    <col min="3603" max="3830" width="9" style="216"/>
    <col min="3831" max="3831" width="5.140625" style="216" customWidth="1"/>
    <col min="3832" max="3832" width="32.42578125" style="216" customWidth="1"/>
    <col min="3833" max="3835" width="10.28515625" style="216" customWidth="1"/>
    <col min="3836" max="3837" width="12.42578125" style="216" customWidth="1"/>
    <col min="3838" max="3838" width="11.28515625" style="216" customWidth="1"/>
    <col min="3839" max="3839" width="12.42578125" style="216" customWidth="1"/>
    <col min="3840" max="3840" width="11.28515625" style="216" customWidth="1"/>
    <col min="3841" max="3841" width="12.42578125" style="216" customWidth="1"/>
    <col min="3842" max="3842" width="11.28515625" style="216" customWidth="1"/>
    <col min="3843" max="3843" width="12.42578125" style="216" customWidth="1"/>
    <col min="3844" max="3844" width="11.28515625" style="216" customWidth="1"/>
    <col min="3845" max="3845" width="12.42578125" style="216" customWidth="1"/>
    <col min="3846" max="3846" width="11.28515625" style="216" customWidth="1"/>
    <col min="3847" max="3847" width="14.140625" style="216" customWidth="1"/>
    <col min="3848" max="3848" width="10.28515625" style="216" customWidth="1"/>
    <col min="3849" max="3849" width="17.140625" style="216" customWidth="1"/>
    <col min="3850" max="3850" width="12" style="216" customWidth="1"/>
    <col min="3851" max="3851" width="14.140625" style="216" customWidth="1"/>
    <col min="3852" max="3852" width="10.28515625" style="216" customWidth="1"/>
    <col min="3853" max="3853" width="17.140625" style="216" customWidth="1"/>
    <col min="3854" max="3854" width="12" style="216" customWidth="1"/>
    <col min="3855" max="3855" width="10.7109375" style="216" customWidth="1"/>
    <col min="3856" max="3858" width="9" style="216" hidden="1" customWidth="1"/>
    <col min="3859" max="4086" width="9" style="216"/>
    <col min="4087" max="4087" width="5.140625" style="216" customWidth="1"/>
    <col min="4088" max="4088" width="32.42578125" style="216" customWidth="1"/>
    <col min="4089" max="4091" width="10.28515625" style="216" customWidth="1"/>
    <col min="4092" max="4093" width="12.42578125" style="216" customWidth="1"/>
    <col min="4094" max="4094" width="11.28515625" style="216" customWidth="1"/>
    <col min="4095" max="4095" width="12.42578125" style="216" customWidth="1"/>
    <col min="4096" max="4096" width="11.28515625" style="216" customWidth="1"/>
    <col min="4097" max="4097" width="12.42578125" style="216" customWidth="1"/>
    <col min="4098" max="4098" width="11.28515625" style="216" customWidth="1"/>
    <col min="4099" max="4099" width="12.42578125" style="216" customWidth="1"/>
    <col min="4100" max="4100" width="11.28515625" style="216" customWidth="1"/>
    <col min="4101" max="4101" width="12.42578125" style="216" customWidth="1"/>
    <col min="4102" max="4102" width="11.28515625" style="216" customWidth="1"/>
    <col min="4103" max="4103" width="14.140625" style="216" customWidth="1"/>
    <col min="4104" max="4104" width="10.28515625" style="216" customWidth="1"/>
    <col min="4105" max="4105" width="17.140625" style="216" customWidth="1"/>
    <col min="4106" max="4106" width="12" style="216" customWidth="1"/>
    <col min="4107" max="4107" width="14.140625" style="216" customWidth="1"/>
    <col min="4108" max="4108" width="10.28515625" style="216" customWidth="1"/>
    <col min="4109" max="4109" width="17.140625" style="216" customWidth="1"/>
    <col min="4110" max="4110" width="12" style="216" customWidth="1"/>
    <col min="4111" max="4111" width="10.7109375" style="216" customWidth="1"/>
    <col min="4112" max="4114" width="9" style="216" hidden="1" customWidth="1"/>
    <col min="4115" max="4342" width="9" style="216"/>
    <col min="4343" max="4343" width="5.140625" style="216" customWidth="1"/>
    <col min="4344" max="4344" width="32.42578125" style="216" customWidth="1"/>
    <col min="4345" max="4347" width="10.28515625" style="216" customWidth="1"/>
    <col min="4348" max="4349" width="12.42578125" style="216" customWidth="1"/>
    <col min="4350" max="4350" width="11.28515625" style="216" customWidth="1"/>
    <col min="4351" max="4351" width="12.42578125" style="216" customWidth="1"/>
    <col min="4352" max="4352" width="11.28515625" style="216" customWidth="1"/>
    <col min="4353" max="4353" width="12.42578125" style="216" customWidth="1"/>
    <col min="4354" max="4354" width="11.28515625" style="216" customWidth="1"/>
    <col min="4355" max="4355" width="12.42578125" style="216" customWidth="1"/>
    <col min="4356" max="4356" width="11.28515625" style="216" customWidth="1"/>
    <col min="4357" max="4357" width="12.42578125" style="216" customWidth="1"/>
    <col min="4358" max="4358" width="11.28515625" style="216" customWidth="1"/>
    <col min="4359" max="4359" width="14.140625" style="216" customWidth="1"/>
    <col min="4360" max="4360" width="10.28515625" style="216" customWidth="1"/>
    <col min="4361" max="4361" width="17.140625" style="216" customWidth="1"/>
    <col min="4362" max="4362" width="12" style="216" customWidth="1"/>
    <col min="4363" max="4363" width="14.140625" style="216" customWidth="1"/>
    <col min="4364" max="4364" width="10.28515625" style="216" customWidth="1"/>
    <col min="4365" max="4365" width="17.140625" style="216" customWidth="1"/>
    <col min="4366" max="4366" width="12" style="216" customWidth="1"/>
    <col min="4367" max="4367" width="10.7109375" style="216" customWidth="1"/>
    <col min="4368" max="4370" width="9" style="216" hidden="1" customWidth="1"/>
    <col min="4371" max="4598" width="9" style="216"/>
    <col min="4599" max="4599" width="5.140625" style="216" customWidth="1"/>
    <col min="4600" max="4600" width="32.42578125" style="216" customWidth="1"/>
    <col min="4601" max="4603" width="10.28515625" style="216" customWidth="1"/>
    <col min="4604" max="4605" width="12.42578125" style="216" customWidth="1"/>
    <col min="4606" max="4606" width="11.28515625" style="216" customWidth="1"/>
    <col min="4607" max="4607" width="12.42578125" style="216" customWidth="1"/>
    <col min="4608" max="4608" width="11.28515625" style="216" customWidth="1"/>
    <col min="4609" max="4609" width="12.42578125" style="216" customWidth="1"/>
    <col min="4610" max="4610" width="11.28515625" style="216" customWidth="1"/>
    <col min="4611" max="4611" width="12.42578125" style="216" customWidth="1"/>
    <col min="4612" max="4612" width="11.28515625" style="216" customWidth="1"/>
    <col min="4613" max="4613" width="12.42578125" style="216" customWidth="1"/>
    <col min="4614" max="4614" width="11.28515625" style="216" customWidth="1"/>
    <col min="4615" max="4615" width="14.140625" style="216" customWidth="1"/>
    <col min="4616" max="4616" width="10.28515625" style="216" customWidth="1"/>
    <col min="4617" max="4617" width="17.140625" style="216" customWidth="1"/>
    <col min="4618" max="4618" width="12" style="216" customWidth="1"/>
    <col min="4619" max="4619" width="14.140625" style="216" customWidth="1"/>
    <col min="4620" max="4620" width="10.28515625" style="216" customWidth="1"/>
    <col min="4621" max="4621" width="17.140625" style="216" customWidth="1"/>
    <col min="4622" max="4622" width="12" style="216" customWidth="1"/>
    <col min="4623" max="4623" width="10.7109375" style="216" customWidth="1"/>
    <col min="4624" max="4626" width="9" style="216" hidden="1" customWidth="1"/>
    <col min="4627" max="4854" width="9" style="216"/>
    <col min="4855" max="4855" width="5.140625" style="216" customWidth="1"/>
    <col min="4856" max="4856" width="32.42578125" style="216" customWidth="1"/>
    <col min="4857" max="4859" width="10.28515625" style="216" customWidth="1"/>
    <col min="4860" max="4861" width="12.42578125" style="216" customWidth="1"/>
    <col min="4862" max="4862" width="11.28515625" style="216" customWidth="1"/>
    <col min="4863" max="4863" width="12.42578125" style="216" customWidth="1"/>
    <col min="4864" max="4864" width="11.28515625" style="216" customWidth="1"/>
    <col min="4865" max="4865" width="12.42578125" style="216" customWidth="1"/>
    <col min="4866" max="4866" width="11.28515625" style="216" customWidth="1"/>
    <col min="4867" max="4867" width="12.42578125" style="216" customWidth="1"/>
    <col min="4868" max="4868" width="11.28515625" style="216" customWidth="1"/>
    <col min="4869" max="4869" width="12.42578125" style="216" customWidth="1"/>
    <col min="4870" max="4870" width="11.28515625" style="216" customWidth="1"/>
    <col min="4871" max="4871" width="14.140625" style="216" customWidth="1"/>
    <col min="4872" max="4872" width="10.28515625" style="216" customWidth="1"/>
    <col min="4873" max="4873" width="17.140625" style="216" customWidth="1"/>
    <col min="4874" max="4874" width="12" style="216" customWidth="1"/>
    <col min="4875" max="4875" width="14.140625" style="216" customWidth="1"/>
    <col min="4876" max="4876" width="10.28515625" style="216" customWidth="1"/>
    <col min="4877" max="4877" width="17.140625" style="216" customWidth="1"/>
    <col min="4878" max="4878" width="12" style="216" customWidth="1"/>
    <col min="4879" max="4879" width="10.7109375" style="216" customWidth="1"/>
    <col min="4880" max="4882" width="9" style="216" hidden="1" customWidth="1"/>
    <col min="4883" max="5110" width="9" style="216"/>
    <col min="5111" max="5111" width="5.140625" style="216" customWidth="1"/>
    <col min="5112" max="5112" width="32.42578125" style="216" customWidth="1"/>
    <col min="5113" max="5115" width="10.28515625" style="216" customWidth="1"/>
    <col min="5116" max="5117" width="12.42578125" style="216" customWidth="1"/>
    <col min="5118" max="5118" width="11.28515625" style="216" customWidth="1"/>
    <col min="5119" max="5119" width="12.42578125" style="216" customWidth="1"/>
    <col min="5120" max="5120" width="11.28515625" style="216" customWidth="1"/>
    <col min="5121" max="5121" width="12.42578125" style="216" customWidth="1"/>
    <col min="5122" max="5122" width="11.28515625" style="216" customWidth="1"/>
    <col min="5123" max="5123" width="12.42578125" style="216" customWidth="1"/>
    <col min="5124" max="5124" width="11.28515625" style="216" customWidth="1"/>
    <col min="5125" max="5125" width="12.42578125" style="216" customWidth="1"/>
    <col min="5126" max="5126" width="11.28515625" style="216" customWidth="1"/>
    <col min="5127" max="5127" width="14.140625" style="216" customWidth="1"/>
    <col min="5128" max="5128" width="10.28515625" style="216" customWidth="1"/>
    <col min="5129" max="5129" width="17.140625" style="216" customWidth="1"/>
    <col min="5130" max="5130" width="12" style="216" customWidth="1"/>
    <col min="5131" max="5131" width="14.140625" style="216" customWidth="1"/>
    <col min="5132" max="5132" width="10.28515625" style="216" customWidth="1"/>
    <col min="5133" max="5133" width="17.140625" style="216" customWidth="1"/>
    <col min="5134" max="5134" width="12" style="216" customWidth="1"/>
    <col min="5135" max="5135" width="10.7109375" style="216" customWidth="1"/>
    <col min="5136" max="5138" width="9" style="216" hidden="1" customWidth="1"/>
    <col min="5139" max="5366" width="9" style="216"/>
    <col min="5367" max="5367" width="5.140625" style="216" customWidth="1"/>
    <col min="5368" max="5368" width="32.42578125" style="216" customWidth="1"/>
    <col min="5369" max="5371" width="10.28515625" style="216" customWidth="1"/>
    <col min="5372" max="5373" width="12.42578125" style="216" customWidth="1"/>
    <col min="5374" max="5374" width="11.28515625" style="216" customWidth="1"/>
    <col min="5375" max="5375" width="12.42578125" style="216" customWidth="1"/>
    <col min="5376" max="5376" width="11.28515625" style="216" customWidth="1"/>
    <col min="5377" max="5377" width="12.42578125" style="216" customWidth="1"/>
    <col min="5378" max="5378" width="11.28515625" style="216" customWidth="1"/>
    <col min="5379" max="5379" width="12.42578125" style="216" customWidth="1"/>
    <col min="5380" max="5380" width="11.28515625" style="216" customWidth="1"/>
    <col min="5381" max="5381" width="12.42578125" style="216" customWidth="1"/>
    <col min="5382" max="5382" width="11.28515625" style="216" customWidth="1"/>
    <col min="5383" max="5383" width="14.140625" style="216" customWidth="1"/>
    <col min="5384" max="5384" width="10.28515625" style="216" customWidth="1"/>
    <col min="5385" max="5385" width="17.140625" style="216" customWidth="1"/>
    <col min="5386" max="5386" width="12" style="216" customWidth="1"/>
    <col min="5387" max="5387" width="14.140625" style="216" customWidth="1"/>
    <col min="5388" max="5388" width="10.28515625" style="216" customWidth="1"/>
    <col min="5389" max="5389" width="17.140625" style="216" customWidth="1"/>
    <col min="5390" max="5390" width="12" style="216" customWidth="1"/>
    <col min="5391" max="5391" width="10.7109375" style="216" customWidth="1"/>
    <col min="5392" max="5394" width="9" style="216" hidden="1" customWidth="1"/>
    <col min="5395" max="5622" width="9" style="216"/>
    <col min="5623" max="5623" width="5.140625" style="216" customWidth="1"/>
    <col min="5624" max="5624" width="32.42578125" style="216" customWidth="1"/>
    <col min="5625" max="5627" width="10.28515625" style="216" customWidth="1"/>
    <col min="5628" max="5629" width="12.42578125" style="216" customWidth="1"/>
    <col min="5630" max="5630" width="11.28515625" style="216" customWidth="1"/>
    <col min="5631" max="5631" width="12.42578125" style="216" customWidth="1"/>
    <col min="5632" max="5632" width="11.28515625" style="216" customWidth="1"/>
    <col min="5633" max="5633" width="12.42578125" style="216" customWidth="1"/>
    <col min="5634" max="5634" width="11.28515625" style="216" customWidth="1"/>
    <col min="5635" max="5635" width="12.42578125" style="216" customWidth="1"/>
    <col min="5636" max="5636" width="11.28515625" style="216" customWidth="1"/>
    <col min="5637" max="5637" width="12.42578125" style="216" customWidth="1"/>
    <col min="5638" max="5638" width="11.28515625" style="216" customWidth="1"/>
    <col min="5639" max="5639" width="14.140625" style="216" customWidth="1"/>
    <col min="5640" max="5640" width="10.28515625" style="216" customWidth="1"/>
    <col min="5641" max="5641" width="17.140625" style="216" customWidth="1"/>
    <col min="5642" max="5642" width="12" style="216" customWidth="1"/>
    <col min="5643" max="5643" width="14.140625" style="216" customWidth="1"/>
    <col min="5644" max="5644" width="10.28515625" style="216" customWidth="1"/>
    <col min="5645" max="5645" width="17.140625" style="216" customWidth="1"/>
    <col min="5646" max="5646" width="12" style="216" customWidth="1"/>
    <col min="5647" max="5647" width="10.7109375" style="216" customWidth="1"/>
    <col min="5648" max="5650" width="9" style="216" hidden="1" customWidth="1"/>
    <col min="5651" max="5878" width="9" style="216"/>
    <col min="5879" max="5879" width="5.140625" style="216" customWidth="1"/>
    <col min="5880" max="5880" width="32.42578125" style="216" customWidth="1"/>
    <col min="5881" max="5883" width="10.28515625" style="216" customWidth="1"/>
    <col min="5884" max="5885" width="12.42578125" style="216" customWidth="1"/>
    <col min="5886" max="5886" width="11.28515625" style="216" customWidth="1"/>
    <col min="5887" max="5887" width="12.42578125" style="216" customWidth="1"/>
    <col min="5888" max="5888" width="11.28515625" style="216" customWidth="1"/>
    <col min="5889" max="5889" width="12.42578125" style="216" customWidth="1"/>
    <col min="5890" max="5890" width="11.28515625" style="216" customWidth="1"/>
    <col min="5891" max="5891" width="12.42578125" style="216" customWidth="1"/>
    <col min="5892" max="5892" width="11.28515625" style="216" customWidth="1"/>
    <col min="5893" max="5893" width="12.42578125" style="216" customWidth="1"/>
    <col min="5894" max="5894" width="11.28515625" style="216" customWidth="1"/>
    <col min="5895" max="5895" width="14.140625" style="216" customWidth="1"/>
    <col min="5896" max="5896" width="10.28515625" style="216" customWidth="1"/>
    <col min="5897" max="5897" width="17.140625" style="216" customWidth="1"/>
    <col min="5898" max="5898" width="12" style="216" customWidth="1"/>
    <col min="5899" max="5899" width="14.140625" style="216" customWidth="1"/>
    <col min="5900" max="5900" width="10.28515625" style="216" customWidth="1"/>
    <col min="5901" max="5901" width="17.140625" style="216" customWidth="1"/>
    <col min="5902" max="5902" width="12" style="216" customWidth="1"/>
    <col min="5903" max="5903" width="10.7109375" style="216" customWidth="1"/>
    <col min="5904" max="5906" width="9" style="216" hidden="1" customWidth="1"/>
    <col min="5907" max="6134" width="9" style="216"/>
    <col min="6135" max="6135" width="5.140625" style="216" customWidth="1"/>
    <col min="6136" max="6136" width="32.42578125" style="216" customWidth="1"/>
    <col min="6137" max="6139" width="10.28515625" style="216" customWidth="1"/>
    <col min="6140" max="6141" width="12.42578125" style="216" customWidth="1"/>
    <col min="6142" max="6142" width="11.28515625" style="216" customWidth="1"/>
    <col min="6143" max="6143" width="12.42578125" style="216" customWidth="1"/>
    <col min="6144" max="6144" width="11.28515625" style="216" customWidth="1"/>
    <col min="6145" max="6145" width="12.42578125" style="216" customWidth="1"/>
    <col min="6146" max="6146" width="11.28515625" style="216" customWidth="1"/>
    <col min="6147" max="6147" width="12.42578125" style="216" customWidth="1"/>
    <col min="6148" max="6148" width="11.28515625" style="216" customWidth="1"/>
    <col min="6149" max="6149" width="12.42578125" style="216" customWidth="1"/>
    <col min="6150" max="6150" width="11.28515625" style="216" customWidth="1"/>
    <col min="6151" max="6151" width="14.140625" style="216" customWidth="1"/>
    <col min="6152" max="6152" width="10.28515625" style="216" customWidth="1"/>
    <col min="6153" max="6153" width="17.140625" style="216" customWidth="1"/>
    <col min="6154" max="6154" width="12" style="216" customWidth="1"/>
    <col min="6155" max="6155" width="14.140625" style="216" customWidth="1"/>
    <col min="6156" max="6156" width="10.28515625" style="216" customWidth="1"/>
    <col min="6157" max="6157" width="17.140625" style="216" customWidth="1"/>
    <col min="6158" max="6158" width="12" style="216" customWidth="1"/>
    <col min="6159" max="6159" width="10.7109375" style="216" customWidth="1"/>
    <col min="6160" max="6162" width="9" style="216" hidden="1" customWidth="1"/>
    <col min="6163" max="6390" width="9" style="216"/>
    <col min="6391" max="6391" width="5.140625" style="216" customWidth="1"/>
    <col min="6392" max="6392" width="32.42578125" style="216" customWidth="1"/>
    <col min="6393" max="6395" width="10.28515625" style="216" customWidth="1"/>
    <col min="6396" max="6397" width="12.42578125" style="216" customWidth="1"/>
    <col min="6398" max="6398" width="11.28515625" style="216" customWidth="1"/>
    <col min="6399" max="6399" width="12.42578125" style="216" customWidth="1"/>
    <col min="6400" max="6400" width="11.28515625" style="216" customWidth="1"/>
    <col min="6401" max="6401" width="12.42578125" style="216" customWidth="1"/>
    <col min="6402" max="6402" width="11.28515625" style="216" customWidth="1"/>
    <col min="6403" max="6403" width="12.42578125" style="216" customWidth="1"/>
    <col min="6404" max="6404" width="11.28515625" style="216" customWidth="1"/>
    <col min="6405" max="6405" width="12.42578125" style="216" customWidth="1"/>
    <col min="6406" max="6406" width="11.28515625" style="216" customWidth="1"/>
    <col min="6407" max="6407" width="14.140625" style="216" customWidth="1"/>
    <col min="6408" max="6408" width="10.28515625" style="216" customWidth="1"/>
    <col min="6409" max="6409" width="17.140625" style="216" customWidth="1"/>
    <col min="6410" max="6410" width="12" style="216" customWidth="1"/>
    <col min="6411" max="6411" width="14.140625" style="216" customWidth="1"/>
    <col min="6412" max="6412" width="10.28515625" style="216" customWidth="1"/>
    <col min="6413" max="6413" width="17.140625" style="216" customWidth="1"/>
    <col min="6414" max="6414" width="12" style="216" customWidth="1"/>
    <col min="6415" max="6415" width="10.7109375" style="216" customWidth="1"/>
    <col min="6416" max="6418" width="9" style="216" hidden="1" customWidth="1"/>
    <col min="6419" max="6646" width="9" style="216"/>
    <col min="6647" max="6647" width="5.140625" style="216" customWidth="1"/>
    <col min="6648" max="6648" width="32.42578125" style="216" customWidth="1"/>
    <col min="6649" max="6651" width="10.28515625" style="216" customWidth="1"/>
    <col min="6652" max="6653" width="12.42578125" style="216" customWidth="1"/>
    <col min="6654" max="6654" width="11.28515625" style="216" customWidth="1"/>
    <col min="6655" max="6655" width="12.42578125" style="216" customWidth="1"/>
    <col min="6656" max="6656" width="11.28515625" style="216" customWidth="1"/>
    <col min="6657" max="6657" width="12.42578125" style="216" customWidth="1"/>
    <col min="6658" max="6658" width="11.28515625" style="216" customWidth="1"/>
    <col min="6659" max="6659" width="12.42578125" style="216" customWidth="1"/>
    <col min="6660" max="6660" width="11.28515625" style="216" customWidth="1"/>
    <col min="6661" max="6661" width="12.42578125" style="216" customWidth="1"/>
    <col min="6662" max="6662" width="11.28515625" style="216" customWidth="1"/>
    <col min="6663" max="6663" width="14.140625" style="216" customWidth="1"/>
    <col min="6664" max="6664" width="10.28515625" style="216" customWidth="1"/>
    <col min="6665" max="6665" width="17.140625" style="216" customWidth="1"/>
    <col min="6666" max="6666" width="12" style="216" customWidth="1"/>
    <col min="6667" max="6667" width="14.140625" style="216" customWidth="1"/>
    <col min="6668" max="6668" width="10.28515625" style="216" customWidth="1"/>
    <col min="6669" max="6669" width="17.140625" style="216" customWidth="1"/>
    <col min="6670" max="6670" width="12" style="216" customWidth="1"/>
    <col min="6671" max="6671" width="10.7109375" style="216" customWidth="1"/>
    <col min="6672" max="6674" width="9" style="216" hidden="1" customWidth="1"/>
    <col min="6675" max="6902" width="9" style="216"/>
    <col min="6903" max="6903" width="5.140625" style="216" customWidth="1"/>
    <col min="6904" max="6904" width="32.42578125" style="216" customWidth="1"/>
    <col min="6905" max="6907" width="10.28515625" style="216" customWidth="1"/>
    <col min="6908" max="6909" width="12.42578125" style="216" customWidth="1"/>
    <col min="6910" max="6910" width="11.28515625" style="216" customWidth="1"/>
    <col min="6911" max="6911" width="12.42578125" style="216" customWidth="1"/>
    <col min="6912" max="6912" width="11.28515625" style="216" customWidth="1"/>
    <col min="6913" max="6913" width="12.42578125" style="216" customWidth="1"/>
    <col min="6914" max="6914" width="11.28515625" style="216" customWidth="1"/>
    <col min="6915" max="6915" width="12.42578125" style="216" customWidth="1"/>
    <col min="6916" max="6916" width="11.28515625" style="216" customWidth="1"/>
    <col min="6917" max="6917" width="12.42578125" style="216" customWidth="1"/>
    <col min="6918" max="6918" width="11.28515625" style="216" customWidth="1"/>
    <col min="6919" max="6919" width="14.140625" style="216" customWidth="1"/>
    <col min="6920" max="6920" width="10.28515625" style="216" customWidth="1"/>
    <col min="6921" max="6921" width="17.140625" style="216" customWidth="1"/>
    <col min="6922" max="6922" width="12" style="216" customWidth="1"/>
    <col min="6923" max="6923" width="14.140625" style="216" customWidth="1"/>
    <col min="6924" max="6924" width="10.28515625" style="216" customWidth="1"/>
    <col min="6925" max="6925" width="17.140625" style="216" customWidth="1"/>
    <col min="6926" max="6926" width="12" style="216" customWidth="1"/>
    <col min="6927" max="6927" width="10.7109375" style="216" customWidth="1"/>
    <col min="6928" max="6930" width="9" style="216" hidden="1" customWidth="1"/>
    <col min="6931" max="7158" width="9" style="216"/>
    <col min="7159" max="7159" width="5.140625" style="216" customWidth="1"/>
    <col min="7160" max="7160" width="32.42578125" style="216" customWidth="1"/>
    <col min="7161" max="7163" width="10.28515625" style="216" customWidth="1"/>
    <col min="7164" max="7165" width="12.42578125" style="216" customWidth="1"/>
    <col min="7166" max="7166" width="11.28515625" style="216" customWidth="1"/>
    <col min="7167" max="7167" width="12.42578125" style="216" customWidth="1"/>
    <col min="7168" max="7168" width="11.28515625" style="216" customWidth="1"/>
    <col min="7169" max="7169" width="12.42578125" style="216" customWidth="1"/>
    <col min="7170" max="7170" width="11.28515625" style="216" customWidth="1"/>
    <col min="7171" max="7171" width="12.42578125" style="216" customWidth="1"/>
    <col min="7172" max="7172" width="11.28515625" style="216" customWidth="1"/>
    <col min="7173" max="7173" width="12.42578125" style="216" customWidth="1"/>
    <col min="7174" max="7174" width="11.28515625" style="216" customWidth="1"/>
    <col min="7175" max="7175" width="14.140625" style="216" customWidth="1"/>
    <col min="7176" max="7176" width="10.28515625" style="216" customWidth="1"/>
    <col min="7177" max="7177" width="17.140625" style="216" customWidth="1"/>
    <col min="7178" max="7178" width="12" style="216" customWidth="1"/>
    <col min="7179" max="7179" width="14.140625" style="216" customWidth="1"/>
    <col min="7180" max="7180" width="10.28515625" style="216" customWidth="1"/>
    <col min="7181" max="7181" width="17.140625" style="216" customWidth="1"/>
    <col min="7182" max="7182" width="12" style="216" customWidth="1"/>
    <col min="7183" max="7183" width="10.7109375" style="216" customWidth="1"/>
    <col min="7184" max="7186" width="9" style="216" hidden="1" customWidth="1"/>
    <col min="7187" max="7414" width="9" style="216"/>
    <col min="7415" max="7415" width="5.140625" style="216" customWidth="1"/>
    <col min="7416" max="7416" width="32.42578125" style="216" customWidth="1"/>
    <col min="7417" max="7419" width="10.28515625" style="216" customWidth="1"/>
    <col min="7420" max="7421" width="12.42578125" style="216" customWidth="1"/>
    <col min="7422" max="7422" width="11.28515625" style="216" customWidth="1"/>
    <col min="7423" max="7423" width="12.42578125" style="216" customWidth="1"/>
    <col min="7424" max="7424" width="11.28515625" style="216" customWidth="1"/>
    <col min="7425" max="7425" width="12.42578125" style="216" customWidth="1"/>
    <col min="7426" max="7426" width="11.28515625" style="216" customWidth="1"/>
    <col min="7427" max="7427" width="12.42578125" style="216" customWidth="1"/>
    <col min="7428" max="7428" width="11.28515625" style="216" customWidth="1"/>
    <col min="7429" max="7429" width="12.42578125" style="216" customWidth="1"/>
    <col min="7430" max="7430" width="11.28515625" style="216" customWidth="1"/>
    <col min="7431" max="7431" width="14.140625" style="216" customWidth="1"/>
    <col min="7432" max="7432" width="10.28515625" style="216" customWidth="1"/>
    <col min="7433" max="7433" width="17.140625" style="216" customWidth="1"/>
    <col min="7434" max="7434" width="12" style="216" customWidth="1"/>
    <col min="7435" max="7435" width="14.140625" style="216" customWidth="1"/>
    <col min="7436" max="7436" width="10.28515625" style="216" customWidth="1"/>
    <col min="7437" max="7437" width="17.140625" style="216" customWidth="1"/>
    <col min="7438" max="7438" width="12" style="216" customWidth="1"/>
    <col min="7439" max="7439" width="10.7109375" style="216" customWidth="1"/>
    <col min="7440" max="7442" width="9" style="216" hidden="1" customWidth="1"/>
    <col min="7443" max="7670" width="9" style="216"/>
    <col min="7671" max="7671" width="5.140625" style="216" customWidth="1"/>
    <col min="7672" max="7672" width="32.42578125" style="216" customWidth="1"/>
    <col min="7673" max="7675" width="10.28515625" style="216" customWidth="1"/>
    <col min="7676" max="7677" width="12.42578125" style="216" customWidth="1"/>
    <col min="7678" max="7678" width="11.28515625" style="216" customWidth="1"/>
    <col min="7679" max="7679" width="12.42578125" style="216" customWidth="1"/>
    <col min="7680" max="7680" width="11.28515625" style="216" customWidth="1"/>
    <col min="7681" max="7681" width="12.42578125" style="216" customWidth="1"/>
    <col min="7682" max="7682" width="11.28515625" style="216" customWidth="1"/>
    <col min="7683" max="7683" width="12.42578125" style="216" customWidth="1"/>
    <col min="7684" max="7684" width="11.28515625" style="216" customWidth="1"/>
    <col min="7685" max="7685" width="12.42578125" style="216" customWidth="1"/>
    <col min="7686" max="7686" width="11.28515625" style="216" customWidth="1"/>
    <col min="7687" max="7687" width="14.140625" style="216" customWidth="1"/>
    <col min="7688" max="7688" width="10.28515625" style="216" customWidth="1"/>
    <col min="7689" max="7689" width="17.140625" style="216" customWidth="1"/>
    <col min="7690" max="7690" width="12" style="216" customWidth="1"/>
    <col min="7691" max="7691" width="14.140625" style="216" customWidth="1"/>
    <col min="7692" max="7692" width="10.28515625" style="216" customWidth="1"/>
    <col min="7693" max="7693" width="17.140625" style="216" customWidth="1"/>
    <col min="7694" max="7694" width="12" style="216" customWidth="1"/>
    <col min="7695" max="7695" width="10.7109375" style="216" customWidth="1"/>
    <col min="7696" max="7698" width="9" style="216" hidden="1" customWidth="1"/>
    <col min="7699" max="7926" width="9" style="216"/>
    <col min="7927" max="7927" width="5.140625" style="216" customWidth="1"/>
    <col min="7928" max="7928" width="32.42578125" style="216" customWidth="1"/>
    <col min="7929" max="7931" width="10.28515625" style="216" customWidth="1"/>
    <col min="7932" max="7933" width="12.42578125" style="216" customWidth="1"/>
    <col min="7934" max="7934" width="11.28515625" style="216" customWidth="1"/>
    <col min="7935" max="7935" width="12.42578125" style="216" customWidth="1"/>
    <col min="7936" max="7936" width="11.28515625" style="216" customWidth="1"/>
    <col min="7937" max="7937" width="12.42578125" style="216" customWidth="1"/>
    <col min="7938" max="7938" width="11.28515625" style="216" customWidth="1"/>
    <col min="7939" max="7939" width="12.42578125" style="216" customWidth="1"/>
    <col min="7940" max="7940" width="11.28515625" style="216" customWidth="1"/>
    <col min="7941" max="7941" width="12.42578125" style="216" customWidth="1"/>
    <col min="7942" max="7942" width="11.28515625" style="216" customWidth="1"/>
    <col min="7943" max="7943" width="14.140625" style="216" customWidth="1"/>
    <col min="7944" max="7944" width="10.28515625" style="216" customWidth="1"/>
    <col min="7945" max="7945" width="17.140625" style="216" customWidth="1"/>
    <col min="7946" max="7946" width="12" style="216" customWidth="1"/>
    <col min="7947" max="7947" width="14.140625" style="216" customWidth="1"/>
    <col min="7948" max="7948" width="10.28515625" style="216" customWidth="1"/>
    <col min="7949" max="7949" width="17.140625" style="216" customWidth="1"/>
    <col min="7950" max="7950" width="12" style="216" customWidth="1"/>
    <col min="7951" max="7951" width="10.7109375" style="216" customWidth="1"/>
    <col min="7952" max="7954" width="9" style="216" hidden="1" customWidth="1"/>
    <col min="7955" max="8182" width="9" style="216"/>
    <col min="8183" max="8183" width="5.140625" style="216" customWidth="1"/>
    <col min="8184" max="8184" width="32.42578125" style="216" customWidth="1"/>
    <col min="8185" max="8187" width="10.28515625" style="216" customWidth="1"/>
    <col min="8188" max="8189" width="12.42578125" style="216" customWidth="1"/>
    <col min="8190" max="8190" width="11.28515625" style="216" customWidth="1"/>
    <col min="8191" max="8191" width="12.42578125" style="216" customWidth="1"/>
    <col min="8192" max="8192" width="11.28515625" style="216" customWidth="1"/>
    <col min="8193" max="8193" width="12.42578125" style="216" customWidth="1"/>
    <col min="8194" max="8194" width="11.28515625" style="216" customWidth="1"/>
    <col min="8195" max="8195" width="12.42578125" style="216" customWidth="1"/>
    <col min="8196" max="8196" width="11.28515625" style="216" customWidth="1"/>
    <col min="8197" max="8197" width="12.42578125" style="216" customWidth="1"/>
    <col min="8198" max="8198" width="11.28515625" style="216" customWidth="1"/>
    <col min="8199" max="8199" width="14.140625" style="216" customWidth="1"/>
    <col min="8200" max="8200" width="10.28515625" style="216" customWidth="1"/>
    <col min="8201" max="8201" width="17.140625" style="216" customWidth="1"/>
    <col min="8202" max="8202" width="12" style="216" customWidth="1"/>
    <col min="8203" max="8203" width="14.140625" style="216" customWidth="1"/>
    <col min="8204" max="8204" width="10.28515625" style="216" customWidth="1"/>
    <col min="8205" max="8205" width="17.140625" style="216" customWidth="1"/>
    <col min="8206" max="8206" width="12" style="216" customWidth="1"/>
    <col min="8207" max="8207" width="10.7109375" style="216" customWidth="1"/>
    <col min="8208" max="8210" width="9" style="216" hidden="1" customWidth="1"/>
    <col min="8211" max="8438" width="9" style="216"/>
    <col min="8439" max="8439" width="5.140625" style="216" customWidth="1"/>
    <col min="8440" max="8440" width="32.42578125" style="216" customWidth="1"/>
    <col min="8441" max="8443" width="10.28515625" style="216" customWidth="1"/>
    <col min="8444" max="8445" width="12.42578125" style="216" customWidth="1"/>
    <col min="8446" max="8446" width="11.28515625" style="216" customWidth="1"/>
    <col min="8447" max="8447" width="12.42578125" style="216" customWidth="1"/>
    <col min="8448" max="8448" width="11.28515625" style="216" customWidth="1"/>
    <col min="8449" max="8449" width="12.42578125" style="216" customWidth="1"/>
    <col min="8450" max="8450" width="11.28515625" style="216" customWidth="1"/>
    <col min="8451" max="8451" width="12.42578125" style="216" customWidth="1"/>
    <col min="8452" max="8452" width="11.28515625" style="216" customWidth="1"/>
    <col min="8453" max="8453" width="12.42578125" style="216" customWidth="1"/>
    <col min="8454" max="8454" width="11.28515625" style="216" customWidth="1"/>
    <col min="8455" max="8455" width="14.140625" style="216" customWidth="1"/>
    <col min="8456" max="8456" width="10.28515625" style="216" customWidth="1"/>
    <col min="8457" max="8457" width="17.140625" style="216" customWidth="1"/>
    <col min="8458" max="8458" width="12" style="216" customWidth="1"/>
    <col min="8459" max="8459" width="14.140625" style="216" customWidth="1"/>
    <col min="8460" max="8460" width="10.28515625" style="216" customWidth="1"/>
    <col min="8461" max="8461" width="17.140625" style="216" customWidth="1"/>
    <col min="8462" max="8462" width="12" style="216" customWidth="1"/>
    <col min="8463" max="8463" width="10.7109375" style="216" customWidth="1"/>
    <col min="8464" max="8466" width="9" style="216" hidden="1" customWidth="1"/>
    <col min="8467" max="8694" width="9" style="216"/>
    <col min="8695" max="8695" width="5.140625" style="216" customWidth="1"/>
    <col min="8696" max="8696" width="32.42578125" style="216" customWidth="1"/>
    <col min="8697" max="8699" width="10.28515625" style="216" customWidth="1"/>
    <col min="8700" max="8701" width="12.42578125" style="216" customWidth="1"/>
    <col min="8702" max="8702" width="11.28515625" style="216" customWidth="1"/>
    <col min="8703" max="8703" width="12.42578125" style="216" customWidth="1"/>
    <col min="8704" max="8704" width="11.28515625" style="216" customWidth="1"/>
    <col min="8705" max="8705" width="12.42578125" style="216" customWidth="1"/>
    <col min="8706" max="8706" width="11.28515625" style="216" customWidth="1"/>
    <col min="8707" max="8707" width="12.42578125" style="216" customWidth="1"/>
    <col min="8708" max="8708" width="11.28515625" style="216" customWidth="1"/>
    <col min="8709" max="8709" width="12.42578125" style="216" customWidth="1"/>
    <col min="8710" max="8710" width="11.28515625" style="216" customWidth="1"/>
    <col min="8711" max="8711" width="14.140625" style="216" customWidth="1"/>
    <col min="8712" max="8712" width="10.28515625" style="216" customWidth="1"/>
    <col min="8713" max="8713" width="17.140625" style="216" customWidth="1"/>
    <col min="8714" max="8714" width="12" style="216" customWidth="1"/>
    <col min="8715" max="8715" width="14.140625" style="216" customWidth="1"/>
    <col min="8716" max="8716" width="10.28515625" style="216" customWidth="1"/>
    <col min="8717" max="8717" width="17.140625" style="216" customWidth="1"/>
    <col min="8718" max="8718" width="12" style="216" customWidth="1"/>
    <col min="8719" max="8719" width="10.7109375" style="216" customWidth="1"/>
    <col min="8720" max="8722" width="9" style="216" hidden="1" customWidth="1"/>
    <col min="8723" max="8950" width="9" style="216"/>
    <col min="8951" max="8951" width="5.140625" style="216" customWidth="1"/>
    <col min="8952" max="8952" width="32.42578125" style="216" customWidth="1"/>
    <col min="8953" max="8955" width="10.28515625" style="216" customWidth="1"/>
    <col min="8956" max="8957" width="12.42578125" style="216" customWidth="1"/>
    <col min="8958" max="8958" width="11.28515625" style="216" customWidth="1"/>
    <col min="8959" max="8959" width="12.42578125" style="216" customWidth="1"/>
    <col min="8960" max="8960" width="11.28515625" style="216" customWidth="1"/>
    <col min="8961" max="8961" width="12.42578125" style="216" customWidth="1"/>
    <col min="8962" max="8962" width="11.28515625" style="216" customWidth="1"/>
    <col min="8963" max="8963" width="12.42578125" style="216" customWidth="1"/>
    <col min="8964" max="8964" width="11.28515625" style="216" customWidth="1"/>
    <col min="8965" max="8965" width="12.42578125" style="216" customWidth="1"/>
    <col min="8966" max="8966" width="11.28515625" style="216" customWidth="1"/>
    <col min="8967" max="8967" width="14.140625" style="216" customWidth="1"/>
    <col min="8968" max="8968" width="10.28515625" style="216" customWidth="1"/>
    <col min="8969" max="8969" width="17.140625" style="216" customWidth="1"/>
    <col min="8970" max="8970" width="12" style="216" customWidth="1"/>
    <col min="8971" max="8971" width="14.140625" style="216" customWidth="1"/>
    <col min="8972" max="8972" width="10.28515625" style="216" customWidth="1"/>
    <col min="8973" max="8973" width="17.140625" style="216" customWidth="1"/>
    <col min="8974" max="8974" width="12" style="216" customWidth="1"/>
    <col min="8975" max="8975" width="10.7109375" style="216" customWidth="1"/>
    <col min="8976" max="8978" width="9" style="216" hidden="1" customWidth="1"/>
    <col min="8979" max="9206" width="9" style="216"/>
    <col min="9207" max="9207" width="5.140625" style="216" customWidth="1"/>
    <col min="9208" max="9208" width="32.42578125" style="216" customWidth="1"/>
    <col min="9209" max="9211" width="10.28515625" style="216" customWidth="1"/>
    <col min="9212" max="9213" width="12.42578125" style="216" customWidth="1"/>
    <col min="9214" max="9214" width="11.28515625" style="216" customWidth="1"/>
    <col min="9215" max="9215" width="12.42578125" style="216" customWidth="1"/>
    <col min="9216" max="9216" width="11.28515625" style="216" customWidth="1"/>
    <col min="9217" max="9217" width="12.42578125" style="216" customWidth="1"/>
    <col min="9218" max="9218" width="11.28515625" style="216" customWidth="1"/>
    <col min="9219" max="9219" width="12.42578125" style="216" customWidth="1"/>
    <col min="9220" max="9220" width="11.28515625" style="216" customWidth="1"/>
    <col min="9221" max="9221" width="12.42578125" style="216" customWidth="1"/>
    <col min="9222" max="9222" width="11.28515625" style="216" customWidth="1"/>
    <col min="9223" max="9223" width="14.140625" style="216" customWidth="1"/>
    <col min="9224" max="9224" width="10.28515625" style="216" customWidth="1"/>
    <col min="9225" max="9225" width="17.140625" style="216" customWidth="1"/>
    <col min="9226" max="9226" width="12" style="216" customWidth="1"/>
    <col min="9227" max="9227" width="14.140625" style="216" customWidth="1"/>
    <col min="9228" max="9228" width="10.28515625" style="216" customWidth="1"/>
    <col min="9229" max="9229" width="17.140625" style="216" customWidth="1"/>
    <col min="9230" max="9230" width="12" style="216" customWidth="1"/>
    <col min="9231" max="9231" width="10.7109375" style="216" customWidth="1"/>
    <col min="9232" max="9234" width="9" style="216" hidden="1" customWidth="1"/>
    <col min="9235" max="9462" width="9" style="216"/>
    <col min="9463" max="9463" width="5.140625" style="216" customWidth="1"/>
    <col min="9464" max="9464" width="32.42578125" style="216" customWidth="1"/>
    <col min="9465" max="9467" width="10.28515625" style="216" customWidth="1"/>
    <col min="9468" max="9469" width="12.42578125" style="216" customWidth="1"/>
    <col min="9470" max="9470" width="11.28515625" style="216" customWidth="1"/>
    <col min="9471" max="9471" width="12.42578125" style="216" customWidth="1"/>
    <col min="9472" max="9472" width="11.28515625" style="216" customWidth="1"/>
    <col min="9473" max="9473" width="12.42578125" style="216" customWidth="1"/>
    <col min="9474" max="9474" width="11.28515625" style="216" customWidth="1"/>
    <col min="9475" max="9475" width="12.42578125" style="216" customWidth="1"/>
    <col min="9476" max="9476" width="11.28515625" style="216" customWidth="1"/>
    <col min="9477" max="9477" width="12.42578125" style="216" customWidth="1"/>
    <col min="9478" max="9478" width="11.28515625" style="216" customWidth="1"/>
    <col min="9479" max="9479" width="14.140625" style="216" customWidth="1"/>
    <col min="9480" max="9480" width="10.28515625" style="216" customWidth="1"/>
    <col min="9481" max="9481" width="17.140625" style="216" customWidth="1"/>
    <col min="9482" max="9482" width="12" style="216" customWidth="1"/>
    <col min="9483" max="9483" width="14.140625" style="216" customWidth="1"/>
    <col min="9484" max="9484" width="10.28515625" style="216" customWidth="1"/>
    <col min="9485" max="9485" width="17.140625" style="216" customWidth="1"/>
    <col min="9486" max="9486" width="12" style="216" customWidth="1"/>
    <col min="9487" max="9487" width="10.7109375" style="216" customWidth="1"/>
    <col min="9488" max="9490" width="9" style="216" hidden="1" customWidth="1"/>
    <col min="9491" max="9718" width="9" style="216"/>
    <col min="9719" max="9719" width="5.140625" style="216" customWidth="1"/>
    <col min="9720" max="9720" width="32.42578125" style="216" customWidth="1"/>
    <col min="9721" max="9723" width="10.28515625" style="216" customWidth="1"/>
    <col min="9724" max="9725" width="12.42578125" style="216" customWidth="1"/>
    <col min="9726" max="9726" width="11.28515625" style="216" customWidth="1"/>
    <col min="9727" max="9727" width="12.42578125" style="216" customWidth="1"/>
    <col min="9728" max="9728" width="11.28515625" style="216" customWidth="1"/>
    <col min="9729" max="9729" width="12.42578125" style="216" customWidth="1"/>
    <col min="9730" max="9730" width="11.28515625" style="216" customWidth="1"/>
    <col min="9731" max="9731" width="12.42578125" style="216" customWidth="1"/>
    <col min="9732" max="9732" width="11.28515625" style="216" customWidth="1"/>
    <col min="9733" max="9733" width="12.42578125" style="216" customWidth="1"/>
    <col min="9734" max="9734" width="11.28515625" style="216" customWidth="1"/>
    <col min="9735" max="9735" width="14.140625" style="216" customWidth="1"/>
    <col min="9736" max="9736" width="10.28515625" style="216" customWidth="1"/>
    <col min="9737" max="9737" width="17.140625" style="216" customWidth="1"/>
    <col min="9738" max="9738" width="12" style="216" customWidth="1"/>
    <col min="9739" max="9739" width="14.140625" style="216" customWidth="1"/>
    <col min="9740" max="9740" width="10.28515625" style="216" customWidth="1"/>
    <col min="9741" max="9741" width="17.140625" style="216" customWidth="1"/>
    <col min="9742" max="9742" width="12" style="216" customWidth="1"/>
    <col min="9743" max="9743" width="10.7109375" style="216" customWidth="1"/>
    <col min="9744" max="9746" width="9" style="216" hidden="1" customWidth="1"/>
    <col min="9747" max="9974" width="9" style="216"/>
    <col min="9975" max="9975" width="5.140625" style="216" customWidth="1"/>
    <col min="9976" max="9976" width="32.42578125" style="216" customWidth="1"/>
    <col min="9977" max="9979" width="10.28515625" style="216" customWidth="1"/>
    <col min="9980" max="9981" width="12.42578125" style="216" customWidth="1"/>
    <col min="9982" max="9982" width="11.28515625" style="216" customWidth="1"/>
    <col min="9983" max="9983" width="12.42578125" style="216" customWidth="1"/>
    <col min="9984" max="9984" width="11.28515625" style="216" customWidth="1"/>
    <col min="9985" max="9985" width="12.42578125" style="216" customWidth="1"/>
    <col min="9986" max="9986" width="11.28515625" style="216" customWidth="1"/>
    <col min="9987" max="9987" width="12.42578125" style="216" customWidth="1"/>
    <col min="9988" max="9988" width="11.28515625" style="216" customWidth="1"/>
    <col min="9989" max="9989" width="12.42578125" style="216" customWidth="1"/>
    <col min="9990" max="9990" width="11.28515625" style="216" customWidth="1"/>
    <col min="9991" max="9991" width="14.140625" style="216" customWidth="1"/>
    <col min="9992" max="9992" width="10.28515625" style="216" customWidth="1"/>
    <col min="9993" max="9993" width="17.140625" style="216" customWidth="1"/>
    <col min="9994" max="9994" width="12" style="216" customWidth="1"/>
    <col min="9995" max="9995" width="14.140625" style="216" customWidth="1"/>
    <col min="9996" max="9996" width="10.28515625" style="216" customWidth="1"/>
    <col min="9997" max="9997" width="17.140625" style="216" customWidth="1"/>
    <col min="9998" max="9998" width="12" style="216" customWidth="1"/>
    <col min="9999" max="9999" width="10.7109375" style="216" customWidth="1"/>
    <col min="10000" max="10002" width="9" style="216" hidden="1" customWidth="1"/>
    <col min="10003" max="10230" width="9" style="216"/>
    <col min="10231" max="10231" width="5.140625" style="216" customWidth="1"/>
    <col min="10232" max="10232" width="32.42578125" style="216" customWidth="1"/>
    <col min="10233" max="10235" width="10.28515625" style="216" customWidth="1"/>
    <col min="10236" max="10237" width="12.42578125" style="216" customWidth="1"/>
    <col min="10238" max="10238" width="11.28515625" style="216" customWidth="1"/>
    <col min="10239" max="10239" width="12.42578125" style="216" customWidth="1"/>
    <col min="10240" max="10240" width="11.28515625" style="216" customWidth="1"/>
    <col min="10241" max="10241" width="12.42578125" style="216" customWidth="1"/>
    <col min="10242" max="10242" width="11.28515625" style="216" customWidth="1"/>
    <col min="10243" max="10243" width="12.42578125" style="216" customWidth="1"/>
    <col min="10244" max="10244" width="11.28515625" style="216" customWidth="1"/>
    <col min="10245" max="10245" width="12.42578125" style="216" customWidth="1"/>
    <col min="10246" max="10246" width="11.28515625" style="216" customWidth="1"/>
    <col min="10247" max="10247" width="14.140625" style="216" customWidth="1"/>
    <col min="10248" max="10248" width="10.28515625" style="216" customWidth="1"/>
    <col min="10249" max="10249" width="17.140625" style="216" customWidth="1"/>
    <col min="10250" max="10250" width="12" style="216" customWidth="1"/>
    <col min="10251" max="10251" width="14.140625" style="216" customWidth="1"/>
    <col min="10252" max="10252" width="10.28515625" style="216" customWidth="1"/>
    <col min="10253" max="10253" width="17.140625" style="216" customWidth="1"/>
    <col min="10254" max="10254" width="12" style="216" customWidth="1"/>
    <col min="10255" max="10255" width="10.7109375" style="216" customWidth="1"/>
    <col min="10256" max="10258" width="9" style="216" hidden="1" customWidth="1"/>
    <col min="10259" max="10486" width="9" style="216"/>
    <col min="10487" max="10487" width="5.140625" style="216" customWidth="1"/>
    <col min="10488" max="10488" width="32.42578125" style="216" customWidth="1"/>
    <col min="10489" max="10491" width="10.28515625" style="216" customWidth="1"/>
    <col min="10492" max="10493" width="12.42578125" style="216" customWidth="1"/>
    <col min="10494" max="10494" width="11.28515625" style="216" customWidth="1"/>
    <col min="10495" max="10495" width="12.42578125" style="216" customWidth="1"/>
    <col min="10496" max="10496" width="11.28515625" style="216" customWidth="1"/>
    <col min="10497" max="10497" width="12.42578125" style="216" customWidth="1"/>
    <col min="10498" max="10498" width="11.28515625" style="216" customWidth="1"/>
    <col min="10499" max="10499" width="12.42578125" style="216" customWidth="1"/>
    <col min="10500" max="10500" width="11.28515625" style="216" customWidth="1"/>
    <col min="10501" max="10501" width="12.42578125" style="216" customWidth="1"/>
    <col min="10502" max="10502" width="11.28515625" style="216" customWidth="1"/>
    <col min="10503" max="10503" width="14.140625" style="216" customWidth="1"/>
    <col min="10504" max="10504" width="10.28515625" style="216" customWidth="1"/>
    <col min="10505" max="10505" width="17.140625" style="216" customWidth="1"/>
    <col min="10506" max="10506" width="12" style="216" customWidth="1"/>
    <col min="10507" max="10507" width="14.140625" style="216" customWidth="1"/>
    <col min="10508" max="10508" width="10.28515625" style="216" customWidth="1"/>
    <col min="10509" max="10509" width="17.140625" style="216" customWidth="1"/>
    <col min="10510" max="10510" width="12" style="216" customWidth="1"/>
    <col min="10511" max="10511" width="10.7109375" style="216" customWidth="1"/>
    <col min="10512" max="10514" width="9" style="216" hidden="1" customWidth="1"/>
    <col min="10515" max="10742" width="9" style="216"/>
    <col min="10743" max="10743" width="5.140625" style="216" customWidth="1"/>
    <col min="10744" max="10744" width="32.42578125" style="216" customWidth="1"/>
    <col min="10745" max="10747" width="10.28515625" style="216" customWidth="1"/>
    <col min="10748" max="10749" width="12.42578125" style="216" customWidth="1"/>
    <col min="10750" max="10750" width="11.28515625" style="216" customWidth="1"/>
    <col min="10751" max="10751" width="12.42578125" style="216" customWidth="1"/>
    <col min="10752" max="10752" width="11.28515625" style="216" customWidth="1"/>
    <col min="10753" max="10753" width="12.42578125" style="216" customWidth="1"/>
    <col min="10754" max="10754" width="11.28515625" style="216" customWidth="1"/>
    <col min="10755" max="10755" width="12.42578125" style="216" customWidth="1"/>
    <col min="10756" max="10756" width="11.28515625" style="216" customWidth="1"/>
    <col min="10757" max="10757" width="12.42578125" style="216" customWidth="1"/>
    <col min="10758" max="10758" width="11.28515625" style="216" customWidth="1"/>
    <col min="10759" max="10759" width="14.140625" style="216" customWidth="1"/>
    <col min="10760" max="10760" width="10.28515625" style="216" customWidth="1"/>
    <col min="10761" max="10761" width="17.140625" style="216" customWidth="1"/>
    <col min="10762" max="10762" width="12" style="216" customWidth="1"/>
    <col min="10763" max="10763" width="14.140625" style="216" customWidth="1"/>
    <col min="10764" max="10764" width="10.28515625" style="216" customWidth="1"/>
    <col min="10765" max="10765" width="17.140625" style="216" customWidth="1"/>
    <col min="10766" max="10766" width="12" style="216" customWidth="1"/>
    <col min="10767" max="10767" width="10.7109375" style="216" customWidth="1"/>
    <col min="10768" max="10770" width="9" style="216" hidden="1" customWidth="1"/>
    <col min="10771" max="10998" width="9" style="216"/>
    <col min="10999" max="10999" width="5.140625" style="216" customWidth="1"/>
    <col min="11000" max="11000" width="32.42578125" style="216" customWidth="1"/>
    <col min="11001" max="11003" width="10.28515625" style="216" customWidth="1"/>
    <col min="11004" max="11005" width="12.42578125" style="216" customWidth="1"/>
    <col min="11006" max="11006" width="11.28515625" style="216" customWidth="1"/>
    <col min="11007" max="11007" width="12.42578125" style="216" customWidth="1"/>
    <col min="11008" max="11008" width="11.28515625" style="216" customWidth="1"/>
    <col min="11009" max="11009" width="12.42578125" style="216" customWidth="1"/>
    <col min="11010" max="11010" width="11.28515625" style="216" customWidth="1"/>
    <col min="11011" max="11011" width="12.42578125" style="216" customWidth="1"/>
    <col min="11012" max="11012" width="11.28515625" style="216" customWidth="1"/>
    <col min="11013" max="11013" width="12.42578125" style="216" customWidth="1"/>
    <col min="11014" max="11014" width="11.28515625" style="216" customWidth="1"/>
    <col min="11015" max="11015" width="14.140625" style="216" customWidth="1"/>
    <col min="11016" max="11016" width="10.28515625" style="216" customWidth="1"/>
    <col min="11017" max="11017" width="17.140625" style="216" customWidth="1"/>
    <col min="11018" max="11018" width="12" style="216" customWidth="1"/>
    <col min="11019" max="11019" width="14.140625" style="216" customWidth="1"/>
    <col min="11020" max="11020" width="10.28515625" style="216" customWidth="1"/>
    <col min="11021" max="11021" width="17.140625" style="216" customWidth="1"/>
    <col min="11022" max="11022" width="12" style="216" customWidth="1"/>
    <col min="11023" max="11023" width="10.7109375" style="216" customWidth="1"/>
    <col min="11024" max="11026" width="9" style="216" hidden="1" customWidth="1"/>
    <col min="11027" max="11254" width="9" style="216"/>
    <col min="11255" max="11255" width="5.140625" style="216" customWidth="1"/>
    <col min="11256" max="11256" width="32.42578125" style="216" customWidth="1"/>
    <col min="11257" max="11259" width="10.28515625" style="216" customWidth="1"/>
    <col min="11260" max="11261" width="12.42578125" style="216" customWidth="1"/>
    <col min="11262" max="11262" width="11.28515625" style="216" customWidth="1"/>
    <col min="11263" max="11263" width="12.42578125" style="216" customWidth="1"/>
    <col min="11264" max="11264" width="11.28515625" style="216" customWidth="1"/>
    <col min="11265" max="11265" width="12.42578125" style="216" customWidth="1"/>
    <col min="11266" max="11266" width="11.28515625" style="216" customWidth="1"/>
    <col min="11267" max="11267" width="12.42578125" style="216" customWidth="1"/>
    <col min="11268" max="11268" width="11.28515625" style="216" customWidth="1"/>
    <col min="11269" max="11269" width="12.42578125" style="216" customWidth="1"/>
    <col min="11270" max="11270" width="11.28515625" style="216" customWidth="1"/>
    <col min="11271" max="11271" width="14.140625" style="216" customWidth="1"/>
    <col min="11272" max="11272" width="10.28515625" style="216" customWidth="1"/>
    <col min="11273" max="11273" width="17.140625" style="216" customWidth="1"/>
    <col min="11274" max="11274" width="12" style="216" customWidth="1"/>
    <col min="11275" max="11275" width="14.140625" style="216" customWidth="1"/>
    <col min="11276" max="11276" width="10.28515625" style="216" customWidth="1"/>
    <col min="11277" max="11277" width="17.140625" style="216" customWidth="1"/>
    <col min="11278" max="11278" width="12" style="216" customWidth="1"/>
    <col min="11279" max="11279" width="10.7109375" style="216" customWidth="1"/>
    <col min="11280" max="11282" width="9" style="216" hidden="1" customWidth="1"/>
    <col min="11283" max="11510" width="9" style="216"/>
    <col min="11511" max="11511" width="5.140625" style="216" customWidth="1"/>
    <col min="11512" max="11512" width="32.42578125" style="216" customWidth="1"/>
    <col min="11513" max="11515" width="10.28515625" style="216" customWidth="1"/>
    <col min="11516" max="11517" width="12.42578125" style="216" customWidth="1"/>
    <col min="11518" max="11518" width="11.28515625" style="216" customWidth="1"/>
    <col min="11519" max="11519" width="12.42578125" style="216" customWidth="1"/>
    <col min="11520" max="11520" width="11.28515625" style="216" customWidth="1"/>
    <col min="11521" max="11521" width="12.42578125" style="216" customWidth="1"/>
    <col min="11522" max="11522" width="11.28515625" style="216" customWidth="1"/>
    <col min="11523" max="11523" width="12.42578125" style="216" customWidth="1"/>
    <col min="11524" max="11524" width="11.28515625" style="216" customWidth="1"/>
    <col min="11525" max="11525" width="12.42578125" style="216" customWidth="1"/>
    <col min="11526" max="11526" width="11.28515625" style="216" customWidth="1"/>
    <col min="11527" max="11527" width="14.140625" style="216" customWidth="1"/>
    <col min="11528" max="11528" width="10.28515625" style="216" customWidth="1"/>
    <col min="11529" max="11529" width="17.140625" style="216" customWidth="1"/>
    <col min="11530" max="11530" width="12" style="216" customWidth="1"/>
    <col min="11531" max="11531" width="14.140625" style="216" customWidth="1"/>
    <col min="11532" max="11532" width="10.28515625" style="216" customWidth="1"/>
    <col min="11533" max="11533" width="17.140625" style="216" customWidth="1"/>
    <col min="11534" max="11534" width="12" style="216" customWidth="1"/>
    <col min="11535" max="11535" width="10.7109375" style="216" customWidth="1"/>
    <col min="11536" max="11538" width="9" style="216" hidden="1" customWidth="1"/>
    <col min="11539" max="11766" width="9" style="216"/>
    <col min="11767" max="11767" width="5.140625" style="216" customWidth="1"/>
    <col min="11768" max="11768" width="32.42578125" style="216" customWidth="1"/>
    <col min="11769" max="11771" width="10.28515625" style="216" customWidth="1"/>
    <col min="11772" max="11773" width="12.42578125" style="216" customWidth="1"/>
    <col min="11774" max="11774" width="11.28515625" style="216" customWidth="1"/>
    <col min="11775" max="11775" width="12.42578125" style="216" customWidth="1"/>
    <col min="11776" max="11776" width="11.28515625" style="216" customWidth="1"/>
    <col min="11777" max="11777" width="12.42578125" style="216" customWidth="1"/>
    <col min="11778" max="11778" width="11.28515625" style="216" customWidth="1"/>
    <col min="11779" max="11779" width="12.42578125" style="216" customWidth="1"/>
    <col min="11780" max="11780" width="11.28515625" style="216" customWidth="1"/>
    <col min="11781" max="11781" width="12.42578125" style="216" customWidth="1"/>
    <col min="11782" max="11782" width="11.28515625" style="216" customWidth="1"/>
    <col min="11783" max="11783" width="14.140625" style="216" customWidth="1"/>
    <col min="11784" max="11784" width="10.28515625" style="216" customWidth="1"/>
    <col min="11785" max="11785" width="17.140625" style="216" customWidth="1"/>
    <col min="11786" max="11786" width="12" style="216" customWidth="1"/>
    <col min="11787" max="11787" width="14.140625" style="216" customWidth="1"/>
    <col min="11788" max="11788" width="10.28515625" style="216" customWidth="1"/>
    <col min="11789" max="11789" width="17.140625" style="216" customWidth="1"/>
    <col min="11790" max="11790" width="12" style="216" customWidth="1"/>
    <col min="11791" max="11791" width="10.7109375" style="216" customWidth="1"/>
    <col min="11792" max="11794" width="9" style="216" hidden="1" customWidth="1"/>
    <col min="11795" max="12022" width="9" style="216"/>
    <col min="12023" max="12023" width="5.140625" style="216" customWidth="1"/>
    <col min="12024" max="12024" width="32.42578125" style="216" customWidth="1"/>
    <col min="12025" max="12027" width="10.28515625" style="216" customWidth="1"/>
    <col min="12028" max="12029" width="12.42578125" style="216" customWidth="1"/>
    <col min="12030" max="12030" width="11.28515625" style="216" customWidth="1"/>
    <col min="12031" max="12031" width="12.42578125" style="216" customWidth="1"/>
    <col min="12032" max="12032" width="11.28515625" style="216" customWidth="1"/>
    <col min="12033" max="12033" width="12.42578125" style="216" customWidth="1"/>
    <col min="12034" max="12034" width="11.28515625" style="216" customWidth="1"/>
    <col min="12035" max="12035" width="12.42578125" style="216" customWidth="1"/>
    <col min="12036" max="12036" width="11.28515625" style="216" customWidth="1"/>
    <col min="12037" max="12037" width="12.42578125" style="216" customWidth="1"/>
    <col min="12038" max="12038" width="11.28515625" style="216" customWidth="1"/>
    <col min="12039" max="12039" width="14.140625" style="216" customWidth="1"/>
    <col min="12040" max="12040" width="10.28515625" style="216" customWidth="1"/>
    <col min="12041" max="12041" width="17.140625" style="216" customWidth="1"/>
    <col min="12042" max="12042" width="12" style="216" customWidth="1"/>
    <col min="12043" max="12043" width="14.140625" style="216" customWidth="1"/>
    <col min="12044" max="12044" width="10.28515625" style="216" customWidth="1"/>
    <col min="12045" max="12045" width="17.140625" style="216" customWidth="1"/>
    <col min="12046" max="12046" width="12" style="216" customWidth="1"/>
    <col min="12047" max="12047" width="10.7109375" style="216" customWidth="1"/>
    <col min="12048" max="12050" width="9" style="216" hidden="1" customWidth="1"/>
    <col min="12051" max="12278" width="9" style="216"/>
    <col min="12279" max="12279" width="5.140625" style="216" customWidth="1"/>
    <col min="12280" max="12280" width="32.42578125" style="216" customWidth="1"/>
    <col min="12281" max="12283" width="10.28515625" style="216" customWidth="1"/>
    <col min="12284" max="12285" width="12.42578125" style="216" customWidth="1"/>
    <col min="12286" max="12286" width="11.28515625" style="216" customWidth="1"/>
    <col min="12287" max="12287" width="12.42578125" style="216" customWidth="1"/>
    <col min="12288" max="12288" width="11.28515625" style="216" customWidth="1"/>
    <col min="12289" max="12289" width="12.42578125" style="216" customWidth="1"/>
    <col min="12290" max="12290" width="11.28515625" style="216" customWidth="1"/>
    <col min="12291" max="12291" width="12.42578125" style="216" customWidth="1"/>
    <col min="12292" max="12292" width="11.28515625" style="216" customWidth="1"/>
    <col min="12293" max="12293" width="12.42578125" style="216" customWidth="1"/>
    <col min="12294" max="12294" width="11.28515625" style="216" customWidth="1"/>
    <col min="12295" max="12295" width="14.140625" style="216" customWidth="1"/>
    <col min="12296" max="12296" width="10.28515625" style="216" customWidth="1"/>
    <col min="12297" max="12297" width="17.140625" style="216" customWidth="1"/>
    <col min="12298" max="12298" width="12" style="216" customWidth="1"/>
    <col min="12299" max="12299" width="14.140625" style="216" customWidth="1"/>
    <col min="12300" max="12300" width="10.28515625" style="216" customWidth="1"/>
    <col min="12301" max="12301" width="17.140625" style="216" customWidth="1"/>
    <col min="12302" max="12302" width="12" style="216" customWidth="1"/>
    <col min="12303" max="12303" width="10.7109375" style="216" customWidth="1"/>
    <col min="12304" max="12306" width="9" style="216" hidden="1" customWidth="1"/>
    <col min="12307" max="12534" width="9" style="216"/>
    <col min="12535" max="12535" width="5.140625" style="216" customWidth="1"/>
    <col min="12536" max="12536" width="32.42578125" style="216" customWidth="1"/>
    <col min="12537" max="12539" width="10.28515625" style="216" customWidth="1"/>
    <col min="12540" max="12541" width="12.42578125" style="216" customWidth="1"/>
    <col min="12542" max="12542" width="11.28515625" style="216" customWidth="1"/>
    <col min="12543" max="12543" width="12.42578125" style="216" customWidth="1"/>
    <col min="12544" max="12544" width="11.28515625" style="216" customWidth="1"/>
    <col min="12545" max="12545" width="12.42578125" style="216" customWidth="1"/>
    <col min="12546" max="12546" width="11.28515625" style="216" customWidth="1"/>
    <col min="12547" max="12547" width="12.42578125" style="216" customWidth="1"/>
    <col min="12548" max="12548" width="11.28515625" style="216" customWidth="1"/>
    <col min="12549" max="12549" width="12.42578125" style="216" customWidth="1"/>
    <col min="12550" max="12550" width="11.28515625" style="216" customWidth="1"/>
    <col min="12551" max="12551" width="14.140625" style="216" customWidth="1"/>
    <col min="12552" max="12552" width="10.28515625" style="216" customWidth="1"/>
    <col min="12553" max="12553" width="17.140625" style="216" customWidth="1"/>
    <col min="12554" max="12554" width="12" style="216" customWidth="1"/>
    <col min="12555" max="12555" width="14.140625" style="216" customWidth="1"/>
    <col min="12556" max="12556" width="10.28515625" style="216" customWidth="1"/>
    <col min="12557" max="12557" width="17.140625" style="216" customWidth="1"/>
    <col min="12558" max="12558" width="12" style="216" customWidth="1"/>
    <col min="12559" max="12559" width="10.7109375" style="216" customWidth="1"/>
    <col min="12560" max="12562" width="9" style="216" hidden="1" customWidth="1"/>
    <col min="12563" max="12790" width="9" style="216"/>
    <col min="12791" max="12791" width="5.140625" style="216" customWidth="1"/>
    <col min="12792" max="12792" width="32.42578125" style="216" customWidth="1"/>
    <col min="12793" max="12795" width="10.28515625" style="216" customWidth="1"/>
    <col min="12796" max="12797" width="12.42578125" style="216" customWidth="1"/>
    <col min="12798" max="12798" width="11.28515625" style="216" customWidth="1"/>
    <col min="12799" max="12799" width="12.42578125" style="216" customWidth="1"/>
    <col min="12800" max="12800" width="11.28515625" style="216" customWidth="1"/>
    <col min="12801" max="12801" width="12.42578125" style="216" customWidth="1"/>
    <col min="12802" max="12802" width="11.28515625" style="216" customWidth="1"/>
    <col min="12803" max="12803" width="12.42578125" style="216" customWidth="1"/>
    <col min="12804" max="12804" width="11.28515625" style="216" customWidth="1"/>
    <col min="12805" max="12805" width="12.42578125" style="216" customWidth="1"/>
    <col min="12806" max="12806" width="11.28515625" style="216" customWidth="1"/>
    <col min="12807" max="12807" width="14.140625" style="216" customWidth="1"/>
    <col min="12808" max="12808" width="10.28515625" style="216" customWidth="1"/>
    <col min="12809" max="12809" width="17.140625" style="216" customWidth="1"/>
    <col min="12810" max="12810" width="12" style="216" customWidth="1"/>
    <col min="12811" max="12811" width="14.140625" style="216" customWidth="1"/>
    <col min="12812" max="12812" width="10.28515625" style="216" customWidth="1"/>
    <col min="12813" max="12813" width="17.140625" style="216" customWidth="1"/>
    <col min="12814" max="12814" width="12" style="216" customWidth="1"/>
    <col min="12815" max="12815" width="10.7109375" style="216" customWidth="1"/>
    <col min="12816" max="12818" width="9" style="216" hidden="1" customWidth="1"/>
    <col min="12819" max="13046" width="9" style="216"/>
    <col min="13047" max="13047" width="5.140625" style="216" customWidth="1"/>
    <col min="13048" max="13048" width="32.42578125" style="216" customWidth="1"/>
    <col min="13049" max="13051" width="10.28515625" style="216" customWidth="1"/>
    <col min="13052" max="13053" width="12.42578125" style="216" customWidth="1"/>
    <col min="13054" max="13054" width="11.28515625" style="216" customWidth="1"/>
    <col min="13055" max="13055" width="12.42578125" style="216" customWidth="1"/>
    <col min="13056" max="13056" width="11.28515625" style="216" customWidth="1"/>
    <col min="13057" max="13057" width="12.42578125" style="216" customWidth="1"/>
    <col min="13058" max="13058" width="11.28515625" style="216" customWidth="1"/>
    <col min="13059" max="13059" width="12.42578125" style="216" customWidth="1"/>
    <col min="13060" max="13060" width="11.28515625" style="216" customWidth="1"/>
    <col min="13061" max="13061" width="12.42578125" style="216" customWidth="1"/>
    <col min="13062" max="13062" width="11.28515625" style="216" customWidth="1"/>
    <col min="13063" max="13063" width="14.140625" style="216" customWidth="1"/>
    <col min="13064" max="13064" width="10.28515625" style="216" customWidth="1"/>
    <col min="13065" max="13065" width="17.140625" style="216" customWidth="1"/>
    <col min="13066" max="13066" width="12" style="216" customWidth="1"/>
    <col min="13067" max="13067" width="14.140625" style="216" customWidth="1"/>
    <col min="13068" max="13068" width="10.28515625" style="216" customWidth="1"/>
    <col min="13069" max="13069" width="17.140625" style="216" customWidth="1"/>
    <col min="13070" max="13070" width="12" style="216" customWidth="1"/>
    <col min="13071" max="13071" width="10.7109375" style="216" customWidth="1"/>
    <col min="13072" max="13074" width="9" style="216" hidden="1" customWidth="1"/>
    <col min="13075" max="13302" width="9" style="216"/>
    <col min="13303" max="13303" width="5.140625" style="216" customWidth="1"/>
    <col min="13304" max="13304" width="32.42578125" style="216" customWidth="1"/>
    <col min="13305" max="13307" width="10.28515625" style="216" customWidth="1"/>
    <col min="13308" max="13309" width="12.42578125" style="216" customWidth="1"/>
    <col min="13310" max="13310" width="11.28515625" style="216" customWidth="1"/>
    <col min="13311" max="13311" width="12.42578125" style="216" customWidth="1"/>
    <col min="13312" max="13312" width="11.28515625" style="216" customWidth="1"/>
    <col min="13313" max="13313" width="12.42578125" style="216" customWidth="1"/>
    <col min="13314" max="13314" width="11.28515625" style="216" customWidth="1"/>
    <col min="13315" max="13315" width="12.42578125" style="216" customWidth="1"/>
    <col min="13316" max="13316" width="11.28515625" style="216" customWidth="1"/>
    <col min="13317" max="13317" width="12.42578125" style="216" customWidth="1"/>
    <col min="13318" max="13318" width="11.28515625" style="216" customWidth="1"/>
    <col min="13319" max="13319" width="14.140625" style="216" customWidth="1"/>
    <col min="13320" max="13320" width="10.28515625" style="216" customWidth="1"/>
    <col min="13321" max="13321" width="17.140625" style="216" customWidth="1"/>
    <col min="13322" max="13322" width="12" style="216" customWidth="1"/>
    <col min="13323" max="13323" width="14.140625" style="216" customWidth="1"/>
    <col min="13324" max="13324" width="10.28515625" style="216" customWidth="1"/>
    <col min="13325" max="13325" width="17.140625" style="216" customWidth="1"/>
    <col min="13326" max="13326" width="12" style="216" customWidth="1"/>
    <col min="13327" max="13327" width="10.7109375" style="216" customWidth="1"/>
    <col min="13328" max="13330" width="9" style="216" hidden="1" customWidth="1"/>
    <col min="13331" max="13558" width="9" style="216"/>
    <col min="13559" max="13559" width="5.140625" style="216" customWidth="1"/>
    <col min="13560" max="13560" width="32.42578125" style="216" customWidth="1"/>
    <col min="13561" max="13563" width="10.28515625" style="216" customWidth="1"/>
    <col min="13564" max="13565" width="12.42578125" style="216" customWidth="1"/>
    <col min="13566" max="13566" width="11.28515625" style="216" customWidth="1"/>
    <col min="13567" max="13567" width="12.42578125" style="216" customWidth="1"/>
    <col min="13568" max="13568" width="11.28515625" style="216" customWidth="1"/>
    <col min="13569" max="13569" width="12.42578125" style="216" customWidth="1"/>
    <col min="13570" max="13570" width="11.28515625" style="216" customWidth="1"/>
    <col min="13571" max="13571" width="12.42578125" style="216" customWidth="1"/>
    <col min="13572" max="13572" width="11.28515625" style="216" customWidth="1"/>
    <col min="13573" max="13573" width="12.42578125" style="216" customWidth="1"/>
    <col min="13574" max="13574" width="11.28515625" style="216" customWidth="1"/>
    <col min="13575" max="13575" width="14.140625" style="216" customWidth="1"/>
    <col min="13576" max="13576" width="10.28515625" style="216" customWidth="1"/>
    <col min="13577" max="13577" width="17.140625" style="216" customWidth="1"/>
    <col min="13578" max="13578" width="12" style="216" customWidth="1"/>
    <col min="13579" max="13579" width="14.140625" style="216" customWidth="1"/>
    <col min="13580" max="13580" width="10.28515625" style="216" customWidth="1"/>
    <col min="13581" max="13581" width="17.140625" style="216" customWidth="1"/>
    <col min="13582" max="13582" width="12" style="216" customWidth="1"/>
    <col min="13583" max="13583" width="10.7109375" style="216" customWidth="1"/>
    <col min="13584" max="13586" width="9" style="216" hidden="1" customWidth="1"/>
    <col min="13587" max="13814" width="9" style="216"/>
    <col min="13815" max="13815" width="5.140625" style="216" customWidth="1"/>
    <col min="13816" max="13816" width="32.42578125" style="216" customWidth="1"/>
    <col min="13817" max="13819" width="10.28515625" style="216" customWidth="1"/>
    <col min="13820" max="13821" width="12.42578125" style="216" customWidth="1"/>
    <col min="13822" max="13822" width="11.28515625" style="216" customWidth="1"/>
    <col min="13823" max="13823" width="12.42578125" style="216" customWidth="1"/>
    <col min="13824" max="13824" width="11.28515625" style="216" customWidth="1"/>
    <col min="13825" max="13825" width="12.42578125" style="216" customWidth="1"/>
    <col min="13826" max="13826" width="11.28515625" style="216" customWidth="1"/>
    <col min="13827" max="13827" width="12.42578125" style="216" customWidth="1"/>
    <col min="13828" max="13828" width="11.28515625" style="216" customWidth="1"/>
    <col min="13829" max="13829" width="12.42578125" style="216" customWidth="1"/>
    <col min="13830" max="13830" width="11.28515625" style="216" customWidth="1"/>
    <col min="13831" max="13831" width="14.140625" style="216" customWidth="1"/>
    <col min="13832" max="13832" width="10.28515625" style="216" customWidth="1"/>
    <col min="13833" max="13833" width="17.140625" style="216" customWidth="1"/>
    <col min="13834" max="13834" width="12" style="216" customWidth="1"/>
    <col min="13835" max="13835" width="14.140625" style="216" customWidth="1"/>
    <col min="13836" max="13836" width="10.28515625" style="216" customWidth="1"/>
    <col min="13837" max="13837" width="17.140625" style="216" customWidth="1"/>
    <col min="13838" max="13838" width="12" style="216" customWidth="1"/>
    <col min="13839" max="13839" width="10.7109375" style="216" customWidth="1"/>
    <col min="13840" max="13842" width="9" style="216" hidden="1" customWidth="1"/>
    <col min="13843" max="14070" width="9" style="216"/>
    <col min="14071" max="14071" width="5.140625" style="216" customWidth="1"/>
    <col min="14072" max="14072" width="32.42578125" style="216" customWidth="1"/>
    <col min="14073" max="14075" width="10.28515625" style="216" customWidth="1"/>
    <col min="14076" max="14077" width="12.42578125" style="216" customWidth="1"/>
    <col min="14078" max="14078" width="11.28515625" style="216" customWidth="1"/>
    <col min="14079" max="14079" width="12.42578125" style="216" customWidth="1"/>
    <col min="14080" max="14080" width="11.28515625" style="216" customWidth="1"/>
    <col min="14081" max="14081" width="12.42578125" style="216" customWidth="1"/>
    <col min="14082" max="14082" width="11.28515625" style="216" customWidth="1"/>
    <col min="14083" max="14083" width="12.42578125" style="216" customWidth="1"/>
    <col min="14084" max="14084" width="11.28515625" style="216" customWidth="1"/>
    <col min="14085" max="14085" width="12.42578125" style="216" customWidth="1"/>
    <col min="14086" max="14086" width="11.28515625" style="216" customWidth="1"/>
    <col min="14087" max="14087" width="14.140625" style="216" customWidth="1"/>
    <col min="14088" max="14088" width="10.28515625" style="216" customWidth="1"/>
    <col min="14089" max="14089" width="17.140625" style="216" customWidth="1"/>
    <col min="14090" max="14090" width="12" style="216" customWidth="1"/>
    <col min="14091" max="14091" width="14.140625" style="216" customWidth="1"/>
    <col min="14092" max="14092" width="10.28515625" style="216" customWidth="1"/>
    <col min="14093" max="14093" width="17.140625" style="216" customWidth="1"/>
    <col min="14094" max="14094" width="12" style="216" customWidth="1"/>
    <col min="14095" max="14095" width="10.7109375" style="216" customWidth="1"/>
    <col min="14096" max="14098" width="9" style="216" hidden="1" customWidth="1"/>
    <col min="14099" max="14326" width="9" style="216"/>
    <col min="14327" max="14327" width="5.140625" style="216" customWidth="1"/>
    <col min="14328" max="14328" width="32.42578125" style="216" customWidth="1"/>
    <col min="14329" max="14331" width="10.28515625" style="216" customWidth="1"/>
    <col min="14332" max="14333" width="12.42578125" style="216" customWidth="1"/>
    <col min="14334" max="14334" width="11.28515625" style="216" customWidth="1"/>
    <col min="14335" max="14335" width="12.42578125" style="216" customWidth="1"/>
    <col min="14336" max="14336" width="11.28515625" style="216" customWidth="1"/>
    <col min="14337" max="14337" width="12.42578125" style="216" customWidth="1"/>
    <col min="14338" max="14338" width="11.28515625" style="216" customWidth="1"/>
    <col min="14339" max="14339" width="12.42578125" style="216" customWidth="1"/>
    <col min="14340" max="14340" width="11.28515625" style="216" customWidth="1"/>
    <col min="14341" max="14341" width="12.42578125" style="216" customWidth="1"/>
    <col min="14342" max="14342" width="11.28515625" style="216" customWidth="1"/>
    <col min="14343" max="14343" width="14.140625" style="216" customWidth="1"/>
    <col min="14344" max="14344" width="10.28515625" style="216" customWidth="1"/>
    <col min="14345" max="14345" width="17.140625" style="216" customWidth="1"/>
    <col min="14346" max="14346" width="12" style="216" customWidth="1"/>
    <col min="14347" max="14347" width="14.140625" style="216" customWidth="1"/>
    <col min="14348" max="14348" width="10.28515625" style="216" customWidth="1"/>
    <col min="14349" max="14349" width="17.140625" style="216" customWidth="1"/>
    <col min="14350" max="14350" width="12" style="216" customWidth="1"/>
    <col min="14351" max="14351" width="10.7109375" style="216" customWidth="1"/>
    <col min="14352" max="14354" width="9" style="216" hidden="1" customWidth="1"/>
    <col min="14355" max="14582" width="9" style="216"/>
    <col min="14583" max="14583" width="5.140625" style="216" customWidth="1"/>
    <col min="14584" max="14584" width="32.42578125" style="216" customWidth="1"/>
    <col min="14585" max="14587" width="10.28515625" style="216" customWidth="1"/>
    <col min="14588" max="14589" width="12.42578125" style="216" customWidth="1"/>
    <col min="14590" max="14590" width="11.28515625" style="216" customWidth="1"/>
    <col min="14591" max="14591" width="12.42578125" style="216" customWidth="1"/>
    <col min="14592" max="14592" width="11.28515625" style="216" customWidth="1"/>
    <col min="14593" max="14593" width="12.42578125" style="216" customWidth="1"/>
    <col min="14594" max="14594" width="11.28515625" style="216" customWidth="1"/>
    <col min="14595" max="14595" width="12.42578125" style="216" customWidth="1"/>
    <col min="14596" max="14596" width="11.28515625" style="216" customWidth="1"/>
    <col min="14597" max="14597" width="12.42578125" style="216" customWidth="1"/>
    <col min="14598" max="14598" width="11.28515625" style="216" customWidth="1"/>
    <col min="14599" max="14599" width="14.140625" style="216" customWidth="1"/>
    <col min="14600" max="14600" width="10.28515625" style="216" customWidth="1"/>
    <col min="14601" max="14601" width="17.140625" style="216" customWidth="1"/>
    <col min="14602" max="14602" width="12" style="216" customWidth="1"/>
    <col min="14603" max="14603" width="14.140625" style="216" customWidth="1"/>
    <col min="14604" max="14604" width="10.28515625" style="216" customWidth="1"/>
    <col min="14605" max="14605" width="17.140625" style="216" customWidth="1"/>
    <col min="14606" max="14606" width="12" style="216" customWidth="1"/>
    <col min="14607" max="14607" width="10.7109375" style="216" customWidth="1"/>
    <col min="14608" max="14610" width="9" style="216" hidden="1" customWidth="1"/>
    <col min="14611" max="14838" width="9" style="216"/>
    <col min="14839" max="14839" width="5.140625" style="216" customWidth="1"/>
    <col min="14840" max="14840" width="32.42578125" style="216" customWidth="1"/>
    <col min="14841" max="14843" width="10.28515625" style="216" customWidth="1"/>
    <col min="14844" max="14845" width="12.42578125" style="216" customWidth="1"/>
    <col min="14846" max="14846" width="11.28515625" style="216" customWidth="1"/>
    <col min="14847" max="14847" width="12.42578125" style="216" customWidth="1"/>
    <col min="14848" max="14848" width="11.28515625" style="216" customWidth="1"/>
    <col min="14849" max="14849" width="12.42578125" style="216" customWidth="1"/>
    <col min="14850" max="14850" width="11.28515625" style="216" customWidth="1"/>
    <col min="14851" max="14851" width="12.42578125" style="216" customWidth="1"/>
    <col min="14852" max="14852" width="11.28515625" style="216" customWidth="1"/>
    <col min="14853" max="14853" width="12.42578125" style="216" customWidth="1"/>
    <col min="14854" max="14854" width="11.28515625" style="216" customWidth="1"/>
    <col min="14855" max="14855" width="14.140625" style="216" customWidth="1"/>
    <col min="14856" max="14856" width="10.28515625" style="216" customWidth="1"/>
    <col min="14857" max="14857" width="17.140625" style="216" customWidth="1"/>
    <col min="14858" max="14858" width="12" style="216" customWidth="1"/>
    <col min="14859" max="14859" width="14.140625" style="216" customWidth="1"/>
    <col min="14860" max="14860" width="10.28515625" style="216" customWidth="1"/>
    <col min="14861" max="14861" width="17.140625" style="216" customWidth="1"/>
    <col min="14862" max="14862" width="12" style="216" customWidth="1"/>
    <col min="14863" max="14863" width="10.7109375" style="216" customWidth="1"/>
    <col min="14864" max="14866" width="9" style="216" hidden="1" customWidth="1"/>
    <col min="14867" max="15094" width="9" style="216"/>
    <col min="15095" max="15095" width="5.140625" style="216" customWidth="1"/>
    <col min="15096" max="15096" width="32.42578125" style="216" customWidth="1"/>
    <col min="15097" max="15099" width="10.28515625" style="216" customWidth="1"/>
    <col min="15100" max="15101" width="12.42578125" style="216" customWidth="1"/>
    <col min="15102" max="15102" width="11.28515625" style="216" customWidth="1"/>
    <col min="15103" max="15103" width="12.42578125" style="216" customWidth="1"/>
    <col min="15104" max="15104" width="11.28515625" style="216" customWidth="1"/>
    <col min="15105" max="15105" width="12.42578125" style="216" customWidth="1"/>
    <col min="15106" max="15106" width="11.28515625" style="216" customWidth="1"/>
    <col min="15107" max="15107" width="12.42578125" style="216" customWidth="1"/>
    <col min="15108" max="15108" width="11.28515625" style="216" customWidth="1"/>
    <col min="15109" max="15109" width="12.42578125" style="216" customWidth="1"/>
    <col min="15110" max="15110" width="11.28515625" style="216" customWidth="1"/>
    <col min="15111" max="15111" width="14.140625" style="216" customWidth="1"/>
    <col min="15112" max="15112" width="10.28515625" style="216" customWidth="1"/>
    <col min="15113" max="15113" width="17.140625" style="216" customWidth="1"/>
    <col min="15114" max="15114" width="12" style="216" customWidth="1"/>
    <col min="15115" max="15115" width="14.140625" style="216" customWidth="1"/>
    <col min="15116" max="15116" width="10.28515625" style="216" customWidth="1"/>
    <col min="15117" max="15117" width="17.140625" style="216" customWidth="1"/>
    <col min="15118" max="15118" width="12" style="216" customWidth="1"/>
    <col min="15119" max="15119" width="10.7109375" style="216" customWidth="1"/>
    <col min="15120" max="15122" width="9" style="216" hidden="1" customWidth="1"/>
    <col min="15123" max="15350" width="9" style="216"/>
    <col min="15351" max="15351" width="5.140625" style="216" customWidth="1"/>
    <col min="15352" max="15352" width="32.42578125" style="216" customWidth="1"/>
    <col min="15353" max="15355" width="10.28515625" style="216" customWidth="1"/>
    <col min="15356" max="15357" width="12.42578125" style="216" customWidth="1"/>
    <col min="15358" max="15358" width="11.28515625" style="216" customWidth="1"/>
    <col min="15359" max="15359" width="12.42578125" style="216" customWidth="1"/>
    <col min="15360" max="15360" width="11.28515625" style="216" customWidth="1"/>
    <col min="15361" max="15361" width="12.42578125" style="216" customWidth="1"/>
    <col min="15362" max="15362" width="11.28515625" style="216" customWidth="1"/>
    <col min="15363" max="15363" width="12.42578125" style="216" customWidth="1"/>
    <col min="15364" max="15364" width="11.28515625" style="216" customWidth="1"/>
    <col min="15365" max="15365" width="12.42578125" style="216" customWidth="1"/>
    <col min="15366" max="15366" width="11.28515625" style="216" customWidth="1"/>
    <col min="15367" max="15367" width="14.140625" style="216" customWidth="1"/>
    <col min="15368" max="15368" width="10.28515625" style="216" customWidth="1"/>
    <col min="15369" max="15369" width="17.140625" style="216" customWidth="1"/>
    <col min="15370" max="15370" width="12" style="216" customWidth="1"/>
    <col min="15371" max="15371" width="14.140625" style="216" customWidth="1"/>
    <col min="15372" max="15372" width="10.28515625" style="216" customWidth="1"/>
    <col min="15373" max="15373" width="17.140625" style="216" customWidth="1"/>
    <col min="15374" max="15374" width="12" style="216" customWidth="1"/>
    <col min="15375" max="15375" width="10.7109375" style="216" customWidth="1"/>
    <col min="15376" max="15378" width="9" style="216" hidden="1" customWidth="1"/>
    <col min="15379" max="15606" width="9" style="216"/>
    <col min="15607" max="15607" width="5.140625" style="216" customWidth="1"/>
    <col min="15608" max="15608" width="32.42578125" style="216" customWidth="1"/>
    <col min="15609" max="15611" width="10.28515625" style="216" customWidth="1"/>
    <col min="15612" max="15613" width="12.42578125" style="216" customWidth="1"/>
    <col min="15614" max="15614" width="11.28515625" style="216" customWidth="1"/>
    <col min="15615" max="15615" width="12.42578125" style="216" customWidth="1"/>
    <col min="15616" max="15616" width="11.28515625" style="216" customWidth="1"/>
    <col min="15617" max="15617" width="12.42578125" style="216" customWidth="1"/>
    <col min="15618" max="15618" width="11.28515625" style="216" customWidth="1"/>
    <col min="15619" max="15619" width="12.42578125" style="216" customWidth="1"/>
    <col min="15620" max="15620" width="11.28515625" style="216" customWidth="1"/>
    <col min="15621" max="15621" width="12.42578125" style="216" customWidth="1"/>
    <col min="15622" max="15622" width="11.28515625" style="216" customWidth="1"/>
    <col min="15623" max="15623" width="14.140625" style="216" customWidth="1"/>
    <col min="15624" max="15624" width="10.28515625" style="216" customWidth="1"/>
    <col min="15625" max="15625" width="17.140625" style="216" customWidth="1"/>
    <col min="15626" max="15626" width="12" style="216" customWidth="1"/>
    <col min="15627" max="15627" width="14.140625" style="216" customWidth="1"/>
    <col min="15628" max="15628" width="10.28515625" style="216" customWidth="1"/>
    <col min="15629" max="15629" width="17.140625" style="216" customWidth="1"/>
    <col min="15630" max="15630" width="12" style="216" customWidth="1"/>
    <col min="15631" max="15631" width="10.7109375" style="216" customWidth="1"/>
    <col min="15632" max="15634" width="9" style="216" hidden="1" customWidth="1"/>
    <col min="15635" max="15862" width="9" style="216"/>
    <col min="15863" max="15863" width="5.140625" style="216" customWidth="1"/>
    <col min="15864" max="15864" width="32.42578125" style="216" customWidth="1"/>
    <col min="15865" max="15867" width="10.28515625" style="216" customWidth="1"/>
    <col min="15868" max="15869" width="12.42578125" style="216" customWidth="1"/>
    <col min="15870" max="15870" width="11.28515625" style="216" customWidth="1"/>
    <col min="15871" max="15871" width="12.42578125" style="216" customWidth="1"/>
    <col min="15872" max="15872" width="11.28515625" style="216" customWidth="1"/>
    <col min="15873" max="15873" width="12.42578125" style="216" customWidth="1"/>
    <col min="15874" max="15874" width="11.28515625" style="216" customWidth="1"/>
    <col min="15875" max="15875" width="12.42578125" style="216" customWidth="1"/>
    <col min="15876" max="15876" width="11.28515625" style="216" customWidth="1"/>
    <col min="15877" max="15877" width="12.42578125" style="216" customWidth="1"/>
    <col min="15878" max="15878" width="11.28515625" style="216" customWidth="1"/>
    <col min="15879" max="15879" width="14.140625" style="216" customWidth="1"/>
    <col min="15880" max="15880" width="10.28515625" style="216" customWidth="1"/>
    <col min="15881" max="15881" width="17.140625" style="216" customWidth="1"/>
    <col min="15882" max="15882" width="12" style="216" customWidth="1"/>
    <col min="15883" max="15883" width="14.140625" style="216" customWidth="1"/>
    <col min="15884" max="15884" width="10.28515625" style="216" customWidth="1"/>
    <col min="15885" max="15885" width="17.140625" style="216" customWidth="1"/>
    <col min="15886" max="15886" width="12" style="216" customWidth="1"/>
    <col min="15887" max="15887" width="10.7109375" style="216" customWidth="1"/>
    <col min="15888" max="15890" width="9" style="216" hidden="1" customWidth="1"/>
    <col min="15891" max="16118" width="9" style="216"/>
    <col min="16119" max="16119" width="5.140625" style="216" customWidth="1"/>
    <col min="16120" max="16120" width="32.42578125" style="216" customWidth="1"/>
    <col min="16121" max="16123" width="10.28515625" style="216" customWidth="1"/>
    <col min="16124" max="16125" width="12.42578125" style="216" customWidth="1"/>
    <col min="16126" max="16126" width="11.28515625" style="216" customWidth="1"/>
    <col min="16127" max="16127" width="12.42578125" style="216" customWidth="1"/>
    <col min="16128" max="16128" width="11.28515625" style="216" customWidth="1"/>
    <col min="16129" max="16129" width="12.42578125" style="216" customWidth="1"/>
    <col min="16130" max="16130" width="11.28515625" style="216" customWidth="1"/>
    <col min="16131" max="16131" width="12.42578125" style="216" customWidth="1"/>
    <col min="16132" max="16132" width="11.28515625" style="216" customWidth="1"/>
    <col min="16133" max="16133" width="12.42578125" style="216" customWidth="1"/>
    <col min="16134" max="16134" width="11.28515625" style="216" customWidth="1"/>
    <col min="16135" max="16135" width="14.140625" style="216" customWidth="1"/>
    <col min="16136" max="16136" width="10.28515625" style="216" customWidth="1"/>
    <col min="16137" max="16137" width="17.140625" style="216" customWidth="1"/>
    <col min="16138" max="16138" width="12" style="216" customWidth="1"/>
    <col min="16139" max="16139" width="14.140625" style="216" customWidth="1"/>
    <col min="16140" max="16140" width="10.28515625" style="216" customWidth="1"/>
    <col min="16141" max="16141" width="17.140625" style="216" customWidth="1"/>
    <col min="16142" max="16142" width="12" style="216" customWidth="1"/>
    <col min="16143" max="16143" width="10.7109375" style="216" customWidth="1"/>
    <col min="16144" max="16146" width="9" style="216" hidden="1" customWidth="1"/>
    <col min="16147" max="16370" width="9" style="216"/>
    <col min="16371" max="16384" width="9.140625" style="216" customWidth="1"/>
  </cols>
  <sheetData>
    <row r="1" spans="1:25" s="189" customFormat="1" ht="18.75">
      <c r="A1" s="398" t="s">
        <v>444</v>
      </c>
      <c r="B1" s="398"/>
      <c r="C1" s="398"/>
      <c r="D1" s="398"/>
      <c r="E1" s="398"/>
      <c r="F1" s="398"/>
      <c r="G1" s="398"/>
      <c r="H1" s="398"/>
      <c r="I1" s="398"/>
      <c r="J1" s="398"/>
      <c r="K1" s="398"/>
      <c r="L1" s="398"/>
      <c r="M1" s="398"/>
      <c r="N1" s="398"/>
      <c r="O1" s="398"/>
      <c r="P1" s="398"/>
      <c r="Q1" s="398"/>
      <c r="R1" s="398"/>
    </row>
    <row r="2" spans="1:25" ht="39" customHeight="1">
      <c r="A2" s="399" t="s">
        <v>529</v>
      </c>
      <c r="B2" s="399"/>
      <c r="C2" s="399"/>
      <c r="D2" s="399"/>
      <c r="E2" s="399"/>
      <c r="F2" s="399"/>
      <c r="G2" s="399"/>
      <c r="H2" s="399"/>
      <c r="I2" s="399"/>
      <c r="J2" s="399"/>
      <c r="K2" s="399"/>
      <c r="L2" s="399"/>
      <c r="M2" s="399"/>
      <c r="N2" s="399"/>
      <c r="O2" s="399"/>
      <c r="P2" s="399"/>
      <c r="Q2" s="399"/>
      <c r="R2" s="399"/>
    </row>
    <row r="3" spans="1:25" ht="18.75">
      <c r="A3" s="524" t="str">
        <f>'biểu sô 2'!A3</f>
        <v>(Kèm theo Tờ trình số:  130/TTr - UBND ngày  11   tháng  7   năm 2022 của UBND huyện Đăk Glei)</v>
      </c>
      <c r="B3" s="524"/>
      <c r="C3" s="524"/>
      <c r="D3" s="524"/>
      <c r="E3" s="524"/>
      <c r="F3" s="524"/>
      <c r="G3" s="524"/>
      <c r="H3" s="524"/>
      <c r="I3" s="524"/>
      <c r="J3" s="524"/>
      <c r="K3" s="524"/>
      <c r="L3" s="524"/>
      <c r="M3" s="524"/>
      <c r="N3" s="524"/>
      <c r="O3" s="524"/>
      <c r="P3" s="524"/>
      <c r="Q3" s="524"/>
      <c r="R3" s="524"/>
    </row>
    <row r="4" spans="1:25">
      <c r="A4" s="533" t="s">
        <v>0</v>
      </c>
      <c r="B4" s="533"/>
      <c r="C4" s="533"/>
      <c r="D4" s="533"/>
      <c r="E4" s="533"/>
      <c r="F4" s="533"/>
      <c r="G4" s="533"/>
      <c r="H4" s="533"/>
      <c r="I4" s="533"/>
      <c r="J4" s="533"/>
      <c r="K4" s="533"/>
      <c r="L4" s="533"/>
      <c r="M4" s="533"/>
      <c r="N4" s="533"/>
      <c r="O4" s="533"/>
      <c r="P4" s="533"/>
      <c r="Q4" s="533"/>
      <c r="R4" s="533"/>
      <c r="T4" s="233"/>
      <c r="U4" s="233"/>
      <c r="V4" s="233"/>
      <c r="W4" s="233"/>
      <c r="X4" s="233"/>
      <c r="Y4" s="233"/>
    </row>
    <row r="5" spans="1:25" s="271" customFormat="1" ht="60.75" customHeight="1">
      <c r="A5" s="525" t="s">
        <v>18</v>
      </c>
      <c r="B5" s="525" t="s">
        <v>19</v>
      </c>
      <c r="C5" s="525" t="s">
        <v>333</v>
      </c>
      <c r="D5" s="525" t="s">
        <v>359</v>
      </c>
      <c r="E5" s="525" t="s">
        <v>390</v>
      </c>
      <c r="F5" s="525" t="s">
        <v>24</v>
      </c>
      <c r="G5" s="525"/>
      <c r="H5" s="525"/>
      <c r="I5" s="525" t="s">
        <v>25</v>
      </c>
      <c r="J5" s="525"/>
      <c r="K5" s="525" t="str">
        <f>'biểu sô 2'!K5</f>
        <v xml:space="preserve"> KH đầu tư trung hạn giai đoạn 2021-2025 đã phê duyệt tại Nghị quyết số 62/NQ-HĐND</v>
      </c>
      <c r="L5" s="525"/>
      <c r="M5" s="525"/>
      <c r="N5" s="525" t="str">
        <f>'biểu sô 2'!N5</f>
        <v xml:space="preserve"> KH đầu tư trung hạn giai đoạn 2021-2025 đề nghị điều chỉnh</v>
      </c>
      <c r="O5" s="525"/>
      <c r="P5" s="525"/>
      <c r="Q5" s="525" t="s">
        <v>551</v>
      </c>
      <c r="R5" s="525" t="s">
        <v>3</v>
      </c>
      <c r="U5" s="529"/>
      <c r="V5" s="529"/>
      <c r="W5" s="529"/>
      <c r="X5" s="529"/>
    </row>
    <row r="6" spans="1:25" s="271" customFormat="1" ht="18" customHeight="1">
      <c r="A6" s="525"/>
      <c r="B6" s="525"/>
      <c r="C6" s="525"/>
      <c r="D6" s="525"/>
      <c r="E6" s="525"/>
      <c r="F6" s="525" t="s">
        <v>170</v>
      </c>
      <c r="G6" s="525" t="s">
        <v>27</v>
      </c>
      <c r="H6" s="525"/>
      <c r="I6" s="525" t="str">
        <f>G7</f>
        <v>Tổng số (tất cả các nguồn vốn)</v>
      </c>
      <c r="J6" s="525" t="str">
        <f>H7</f>
        <v>Trong đó: Vốn đấu giá</v>
      </c>
      <c r="K6" s="526" t="s">
        <v>5</v>
      </c>
      <c r="L6" s="526" t="s">
        <v>127</v>
      </c>
      <c r="M6" s="526"/>
      <c r="N6" s="526" t="s">
        <v>5</v>
      </c>
      <c r="O6" s="526" t="s">
        <v>127</v>
      </c>
      <c r="P6" s="526"/>
      <c r="Q6" s="525"/>
      <c r="R6" s="525"/>
      <c r="U6" s="529"/>
      <c r="V6" s="529"/>
      <c r="W6" s="529"/>
      <c r="X6" s="529"/>
    </row>
    <row r="7" spans="1:25" s="271" customFormat="1" ht="15.75" customHeight="1">
      <c r="A7" s="525"/>
      <c r="B7" s="525"/>
      <c r="C7" s="525"/>
      <c r="D7" s="525"/>
      <c r="E7" s="525"/>
      <c r="F7" s="525"/>
      <c r="G7" s="525" t="s">
        <v>29</v>
      </c>
      <c r="H7" s="525" t="s">
        <v>383</v>
      </c>
      <c r="I7" s="525"/>
      <c r="J7" s="525"/>
      <c r="K7" s="526"/>
      <c r="L7" s="526"/>
      <c r="M7" s="526"/>
      <c r="N7" s="526"/>
      <c r="O7" s="526"/>
      <c r="P7" s="526"/>
      <c r="Q7" s="525"/>
      <c r="R7" s="525"/>
      <c r="U7" s="529"/>
      <c r="V7" s="529"/>
      <c r="W7" s="529"/>
      <c r="X7" s="529"/>
    </row>
    <row r="8" spans="1:25" s="271" customFormat="1" ht="66" customHeight="1">
      <c r="A8" s="525"/>
      <c r="B8" s="525"/>
      <c r="C8" s="525"/>
      <c r="D8" s="525"/>
      <c r="E8" s="525"/>
      <c r="F8" s="525"/>
      <c r="G8" s="525"/>
      <c r="H8" s="530"/>
      <c r="I8" s="525"/>
      <c r="J8" s="525"/>
      <c r="K8" s="526"/>
      <c r="L8" s="387" t="s">
        <v>247</v>
      </c>
      <c r="M8" s="387" t="s">
        <v>378</v>
      </c>
      <c r="N8" s="526"/>
      <c r="O8" s="387" t="s">
        <v>247</v>
      </c>
      <c r="P8" s="387" t="s">
        <v>378</v>
      </c>
      <c r="Q8" s="525"/>
      <c r="R8" s="525"/>
      <c r="U8" s="529"/>
      <c r="V8" s="529"/>
      <c r="W8" s="531"/>
      <c r="X8" s="531"/>
    </row>
    <row r="9" spans="1:25" s="271" customFormat="1" ht="3" customHeight="1">
      <c r="A9" s="525"/>
      <c r="B9" s="525"/>
      <c r="C9" s="525"/>
      <c r="D9" s="525"/>
      <c r="E9" s="525"/>
      <c r="F9" s="525"/>
      <c r="G9" s="525"/>
      <c r="H9" s="530"/>
      <c r="I9" s="525"/>
      <c r="J9" s="525"/>
      <c r="K9" s="526"/>
      <c r="L9" s="388"/>
      <c r="M9" s="388"/>
      <c r="N9" s="526"/>
      <c r="O9" s="388"/>
      <c r="P9" s="388"/>
      <c r="Q9" s="388"/>
      <c r="R9" s="525"/>
      <c r="U9" s="529"/>
      <c r="V9" s="529"/>
      <c r="W9" s="272"/>
      <c r="X9" s="272"/>
    </row>
    <row r="10" spans="1:25" s="215" customFormat="1" ht="106.5" customHeight="1">
      <c r="A10" s="316" t="s">
        <v>98</v>
      </c>
      <c r="B10" s="310" t="s">
        <v>348</v>
      </c>
      <c r="C10" s="389"/>
      <c r="D10" s="389"/>
      <c r="E10" s="389"/>
      <c r="F10" s="318"/>
      <c r="G10" s="315">
        <f t="shared" ref="G10:J10" si="0">SUM(G11:G22)</f>
        <v>197256</v>
      </c>
      <c r="H10" s="315">
        <f t="shared" si="0"/>
        <v>93479</v>
      </c>
      <c r="I10" s="315">
        <f t="shared" si="0"/>
        <v>0</v>
      </c>
      <c r="J10" s="315">
        <f t="shared" si="0"/>
        <v>0</v>
      </c>
      <c r="K10" s="315">
        <f>SUM(K11:K22)</f>
        <v>93479</v>
      </c>
      <c r="L10" s="315">
        <f t="shared" ref="L10:Q10" si="1">SUM(L11:L22)</f>
        <v>0</v>
      </c>
      <c r="M10" s="315">
        <f t="shared" si="1"/>
        <v>0</v>
      </c>
      <c r="N10" s="315">
        <f t="shared" si="1"/>
        <v>89616</v>
      </c>
      <c r="O10" s="315">
        <f t="shared" si="1"/>
        <v>0</v>
      </c>
      <c r="P10" s="315">
        <f t="shared" si="1"/>
        <v>0</v>
      </c>
      <c r="Q10" s="315">
        <f t="shared" si="1"/>
        <v>-3863</v>
      </c>
      <c r="R10" s="313" t="s">
        <v>377</v>
      </c>
      <c r="S10" s="218"/>
      <c r="T10" s="218"/>
    </row>
    <row r="11" spans="1:25" ht="39.75" customHeight="1">
      <c r="A11" s="324" t="s">
        <v>41</v>
      </c>
      <c r="B11" s="325" t="s">
        <v>56</v>
      </c>
      <c r="C11" s="339" t="s">
        <v>334</v>
      </c>
      <c r="D11" s="339" t="s">
        <v>57</v>
      </c>
      <c r="E11" s="339" t="s">
        <v>374</v>
      </c>
      <c r="F11" s="327" t="s">
        <v>454</v>
      </c>
      <c r="G11" s="342">
        <v>21280</v>
      </c>
      <c r="H11" s="390">
        <f>K11</f>
        <v>5404</v>
      </c>
      <c r="I11" s="390"/>
      <c r="J11" s="390"/>
      <c r="K11" s="390">
        <v>5404</v>
      </c>
      <c r="L11" s="390"/>
      <c r="M11" s="390"/>
      <c r="N11" s="390">
        <f>5404-2300</f>
        <v>3104</v>
      </c>
      <c r="O11" s="390"/>
      <c r="P11" s="390"/>
      <c r="Q11" s="390">
        <f>N11-K11</f>
        <v>-2300</v>
      </c>
      <c r="R11" s="391"/>
      <c r="S11" s="249"/>
      <c r="T11" s="218"/>
    </row>
    <row r="12" spans="1:25" ht="43.5" customHeight="1">
      <c r="A12" s="324" t="s">
        <v>46</v>
      </c>
      <c r="B12" s="325" t="s">
        <v>332</v>
      </c>
      <c r="C12" s="339" t="str">
        <f>C11</f>
        <v>BQL dự án đầu tư xây dựng</v>
      </c>
      <c r="D12" s="339" t="str">
        <f>D11</f>
        <v>Thị trấn Đăk Glei</v>
      </c>
      <c r="E12" s="339" t="s">
        <v>374</v>
      </c>
      <c r="F12" s="327" t="s">
        <v>446</v>
      </c>
      <c r="G12" s="342">
        <v>13564</v>
      </c>
      <c r="H12" s="390">
        <f>2019+5912</f>
        <v>7931</v>
      </c>
      <c r="I12" s="390"/>
      <c r="J12" s="390"/>
      <c r="K12" s="390">
        <f>2019+1954+3958</f>
        <v>7931</v>
      </c>
      <c r="L12" s="390"/>
      <c r="M12" s="390"/>
      <c r="N12" s="390">
        <f>2019+1954+3958</f>
        <v>7931</v>
      </c>
      <c r="O12" s="390"/>
      <c r="P12" s="390"/>
      <c r="Q12" s="390"/>
      <c r="R12" s="391"/>
      <c r="S12" s="249"/>
      <c r="T12" s="218"/>
    </row>
    <row r="13" spans="1:25" ht="40.5" customHeight="1">
      <c r="A13" s="324" t="s">
        <v>100</v>
      </c>
      <c r="B13" s="340" t="s">
        <v>58</v>
      </c>
      <c r="C13" s="341" t="str">
        <f>C15</f>
        <v>Văn phòng Huyện ủy</v>
      </c>
      <c r="D13" s="341" t="str">
        <f>D15</f>
        <v>Thị trấn Đăk Glei</v>
      </c>
      <c r="E13" s="341" t="s">
        <v>319</v>
      </c>
      <c r="F13" s="327" t="str">
        <f>F15</f>
        <v>31; 07/12/2020</v>
      </c>
      <c r="G13" s="390">
        <v>23988</v>
      </c>
      <c r="H13" s="390">
        <f>19768+150-2500-2700-1405</f>
        <v>13313</v>
      </c>
      <c r="I13" s="390"/>
      <c r="J13" s="390"/>
      <c r="K13" s="390">
        <f>H13</f>
        <v>13313</v>
      </c>
      <c r="L13" s="390"/>
      <c r="M13" s="390"/>
      <c r="N13" s="390">
        <f>13313-1563</f>
        <v>11750</v>
      </c>
      <c r="O13" s="390"/>
      <c r="P13" s="390"/>
      <c r="Q13" s="390">
        <f>N13-K13</f>
        <v>-1563</v>
      </c>
      <c r="R13" s="331"/>
      <c r="S13" s="249"/>
      <c r="T13" s="218"/>
    </row>
    <row r="14" spans="1:25" ht="47.25" customHeight="1">
      <c r="A14" s="324" t="s">
        <v>55</v>
      </c>
      <c r="B14" s="325" t="s">
        <v>335</v>
      </c>
      <c r="C14" s="339" t="str">
        <f>C22</f>
        <v>BQL dự án đầu tư xây dựng</v>
      </c>
      <c r="D14" s="339" t="str">
        <f>D13</f>
        <v>Thị trấn Đăk Glei</v>
      </c>
      <c r="E14" s="326" t="s">
        <v>319</v>
      </c>
      <c r="F14" s="327" t="s">
        <v>448</v>
      </c>
      <c r="G14" s="390">
        <v>6000</v>
      </c>
      <c r="H14" s="390">
        <f>K14</f>
        <v>1405</v>
      </c>
      <c r="I14" s="390"/>
      <c r="J14" s="390"/>
      <c r="K14" s="390">
        <v>1405</v>
      </c>
      <c r="L14" s="328"/>
      <c r="M14" s="328"/>
      <c r="N14" s="390">
        <v>1405</v>
      </c>
      <c r="O14" s="328"/>
      <c r="P14" s="328"/>
      <c r="Q14" s="328"/>
      <c r="R14" s="315"/>
      <c r="S14" s="218"/>
      <c r="T14" s="218"/>
    </row>
    <row r="15" spans="1:25" ht="36" customHeight="1">
      <c r="A15" s="324" t="s">
        <v>106</v>
      </c>
      <c r="B15" s="325" t="s">
        <v>346</v>
      </c>
      <c r="C15" s="339" t="s">
        <v>516</v>
      </c>
      <c r="D15" s="339" t="str">
        <f>D12</f>
        <v>Thị trấn Đăk Glei</v>
      </c>
      <c r="E15" s="339" t="s">
        <v>319</v>
      </c>
      <c r="F15" s="327" t="str">
        <f>F12</f>
        <v>31; 07/12/2020</v>
      </c>
      <c r="G15" s="342">
        <v>6500</v>
      </c>
      <c r="H15" s="390">
        <f>5950+50</f>
        <v>6000</v>
      </c>
      <c r="I15" s="390"/>
      <c r="J15" s="390"/>
      <c r="K15" s="390">
        <f>5950+50</f>
        <v>6000</v>
      </c>
      <c r="L15" s="390"/>
      <c r="M15" s="390"/>
      <c r="N15" s="390">
        <f>5950+50</f>
        <v>6000</v>
      </c>
      <c r="O15" s="390"/>
      <c r="P15" s="390"/>
      <c r="Q15" s="390"/>
      <c r="R15" s="391"/>
      <c r="S15" s="249"/>
      <c r="T15" s="218"/>
    </row>
    <row r="16" spans="1:25" ht="50.25" customHeight="1">
      <c r="A16" s="324" t="s">
        <v>320</v>
      </c>
      <c r="B16" s="392" t="s">
        <v>484</v>
      </c>
      <c r="C16" s="327" t="str">
        <f>C21</f>
        <v>BQL dự án đầu tư xây dựng</v>
      </c>
      <c r="D16" s="327" t="s">
        <v>367</v>
      </c>
      <c r="E16" s="383" t="s">
        <v>375</v>
      </c>
      <c r="F16" s="331" t="s">
        <v>486</v>
      </c>
      <c r="G16" s="390">
        <v>8000</v>
      </c>
      <c r="H16" s="390">
        <f>K16</f>
        <v>4029</v>
      </c>
      <c r="I16" s="390"/>
      <c r="J16" s="390"/>
      <c r="K16" s="390">
        <v>4029</v>
      </c>
      <c r="L16" s="390"/>
      <c r="M16" s="390"/>
      <c r="N16" s="390">
        <v>4029</v>
      </c>
      <c r="O16" s="390"/>
      <c r="P16" s="390"/>
      <c r="Q16" s="390"/>
      <c r="R16" s="383"/>
      <c r="S16" s="249"/>
      <c r="T16" s="218"/>
    </row>
    <row r="17" spans="1:20" ht="64.5" customHeight="1">
      <c r="A17" s="324" t="s">
        <v>16</v>
      </c>
      <c r="B17" s="337" t="s">
        <v>324</v>
      </c>
      <c r="C17" s="339" t="str">
        <f>C14</f>
        <v>BQL dự án đầu tư xây dựng</v>
      </c>
      <c r="D17" s="339" t="str">
        <f>D11</f>
        <v>Thị trấn Đăk Glei</v>
      </c>
      <c r="E17" s="339" t="str">
        <f>E14</f>
        <v>2021-</v>
      </c>
      <c r="F17" s="327" t="str">
        <f>F14</f>
        <v>381; 05/5/2021</v>
      </c>
      <c r="G17" s="342">
        <v>3000</v>
      </c>
      <c r="H17" s="390">
        <f>G17*90%</f>
        <v>2700</v>
      </c>
      <c r="I17" s="390"/>
      <c r="J17" s="390"/>
      <c r="K17" s="390">
        <v>2700</v>
      </c>
      <c r="L17" s="393"/>
      <c r="M17" s="328"/>
      <c r="N17" s="390">
        <v>2700</v>
      </c>
      <c r="O17" s="393"/>
      <c r="P17" s="328"/>
      <c r="Q17" s="328"/>
      <c r="R17" s="331"/>
      <c r="S17" s="218"/>
      <c r="T17" s="218"/>
    </row>
    <row r="18" spans="1:20" ht="42" customHeight="1">
      <c r="A18" s="324" t="s">
        <v>321</v>
      </c>
      <c r="B18" s="325" t="s">
        <v>379</v>
      </c>
      <c r="C18" s="327" t="str">
        <f>C17</f>
        <v>BQL dự án đầu tư xây dựng</v>
      </c>
      <c r="D18" s="327" t="str">
        <f>D13</f>
        <v>Thị trấn Đăk Glei</v>
      </c>
      <c r="E18" s="383" t="s">
        <v>375</v>
      </c>
      <c r="F18" s="327" t="s">
        <v>455</v>
      </c>
      <c r="G18" s="390">
        <v>15000</v>
      </c>
      <c r="H18" s="390">
        <v>7500</v>
      </c>
      <c r="I18" s="390"/>
      <c r="J18" s="390"/>
      <c r="K18" s="390">
        <v>7500</v>
      </c>
      <c r="L18" s="390"/>
      <c r="M18" s="390"/>
      <c r="N18" s="390">
        <v>7500</v>
      </c>
      <c r="O18" s="390"/>
      <c r="P18" s="390"/>
      <c r="Q18" s="390"/>
      <c r="R18" s="383"/>
      <c r="S18" s="249"/>
      <c r="T18" s="218"/>
    </row>
    <row r="19" spans="1:20" ht="50.25" customHeight="1">
      <c r="A19" s="324" t="s">
        <v>322</v>
      </c>
      <c r="B19" s="325" t="s">
        <v>380</v>
      </c>
      <c r="C19" s="327" t="str">
        <f>C18</f>
        <v>BQL dự án đầu tư xây dựng</v>
      </c>
      <c r="D19" s="327" t="str">
        <f>D18</f>
        <v>Thị trấn Đăk Glei</v>
      </c>
      <c r="E19" s="383" t="str">
        <f>E18</f>
        <v>2022-</v>
      </c>
      <c r="F19" s="327" t="s">
        <v>456</v>
      </c>
      <c r="G19" s="390">
        <v>4900</v>
      </c>
      <c r="H19" s="390">
        <v>4500</v>
      </c>
      <c r="I19" s="390"/>
      <c r="J19" s="390"/>
      <c r="K19" s="390">
        <v>4500</v>
      </c>
      <c r="L19" s="390"/>
      <c r="M19" s="390"/>
      <c r="N19" s="390">
        <v>4500</v>
      </c>
      <c r="O19" s="390"/>
      <c r="P19" s="390"/>
      <c r="Q19" s="390"/>
      <c r="R19" s="383"/>
      <c r="S19" s="249"/>
      <c r="T19" s="218"/>
    </row>
    <row r="20" spans="1:20" ht="50.25" customHeight="1">
      <c r="A20" s="324" t="s">
        <v>384</v>
      </c>
      <c r="B20" s="325" t="s">
        <v>381</v>
      </c>
      <c r="C20" s="327" t="str">
        <f>C19</f>
        <v>BQL dự án đầu tư xây dựng</v>
      </c>
      <c r="D20" s="327" t="str">
        <f>D19</f>
        <v>Thị trấn Đăk Glei</v>
      </c>
      <c r="E20" s="383" t="s">
        <v>375</v>
      </c>
      <c r="F20" s="327" t="s">
        <v>457</v>
      </c>
      <c r="G20" s="390">
        <v>14950</v>
      </c>
      <c r="H20" s="390">
        <v>13500</v>
      </c>
      <c r="I20" s="390"/>
      <c r="J20" s="390"/>
      <c r="K20" s="390">
        <v>13500</v>
      </c>
      <c r="L20" s="390"/>
      <c r="M20" s="390"/>
      <c r="N20" s="390">
        <v>13500</v>
      </c>
      <c r="O20" s="390"/>
      <c r="P20" s="390"/>
      <c r="Q20" s="390"/>
      <c r="R20" s="383"/>
      <c r="S20" s="249"/>
      <c r="T20" s="218"/>
    </row>
    <row r="21" spans="1:20" ht="50.25" customHeight="1">
      <c r="A21" s="324" t="s">
        <v>386</v>
      </c>
      <c r="B21" s="325" t="s">
        <v>382</v>
      </c>
      <c r="C21" s="327" t="str">
        <f>C20</f>
        <v>BQL dự án đầu tư xây dựng</v>
      </c>
      <c r="D21" s="327" t="str">
        <f>D20</f>
        <v>Thị trấn Đăk Glei</v>
      </c>
      <c r="E21" s="383" t="str">
        <f>E20</f>
        <v>2022-</v>
      </c>
      <c r="F21" s="327" t="s">
        <v>458</v>
      </c>
      <c r="G21" s="390">
        <v>4980</v>
      </c>
      <c r="H21" s="390">
        <v>4500</v>
      </c>
      <c r="I21" s="390"/>
      <c r="J21" s="390"/>
      <c r="K21" s="390">
        <v>4500</v>
      </c>
      <c r="L21" s="390"/>
      <c r="M21" s="390"/>
      <c r="N21" s="390">
        <v>4500</v>
      </c>
      <c r="O21" s="390"/>
      <c r="P21" s="390"/>
      <c r="Q21" s="390"/>
      <c r="R21" s="383"/>
      <c r="S21" s="249"/>
      <c r="T21" s="218"/>
    </row>
    <row r="22" spans="1:20" ht="43.5" customHeight="1">
      <c r="A22" s="324" t="s">
        <v>468</v>
      </c>
      <c r="B22" s="325" t="s">
        <v>392</v>
      </c>
      <c r="C22" s="339" t="str">
        <f>C11</f>
        <v>BQL dự án đầu tư xây dựng</v>
      </c>
      <c r="D22" s="339" t="str">
        <f>D13</f>
        <v>Thị trấn Đăk Glei</v>
      </c>
      <c r="E22" s="339" t="s">
        <v>375</v>
      </c>
      <c r="F22" s="327"/>
      <c r="G22" s="342">
        <v>75094</v>
      </c>
      <c r="H22" s="390">
        <f>25958-3261</f>
        <v>22697</v>
      </c>
      <c r="I22" s="390"/>
      <c r="J22" s="390"/>
      <c r="K22" s="390">
        <f>H22</f>
        <v>22697</v>
      </c>
      <c r="L22" s="390"/>
      <c r="M22" s="390"/>
      <c r="N22" s="390">
        <f>K22</f>
        <v>22697</v>
      </c>
      <c r="O22" s="390"/>
      <c r="P22" s="390"/>
      <c r="Q22" s="390"/>
      <c r="R22" s="391"/>
      <c r="S22" s="249"/>
      <c r="T22" s="218"/>
    </row>
    <row r="23" spans="1:20" ht="32.25" customHeight="1">
      <c r="A23" s="216"/>
      <c r="B23" s="215" t="s">
        <v>391</v>
      </c>
      <c r="C23" s="137"/>
      <c r="D23" s="137"/>
      <c r="E23" s="137"/>
      <c r="F23" s="216"/>
      <c r="G23" s="216"/>
      <c r="H23" s="216"/>
      <c r="I23" s="216"/>
      <c r="J23" s="216"/>
      <c r="K23" s="216"/>
      <c r="L23" s="216"/>
      <c r="M23" s="216"/>
      <c r="N23" s="216"/>
      <c r="O23" s="216"/>
      <c r="P23" s="216"/>
      <c r="Q23" s="216"/>
      <c r="S23" s="218"/>
      <c r="T23" s="218"/>
    </row>
    <row r="24" spans="1:20" s="215" customFormat="1" ht="22.5" customHeight="1">
      <c r="B24" s="532"/>
      <c r="C24" s="532"/>
      <c r="D24" s="532"/>
      <c r="E24" s="532"/>
      <c r="F24" s="532"/>
      <c r="G24" s="532"/>
      <c r="H24" s="532"/>
      <c r="I24" s="532"/>
      <c r="J24" s="532"/>
      <c r="K24" s="532"/>
      <c r="L24" s="532"/>
      <c r="M24" s="532"/>
      <c r="N24" s="532"/>
      <c r="O24" s="532"/>
      <c r="P24" s="532"/>
      <c r="Q24" s="532"/>
      <c r="R24" s="532"/>
      <c r="S24" s="218"/>
      <c r="T24" s="218"/>
    </row>
    <row r="25" spans="1:20">
      <c r="A25" s="216"/>
      <c r="B25" s="216"/>
      <c r="C25" s="137"/>
      <c r="D25" s="137"/>
      <c r="E25" s="137"/>
      <c r="F25" s="216"/>
      <c r="G25" s="216"/>
      <c r="H25" s="216"/>
      <c r="I25" s="216"/>
      <c r="J25" s="216"/>
      <c r="K25" s="216"/>
      <c r="L25" s="216"/>
      <c r="M25" s="216"/>
      <c r="N25" s="216"/>
      <c r="O25" s="216"/>
      <c r="P25" s="216"/>
      <c r="Q25" s="216"/>
      <c r="S25" s="218"/>
      <c r="T25" s="218"/>
    </row>
    <row r="26" spans="1:20">
      <c r="A26" s="216"/>
      <c r="B26" s="216"/>
      <c r="C26" s="137"/>
      <c r="D26" s="137"/>
      <c r="E26" s="137"/>
      <c r="F26" s="216"/>
      <c r="G26" s="216"/>
      <c r="H26" s="216"/>
      <c r="I26" s="216"/>
      <c r="J26" s="216"/>
      <c r="K26" s="216"/>
      <c r="L26" s="216"/>
      <c r="M26" s="216"/>
      <c r="N26" s="216"/>
      <c r="O26" s="216"/>
      <c r="P26" s="216"/>
      <c r="Q26" s="216"/>
      <c r="S26" s="218"/>
      <c r="T26" s="218"/>
    </row>
    <row r="27" spans="1:20">
      <c r="A27" s="216"/>
      <c r="B27" s="216"/>
      <c r="C27" s="137"/>
      <c r="D27" s="137"/>
      <c r="E27" s="137"/>
      <c r="F27" s="216"/>
      <c r="G27" s="216"/>
      <c r="H27" s="216"/>
      <c r="I27" s="216"/>
      <c r="J27" s="216"/>
      <c r="K27" s="216"/>
      <c r="L27" s="216"/>
      <c r="M27" s="216"/>
      <c r="N27" s="216"/>
      <c r="O27" s="216"/>
      <c r="P27" s="216"/>
      <c r="Q27" s="216"/>
      <c r="S27" s="218"/>
      <c r="T27" s="218"/>
    </row>
    <row r="28" spans="1:20">
      <c r="A28" s="216"/>
      <c r="B28" s="216"/>
      <c r="C28" s="137"/>
      <c r="D28" s="137"/>
      <c r="E28" s="137"/>
      <c r="F28" s="216"/>
      <c r="G28" s="216"/>
      <c r="H28" s="216"/>
      <c r="I28" s="216"/>
      <c r="J28" s="216"/>
      <c r="K28" s="216"/>
      <c r="L28" s="216"/>
      <c r="M28" s="216"/>
      <c r="N28" s="216"/>
      <c r="O28" s="216"/>
      <c r="P28" s="216"/>
      <c r="Q28" s="216"/>
      <c r="S28" s="218"/>
      <c r="T28" s="218"/>
    </row>
    <row r="29" spans="1:20">
      <c r="A29" s="216"/>
      <c r="B29" s="216"/>
      <c r="C29" s="137"/>
      <c r="D29" s="137"/>
      <c r="E29" s="137"/>
      <c r="F29" s="216"/>
      <c r="G29" s="216"/>
      <c r="H29" s="216"/>
      <c r="I29" s="216"/>
      <c r="J29" s="216"/>
      <c r="K29" s="216"/>
      <c r="L29" s="216"/>
      <c r="M29" s="216"/>
      <c r="N29" s="216"/>
      <c r="O29" s="216"/>
      <c r="P29" s="216"/>
      <c r="Q29" s="216"/>
      <c r="S29" s="218"/>
      <c r="T29" s="218"/>
    </row>
    <row r="30" spans="1:20">
      <c r="A30" s="216"/>
      <c r="B30" s="216"/>
      <c r="C30" s="137"/>
      <c r="D30" s="137"/>
      <c r="E30" s="137"/>
      <c r="F30" s="216"/>
      <c r="G30" s="216"/>
      <c r="H30" s="216"/>
      <c r="I30" s="216"/>
      <c r="J30" s="216"/>
      <c r="K30" s="216"/>
      <c r="L30" s="216"/>
      <c r="M30" s="216"/>
      <c r="N30" s="216"/>
      <c r="O30" s="216"/>
      <c r="P30" s="216"/>
      <c r="Q30" s="216"/>
      <c r="S30" s="218"/>
      <c r="T30" s="218"/>
    </row>
    <row r="31" spans="1:20">
      <c r="A31" s="216"/>
      <c r="B31" s="216"/>
      <c r="C31" s="137"/>
      <c r="D31" s="137"/>
      <c r="E31" s="137"/>
      <c r="F31" s="216"/>
      <c r="G31" s="216"/>
      <c r="H31" s="216"/>
      <c r="I31" s="216"/>
      <c r="J31" s="216"/>
      <c r="K31" s="216"/>
      <c r="L31" s="216"/>
      <c r="M31" s="216"/>
      <c r="N31" s="216"/>
      <c r="O31" s="216"/>
      <c r="P31" s="216"/>
      <c r="Q31" s="216"/>
      <c r="S31" s="218"/>
      <c r="T31" s="218"/>
    </row>
    <row r="32" spans="1:20">
      <c r="A32" s="216"/>
      <c r="B32" s="216"/>
      <c r="C32" s="137"/>
      <c r="D32" s="137"/>
      <c r="E32" s="137"/>
      <c r="F32" s="216"/>
      <c r="G32" s="216"/>
      <c r="H32" s="216"/>
      <c r="I32" s="216"/>
      <c r="J32" s="216"/>
      <c r="K32" s="216"/>
      <c r="L32" s="216"/>
      <c r="M32" s="216"/>
      <c r="N32" s="216"/>
      <c r="O32" s="216"/>
      <c r="P32" s="216"/>
      <c r="Q32" s="216"/>
      <c r="S32" s="218"/>
      <c r="T32" s="218"/>
    </row>
    <row r="33" spans="1:20">
      <c r="A33" s="216"/>
      <c r="B33" s="216"/>
      <c r="C33" s="137"/>
      <c r="D33" s="137"/>
      <c r="E33" s="137"/>
      <c r="F33" s="216"/>
      <c r="G33" s="216"/>
      <c r="H33" s="216"/>
      <c r="I33" s="216"/>
      <c r="J33" s="216"/>
      <c r="K33" s="216"/>
      <c r="L33" s="216"/>
      <c r="M33" s="216"/>
      <c r="N33" s="216"/>
      <c r="O33" s="216"/>
      <c r="P33" s="216"/>
      <c r="Q33" s="216"/>
      <c r="S33" s="218"/>
      <c r="T33" s="218"/>
    </row>
    <row r="34" spans="1:20">
      <c r="A34" s="216"/>
      <c r="B34" s="216"/>
      <c r="C34" s="137"/>
      <c r="D34" s="137"/>
      <c r="E34" s="137"/>
      <c r="F34" s="216"/>
      <c r="G34" s="216"/>
      <c r="H34" s="216"/>
      <c r="I34" s="216"/>
      <c r="J34" s="216"/>
      <c r="K34" s="216"/>
      <c r="L34" s="216"/>
      <c r="M34" s="216"/>
      <c r="N34" s="216"/>
      <c r="O34" s="216"/>
      <c r="P34" s="216"/>
      <c r="Q34" s="216"/>
      <c r="S34" s="218"/>
      <c r="T34" s="218"/>
    </row>
    <row r="35" spans="1:20">
      <c r="A35" s="216"/>
      <c r="B35" s="216"/>
      <c r="C35" s="137"/>
      <c r="D35" s="137"/>
      <c r="E35" s="137"/>
      <c r="F35" s="216"/>
      <c r="G35" s="216"/>
      <c r="H35" s="216"/>
      <c r="I35" s="216"/>
      <c r="J35" s="216"/>
      <c r="K35" s="216"/>
      <c r="L35" s="216"/>
      <c r="M35" s="216"/>
      <c r="N35" s="216"/>
      <c r="O35" s="216"/>
      <c r="P35" s="216"/>
      <c r="Q35" s="216"/>
      <c r="S35" s="218"/>
      <c r="T35" s="218"/>
    </row>
    <row r="36" spans="1:20">
      <c r="A36" s="216"/>
      <c r="B36" s="216"/>
      <c r="C36" s="137"/>
      <c r="D36" s="137"/>
      <c r="E36" s="137"/>
      <c r="F36" s="216"/>
      <c r="G36" s="216"/>
      <c r="H36" s="216"/>
      <c r="I36" s="216"/>
      <c r="J36" s="216"/>
      <c r="K36" s="216"/>
      <c r="L36" s="216"/>
      <c r="M36" s="216"/>
      <c r="N36" s="216"/>
      <c r="O36" s="216"/>
      <c r="P36" s="216"/>
      <c r="Q36" s="216"/>
      <c r="S36" s="218"/>
      <c r="T36" s="218"/>
    </row>
    <row r="37" spans="1:20">
      <c r="A37" s="216"/>
      <c r="B37" s="216"/>
      <c r="C37" s="137"/>
      <c r="D37" s="137"/>
      <c r="E37" s="137"/>
      <c r="F37" s="216"/>
      <c r="G37" s="216"/>
      <c r="H37" s="216"/>
      <c r="I37" s="216"/>
      <c r="J37" s="216"/>
      <c r="K37" s="216"/>
      <c r="L37" s="216"/>
      <c r="M37" s="216"/>
      <c r="N37" s="216"/>
      <c r="O37" s="216"/>
      <c r="P37" s="216"/>
      <c r="Q37" s="216"/>
      <c r="S37" s="218"/>
      <c r="T37" s="218"/>
    </row>
    <row r="38" spans="1:20">
      <c r="A38" s="216"/>
      <c r="B38" s="216"/>
      <c r="C38" s="137"/>
      <c r="D38" s="137"/>
      <c r="E38" s="137"/>
      <c r="F38" s="216"/>
      <c r="G38" s="216"/>
      <c r="H38" s="216"/>
      <c r="I38" s="216"/>
      <c r="J38" s="216"/>
      <c r="K38" s="216"/>
      <c r="L38" s="216"/>
      <c r="M38" s="216"/>
      <c r="N38" s="216"/>
      <c r="O38" s="216"/>
      <c r="P38" s="216"/>
      <c r="Q38" s="216"/>
      <c r="S38" s="218"/>
      <c r="T38" s="218"/>
    </row>
    <row r="39" spans="1:20">
      <c r="A39" s="216"/>
      <c r="B39" s="216"/>
      <c r="C39" s="137"/>
      <c r="D39" s="137"/>
      <c r="E39" s="137"/>
      <c r="F39" s="216"/>
      <c r="G39" s="216"/>
      <c r="H39" s="216"/>
      <c r="I39" s="216"/>
      <c r="J39" s="216"/>
      <c r="K39" s="216"/>
      <c r="L39" s="216"/>
      <c r="M39" s="216"/>
      <c r="N39" s="216"/>
      <c r="O39" s="216"/>
      <c r="P39" s="216"/>
      <c r="Q39" s="216"/>
      <c r="S39" s="218"/>
      <c r="T39" s="218"/>
    </row>
    <row r="40" spans="1:20">
      <c r="A40" s="216"/>
      <c r="B40" s="216"/>
      <c r="C40" s="137"/>
      <c r="D40" s="137"/>
      <c r="E40" s="137"/>
      <c r="F40" s="216"/>
      <c r="G40" s="216"/>
      <c r="H40" s="216"/>
      <c r="I40" s="216"/>
      <c r="J40" s="216"/>
      <c r="K40" s="216"/>
      <c r="L40" s="216"/>
      <c r="M40" s="216"/>
      <c r="N40" s="216"/>
      <c r="O40" s="216"/>
      <c r="P40" s="216"/>
      <c r="Q40" s="216"/>
      <c r="S40" s="218"/>
      <c r="T40" s="218"/>
    </row>
    <row r="41" spans="1:20">
      <c r="A41" s="216"/>
      <c r="B41" s="216"/>
      <c r="C41" s="137"/>
      <c r="D41" s="137"/>
      <c r="E41" s="137"/>
      <c r="F41" s="216"/>
      <c r="G41" s="216"/>
      <c r="H41" s="216"/>
      <c r="I41" s="216"/>
      <c r="J41" s="216"/>
      <c r="K41" s="216"/>
      <c r="L41" s="216"/>
      <c r="M41" s="216"/>
      <c r="N41" s="216"/>
      <c r="O41" s="216"/>
      <c r="P41" s="216"/>
      <c r="Q41" s="216"/>
      <c r="S41" s="218"/>
      <c r="T41" s="218"/>
    </row>
    <row r="42" spans="1:20">
      <c r="A42" s="216"/>
      <c r="B42" s="216"/>
      <c r="C42" s="137"/>
      <c r="D42" s="137"/>
      <c r="E42" s="137"/>
      <c r="F42" s="216"/>
      <c r="G42" s="216"/>
      <c r="H42" s="216"/>
      <c r="I42" s="216"/>
      <c r="J42" s="216"/>
      <c r="K42" s="216"/>
      <c r="L42" s="216"/>
      <c r="M42" s="216"/>
      <c r="N42" s="216"/>
      <c r="O42" s="216"/>
      <c r="P42" s="216"/>
      <c r="Q42" s="216"/>
      <c r="S42" s="218"/>
      <c r="T42" s="218"/>
    </row>
    <row r="43" spans="1:20">
      <c r="A43" s="216"/>
      <c r="B43" s="216"/>
      <c r="C43" s="137"/>
      <c r="D43" s="137"/>
      <c r="E43" s="137"/>
      <c r="F43" s="216"/>
      <c r="G43" s="216"/>
      <c r="H43" s="216"/>
      <c r="I43" s="216"/>
      <c r="J43" s="216"/>
      <c r="K43" s="216"/>
      <c r="L43" s="216"/>
      <c r="M43" s="216"/>
      <c r="N43" s="216"/>
      <c r="O43" s="216"/>
      <c r="P43" s="216"/>
      <c r="Q43" s="216"/>
      <c r="S43" s="218"/>
      <c r="T43" s="218"/>
    </row>
    <row r="44" spans="1:20">
      <c r="A44" s="216"/>
      <c r="B44" s="216"/>
      <c r="C44" s="137"/>
      <c r="D44" s="137"/>
      <c r="E44" s="137"/>
      <c r="F44" s="216"/>
      <c r="G44" s="216"/>
      <c r="H44" s="216"/>
      <c r="I44" s="216"/>
      <c r="J44" s="216"/>
      <c r="K44" s="216"/>
      <c r="L44" s="216"/>
      <c r="M44" s="216"/>
      <c r="N44" s="216"/>
      <c r="O44" s="216"/>
      <c r="P44" s="216"/>
      <c r="Q44" s="216"/>
      <c r="S44" s="218"/>
      <c r="T44" s="218"/>
    </row>
    <row r="45" spans="1:20">
      <c r="A45" s="216"/>
      <c r="B45" s="216"/>
      <c r="C45" s="137"/>
      <c r="D45" s="137"/>
      <c r="E45" s="137"/>
      <c r="F45" s="216"/>
      <c r="G45" s="216"/>
      <c r="H45" s="216"/>
      <c r="I45" s="216"/>
      <c r="J45" s="216"/>
      <c r="K45" s="216"/>
      <c r="L45" s="216"/>
      <c r="M45" s="216"/>
      <c r="N45" s="216"/>
      <c r="O45" s="216"/>
      <c r="P45" s="216"/>
      <c r="Q45" s="216"/>
      <c r="S45" s="218"/>
      <c r="T45" s="218"/>
    </row>
    <row r="46" spans="1:20">
      <c r="A46" s="216"/>
      <c r="B46" s="216"/>
      <c r="C46" s="137"/>
      <c r="D46" s="137"/>
      <c r="E46" s="137"/>
      <c r="F46" s="216"/>
      <c r="G46" s="216"/>
      <c r="H46" s="216"/>
      <c r="I46" s="216"/>
      <c r="J46" s="216"/>
      <c r="K46" s="216"/>
      <c r="L46" s="216"/>
      <c r="M46" s="216"/>
      <c r="N46" s="216"/>
      <c r="O46" s="216"/>
      <c r="P46" s="216"/>
      <c r="Q46" s="216"/>
      <c r="S46" s="218"/>
      <c r="T46" s="218"/>
    </row>
    <row r="47" spans="1:20">
      <c r="A47" s="216"/>
      <c r="B47" s="216"/>
      <c r="C47" s="137"/>
      <c r="D47" s="137"/>
      <c r="E47" s="137"/>
      <c r="F47" s="216"/>
      <c r="G47" s="216"/>
      <c r="H47" s="216"/>
      <c r="I47" s="216"/>
      <c r="J47" s="216"/>
      <c r="K47" s="216"/>
      <c r="L47" s="216"/>
      <c r="M47" s="216"/>
      <c r="N47" s="216"/>
      <c r="O47" s="216"/>
      <c r="P47" s="216"/>
      <c r="Q47" s="216"/>
      <c r="S47" s="218"/>
      <c r="T47" s="218"/>
    </row>
    <row r="48" spans="1:20">
      <c r="A48" s="216"/>
      <c r="B48" s="216"/>
      <c r="C48" s="137"/>
      <c r="D48" s="137"/>
      <c r="E48" s="137"/>
      <c r="F48" s="216"/>
      <c r="G48" s="216"/>
      <c r="H48" s="216"/>
      <c r="I48" s="216"/>
      <c r="J48" s="216"/>
      <c r="K48" s="216"/>
      <c r="L48" s="216"/>
      <c r="M48" s="216"/>
      <c r="N48" s="216"/>
      <c r="O48" s="216"/>
      <c r="P48" s="216"/>
      <c r="Q48" s="216"/>
      <c r="S48" s="218"/>
      <c r="T48" s="218"/>
    </row>
    <row r="49" spans="1:20">
      <c r="A49" s="216"/>
      <c r="B49" s="216"/>
      <c r="C49" s="137"/>
      <c r="D49" s="137"/>
      <c r="E49" s="137"/>
      <c r="F49" s="216"/>
      <c r="G49" s="216"/>
      <c r="H49" s="216"/>
      <c r="I49" s="216"/>
      <c r="J49" s="216"/>
      <c r="K49" s="216"/>
      <c r="L49" s="216"/>
      <c r="M49" s="216"/>
      <c r="N49" s="216"/>
      <c r="O49" s="216"/>
      <c r="P49" s="216"/>
      <c r="Q49" s="216"/>
      <c r="S49" s="218"/>
      <c r="T49" s="218"/>
    </row>
    <row r="50" spans="1:20">
      <c r="A50" s="216"/>
      <c r="B50" s="216"/>
      <c r="C50" s="137"/>
      <c r="D50" s="137"/>
      <c r="E50" s="137"/>
      <c r="F50" s="216"/>
      <c r="G50" s="216"/>
      <c r="H50" s="216"/>
      <c r="I50" s="216"/>
      <c r="J50" s="216"/>
      <c r="K50" s="216"/>
      <c r="L50" s="216"/>
      <c r="M50" s="216"/>
      <c r="N50" s="216"/>
      <c r="O50" s="216"/>
      <c r="P50" s="216"/>
      <c r="Q50" s="216"/>
      <c r="S50" s="218"/>
      <c r="T50" s="218"/>
    </row>
    <row r="51" spans="1:20">
      <c r="A51" s="216"/>
      <c r="B51" s="216"/>
      <c r="C51" s="137"/>
      <c r="D51" s="137"/>
      <c r="E51" s="137"/>
      <c r="F51" s="216"/>
      <c r="G51" s="216"/>
      <c r="H51" s="216"/>
      <c r="I51" s="216"/>
      <c r="J51" s="216"/>
      <c r="K51" s="216"/>
      <c r="L51" s="216"/>
      <c r="M51" s="216"/>
      <c r="N51" s="216"/>
      <c r="O51" s="216"/>
      <c r="P51" s="216"/>
      <c r="Q51" s="216"/>
      <c r="S51" s="218"/>
      <c r="T51" s="218"/>
    </row>
    <row r="52" spans="1:20">
      <c r="A52" s="216"/>
      <c r="B52" s="216"/>
      <c r="C52" s="137"/>
      <c r="D52" s="137"/>
      <c r="E52" s="137"/>
      <c r="F52" s="216"/>
      <c r="G52" s="216"/>
      <c r="H52" s="216"/>
      <c r="I52" s="216"/>
      <c r="J52" s="216"/>
      <c r="K52" s="216"/>
      <c r="L52" s="216"/>
      <c r="M52" s="216"/>
      <c r="N52" s="216"/>
      <c r="O52" s="216"/>
      <c r="P52" s="216"/>
      <c r="Q52" s="216"/>
      <c r="S52" s="218"/>
      <c r="T52" s="218"/>
    </row>
    <row r="53" spans="1:20">
      <c r="A53" s="216"/>
      <c r="B53" s="216"/>
      <c r="C53" s="137"/>
      <c r="D53" s="137"/>
      <c r="E53" s="137"/>
      <c r="F53" s="216"/>
      <c r="G53" s="216"/>
      <c r="H53" s="216"/>
      <c r="I53" s="216"/>
      <c r="J53" s="216"/>
      <c r="K53" s="216"/>
      <c r="L53" s="216"/>
      <c r="M53" s="216"/>
      <c r="N53" s="216"/>
      <c r="O53" s="216"/>
      <c r="P53" s="216"/>
      <c r="Q53" s="216"/>
      <c r="S53" s="218"/>
      <c r="T53" s="218"/>
    </row>
    <row r="54" spans="1:20">
      <c r="A54" s="216"/>
      <c r="B54" s="216"/>
      <c r="C54" s="137"/>
      <c r="D54" s="137"/>
      <c r="E54" s="137"/>
      <c r="F54" s="216"/>
      <c r="G54" s="216"/>
      <c r="H54" s="216"/>
      <c r="I54" s="216"/>
      <c r="J54" s="216"/>
      <c r="K54" s="216"/>
      <c r="L54" s="216"/>
      <c r="M54" s="216"/>
      <c r="N54" s="216"/>
      <c r="O54" s="216"/>
      <c r="P54" s="216"/>
      <c r="Q54" s="216"/>
      <c r="S54" s="218"/>
      <c r="T54" s="218"/>
    </row>
    <row r="55" spans="1:20">
      <c r="A55" s="216"/>
      <c r="B55" s="216"/>
      <c r="C55" s="137"/>
      <c r="D55" s="137"/>
      <c r="E55" s="137"/>
      <c r="F55" s="216"/>
      <c r="G55" s="216"/>
      <c r="H55" s="216"/>
      <c r="I55" s="216"/>
      <c r="J55" s="216"/>
      <c r="K55" s="216"/>
      <c r="L55" s="216"/>
      <c r="M55" s="216"/>
      <c r="N55" s="216"/>
      <c r="O55" s="216"/>
      <c r="P55" s="216"/>
      <c r="Q55" s="216"/>
      <c r="S55" s="218"/>
      <c r="T55" s="218"/>
    </row>
    <row r="56" spans="1:20">
      <c r="A56" s="216"/>
      <c r="B56" s="216"/>
      <c r="C56" s="137"/>
      <c r="D56" s="137"/>
      <c r="E56" s="137"/>
      <c r="F56" s="216"/>
      <c r="G56" s="216"/>
      <c r="H56" s="216"/>
      <c r="I56" s="216"/>
      <c r="J56" s="216"/>
      <c r="K56" s="216"/>
      <c r="L56" s="216"/>
      <c r="M56" s="216"/>
      <c r="N56" s="216"/>
      <c r="O56" s="216"/>
      <c r="P56" s="216"/>
      <c r="Q56" s="216"/>
      <c r="S56" s="218"/>
      <c r="T56" s="218"/>
    </row>
    <row r="57" spans="1:20">
      <c r="A57" s="216"/>
      <c r="B57" s="216"/>
      <c r="C57" s="137"/>
      <c r="D57" s="137"/>
      <c r="E57" s="137"/>
      <c r="F57" s="216"/>
      <c r="G57" s="216"/>
      <c r="H57" s="216"/>
      <c r="I57" s="216"/>
      <c r="J57" s="216"/>
      <c r="K57" s="216"/>
      <c r="L57" s="216"/>
      <c r="M57" s="216"/>
      <c r="N57" s="216"/>
      <c r="O57" s="216"/>
      <c r="P57" s="216"/>
      <c r="Q57" s="216"/>
      <c r="S57" s="218"/>
      <c r="T57" s="218"/>
    </row>
    <row r="58" spans="1:20">
      <c r="A58" s="216"/>
      <c r="B58" s="216"/>
      <c r="C58" s="137"/>
      <c r="D58" s="137"/>
      <c r="E58" s="137"/>
      <c r="F58" s="216"/>
      <c r="G58" s="216"/>
      <c r="H58" s="216"/>
      <c r="I58" s="216"/>
      <c r="J58" s="216"/>
      <c r="K58" s="216"/>
      <c r="L58" s="216"/>
      <c r="M58" s="216"/>
      <c r="N58" s="216"/>
      <c r="O58" s="216"/>
      <c r="P58" s="216"/>
      <c r="Q58" s="216"/>
      <c r="S58" s="218"/>
      <c r="T58" s="218"/>
    </row>
    <row r="59" spans="1:20">
      <c r="A59" s="216"/>
      <c r="B59" s="216"/>
      <c r="C59" s="137"/>
      <c r="D59" s="137"/>
      <c r="E59" s="137"/>
      <c r="F59" s="216"/>
      <c r="G59" s="216"/>
      <c r="H59" s="216"/>
      <c r="I59" s="216"/>
      <c r="J59" s="216"/>
      <c r="K59" s="216"/>
      <c r="L59" s="216"/>
      <c r="M59" s="216"/>
      <c r="N59" s="216"/>
      <c r="O59" s="216"/>
      <c r="P59" s="216"/>
      <c r="Q59" s="216"/>
      <c r="S59" s="218"/>
      <c r="T59" s="218"/>
    </row>
    <row r="60" spans="1:20">
      <c r="A60" s="216"/>
      <c r="B60" s="216"/>
      <c r="C60" s="137"/>
      <c r="D60" s="137"/>
      <c r="E60" s="137"/>
      <c r="F60" s="216"/>
      <c r="G60" s="216"/>
      <c r="H60" s="216"/>
      <c r="I60" s="216"/>
      <c r="J60" s="216"/>
      <c r="K60" s="216"/>
      <c r="L60" s="216"/>
      <c r="M60" s="216"/>
      <c r="N60" s="216"/>
      <c r="O60" s="216"/>
      <c r="P60" s="216"/>
      <c r="Q60" s="216"/>
      <c r="S60" s="218"/>
      <c r="T60" s="218"/>
    </row>
    <row r="61" spans="1:20">
      <c r="A61" s="216"/>
      <c r="B61" s="216"/>
      <c r="C61" s="137"/>
      <c r="D61" s="137"/>
      <c r="E61" s="137"/>
      <c r="F61" s="216"/>
      <c r="G61" s="216"/>
      <c r="H61" s="216"/>
      <c r="I61" s="216"/>
      <c r="J61" s="216"/>
      <c r="K61" s="216"/>
      <c r="L61" s="216"/>
      <c r="M61" s="216"/>
      <c r="N61" s="216"/>
      <c r="O61" s="216"/>
      <c r="P61" s="216"/>
      <c r="Q61" s="216"/>
      <c r="S61" s="218"/>
      <c r="T61" s="218"/>
    </row>
    <row r="62" spans="1:20">
      <c r="A62" s="216"/>
      <c r="B62" s="216"/>
      <c r="C62" s="137"/>
      <c r="D62" s="137"/>
      <c r="E62" s="137"/>
      <c r="F62" s="216"/>
      <c r="G62" s="216"/>
      <c r="H62" s="216"/>
      <c r="I62" s="216"/>
      <c r="J62" s="216"/>
      <c r="K62" s="216"/>
      <c r="L62" s="216"/>
      <c r="M62" s="216"/>
      <c r="N62" s="216"/>
      <c r="O62" s="216"/>
      <c r="P62" s="216"/>
      <c r="Q62" s="216"/>
      <c r="S62" s="218"/>
      <c r="T62" s="218"/>
    </row>
    <row r="63" spans="1:20">
      <c r="A63" s="216"/>
      <c r="B63" s="216"/>
      <c r="C63" s="137"/>
      <c r="D63" s="137"/>
      <c r="E63" s="137"/>
      <c r="F63" s="216"/>
      <c r="G63" s="216"/>
      <c r="H63" s="216"/>
      <c r="I63" s="216"/>
      <c r="J63" s="216"/>
      <c r="K63" s="216"/>
      <c r="L63" s="216"/>
      <c r="M63" s="216"/>
      <c r="N63" s="216"/>
      <c r="O63" s="216"/>
      <c r="P63" s="216"/>
      <c r="Q63" s="216"/>
      <c r="S63" s="218"/>
      <c r="T63" s="218"/>
    </row>
    <row r="64" spans="1:20">
      <c r="A64" s="216"/>
      <c r="B64" s="216"/>
      <c r="C64" s="137"/>
      <c r="D64" s="137"/>
      <c r="E64" s="137"/>
      <c r="F64" s="216"/>
      <c r="G64" s="216"/>
      <c r="H64" s="216"/>
      <c r="I64" s="216"/>
      <c r="J64" s="216"/>
      <c r="K64" s="216"/>
      <c r="L64" s="216"/>
      <c r="M64" s="216"/>
      <c r="N64" s="216"/>
      <c r="O64" s="216"/>
      <c r="P64" s="216"/>
      <c r="Q64" s="216"/>
      <c r="S64" s="218"/>
      <c r="T64" s="218"/>
    </row>
    <row r="65" spans="1:20">
      <c r="A65" s="216"/>
      <c r="B65" s="216"/>
      <c r="C65" s="137"/>
      <c r="D65" s="137"/>
      <c r="E65" s="137"/>
      <c r="F65" s="216"/>
      <c r="G65" s="216"/>
      <c r="H65" s="216"/>
      <c r="I65" s="216"/>
      <c r="J65" s="216"/>
      <c r="K65" s="216"/>
      <c r="L65" s="216"/>
      <c r="M65" s="216"/>
      <c r="N65" s="216"/>
      <c r="O65" s="216"/>
      <c r="P65" s="216"/>
      <c r="Q65" s="216"/>
      <c r="S65" s="218"/>
      <c r="T65" s="218"/>
    </row>
    <row r="66" spans="1:20">
      <c r="A66" s="216"/>
      <c r="B66" s="216"/>
      <c r="C66" s="137"/>
      <c r="D66" s="137"/>
      <c r="E66" s="137"/>
      <c r="F66" s="216"/>
      <c r="G66" s="216"/>
      <c r="H66" s="216"/>
      <c r="I66" s="216"/>
      <c r="J66" s="216"/>
      <c r="K66" s="216"/>
      <c r="L66" s="216"/>
      <c r="M66" s="216"/>
      <c r="N66" s="216"/>
      <c r="O66" s="216"/>
      <c r="P66" s="216"/>
      <c r="Q66" s="216"/>
      <c r="S66" s="218"/>
      <c r="T66" s="218"/>
    </row>
    <row r="67" spans="1:20">
      <c r="A67" s="216"/>
      <c r="B67" s="216"/>
      <c r="C67" s="137"/>
      <c r="D67" s="137"/>
      <c r="E67" s="137"/>
      <c r="F67" s="216"/>
      <c r="G67" s="216"/>
      <c r="H67" s="216"/>
      <c r="I67" s="216"/>
      <c r="J67" s="216"/>
      <c r="K67" s="216"/>
      <c r="L67" s="216"/>
      <c r="M67" s="216"/>
      <c r="N67" s="216"/>
      <c r="O67" s="216"/>
      <c r="P67" s="216"/>
      <c r="Q67" s="216"/>
      <c r="S67" s="218"/>
      <c r="T67" s="218"/>
    </row>
    <row r="68" spans="1:20">
      <c r="A68" s="216"/>
      <c r="B68" s="216"/>
      <c r="C68" s="137"/>
      <c r="D68" s="137"/>
      <c r="E68" s="137"/>
      <c r="F68" s="216"/>
      <c r="G68" s="216"/>
      <c r="H68" s="216"/>
      <c r="I68" s="216"/>
      <c r="J68" s="216"/>
      <c r="K68" s="216"/>
      <c r="L68" s="216"/>
      <c r="M68" s="216"/>
      <c r="N68" s="216"/>
      <c r="O68" s="216"/>
      <c r="P68" s="216"/>
      <c r="Q68" s="216"/>
      <c r="S68" s="218"/>
      <c r="T68" s="218"/>
    </row>
    <row r="69" spans="1:20">
      <c r="A69" s="216"/>
      <c r="B69" s="216"/>
      <c r="C69" s="137"/>
      <c r="D69" s="137"/>
      <c r="E69" s="137"/>
      <c r="F69" s="216"/>
      <c r="G69" s="216"/>
      <c r="H69" s="216"/>
      <c r="I69" s="216"/>
      <c r="J69" s="216"/>
      <c r="K69" s="216"/>
      <c r="L69" s="216"/>
      <c r="M69" s="216"/>
      <c r="N69" s="216"/>
      <c r="O69" s="216"/>
      <c r="P69" s="216"/>
      <c r="Q69" s="216"/>
      <c r="S69" s="218"/>
      <c r="T69" s="218"/>
    </row>
    <row r="70" spans="1:20">
      <c r="A70" s="216"/>
      <c r="B70" s="216"/>
      <c r="C70" s="137"/>
      <c r="D70" s="137"/>
      <c r="E70" s="137"/>
      <c r="F70" s="216"/>
      <c r="G70" s="216"/>
      <c r="H70" s="216"/>
      <c r="I70" s="216"/>
      <c r="J70" s="216"/>
      <c r="K70" s="216"/>
      <c r="L70" s="216"/>
      <c r="M70" s="216"/>
      <c r="N70" s="216"/>
      <c r="O70" s="216"/>
      <c r="P70" s="216"/>
      <c r="Q70" s="216"/>
      <c r="S70" s="218"/>
      <c r="T70" s="218"/>
    </row>
    <row r="71" spans="1:20">
      <c r="A71" s="216"/>
      <c r="B71" s="216"/>
      <c r="C71" s="137"/>
      <c r="D71" s="137"/>
      <c r="E71" s="137"/>
      <c r="F71" s="216"/>
      <c r="G71" s="216"/>
      <c r="H71" s="216"/>
      <c r="I71" s="216"/>
      <c r="J71" s="216"/>
      <c r="K71" s="216"/>
      <c r="L71" s="216"/>
      <c r="M71" s="216"/>
      <c r="N71" s="216"/>
      <c r="O71" s="216"/>
      <c r="P71" s="216"/>
      <c r="Q71" s="216"/>
      <c r="S71" s="218"/>
      <c r="T71" s="218"/>
    </row>
    <row r="72" spans="1:20">
      <c r="A72" s="216"/>
      <c r="B72" s="216"/>
      <c r="C72" s="137"/>
      <c r="D72" s="137"/>
      <c r="E72" s="137"/>
      <c r="F72" s="216"/>
      <c r="G72" s="216"/>
      <c r="H72" s="216"/>
      <c r="I72" s="216"/>
      <c r="J72" s="216"/>
      <c r="K72" s="216"/>
      <c r="L72" s="216"/>
      <c r="M72" s="216"/>
      <c r="N72" s="216"/>
      <c r="O72" s="216"/>
      <c r="P72" s="216"/>
      <c r="Q72" s="216"/>
      <c r="S72" s="218"/>
      <c r="T72" s="218"/>
    </row>
    <row r="73" spans="1:20">
      <c r="A73" s="216"/>
      <c r="B73" s="216"/>
      <c r="C73" s="137"/>
      <c r="D73" s="137"/>
      <c r="E73" s="137"/>
      <c r="F73" s="216"/>
      <c r="G73" s="216"/>
      <c r="H73" s="216"/>
      <c r="I73" s="216"/>
      <c r="J73" s="216"/>
      <c r="K73" s="216"/>
      <c r="L73" s="216"/>
      <c r="M73" s="216"/>
      <c r="N73" s="216"/>
      <c r="O73" s="216"/>
      <c r="P73" s="216"/>
      <c r="Q73" s="216"/>
      <c r="S73" s="218"/>
      <c r="T73" s="218"/>
    </row>
    <row r="74" spans="1:20">
      <c r="A74" s="216"/>
      <c r="B74" s="216"/>
      <c r="C74" s="137"/>
      <c r="D74" s="137"/>
      <c r="E74" s="137"/>
      <c r="F74" s="216"/>
      <c r="G74" s="216"/>
      <c r="H74" s="216"/>
      <c r="I74" s="216"/>
      <c r="J74" s="216"/>
      <c r="K74" s="216"/>
      <c r="L74" s="216"/>
      <c r="M74" s="216"/>
      <c r="N74" s="216"/>
      <c r="O74" s="216"/>
      <c r="P74" s="216"/>
      <c r="Q74" s="216"/>
      <c r="S74" s="218"/>
      <c r="T74" s="218"/>
    </row>
    <row r="75" spans="1:20">
      <c r="A75" s="216"/>
      <c r="B75" s="216"/>
      <c r="C75" s="137"/>
      <c r="D75" s="137"/>
      <c r="E75" s="137"/>
      <c r="F75" s="216"/>
      <c r="G75" s="216"/>
      <c r="H75" s="216"/>
      <c r="I75" s="216"/>
      <c r="J75" s="216"/>
      <c r="K75" s="216"/>
      <c r="L75" s="216"/>
      <c r="M75" s="216"/>
      <c r="N75" s="216"/>
      <c r="O75" s="216"/>
      <c r="P75" s="216"/>
      <c r="Q75" s="216"/>
      <c r="S75" s="218"/>
      <c r="T75" s="218"/>
    </row>
    <row r="76" spans="1:20">
      <c r="A76" s="216"/>
      <c r="B76" s="216"/>
      <c r="C76" s="137"/>
      <c r="D76" s="137"/>
      <c r="E76" s="137"/>
      <c r="F76" s="216"/>
      <c r="G76" s="216"/>
      <c r="H76" s="216"/>
      <c r="I76" s="216"/>
      <c r="J76" s="216"/>
      <c r="K76" s="216"/>
      <c r="L76" s="216"/>
      <c r="M76" s="216"/>
      <c r="N76" s="216"/>
      <c r="O76" s="216"/>
      <c r="P76" s="216"/>
      <c r="Q76" s="216"/>
      <c r="S76" s="218"/>
      <c r="T76" s="218"/>
    </row>
    <row r="77" spans="1:20">
      <c r="A77" s="216"/>
      <c r="B77" s="216"/>
      <c r="C77" s="137"/>
      <c r="D77" s="137"/>
      <c r="E77" s="137"/>
      <c r="F77" s="216"/>
      <c r="G77" s="216"/>
      <c r="H77" s="216"/>
      <c r="I77" s="216"/>
      <c r="J77" s="216"/>
      <c r="K77" s="216"/>
      <c r="L77" s="216"/>
      <c r="M77" s="216"/>
      <c r="N77" s="216"/>
      <c r="O77" s="216"/>
      <c r="P77" s="216"/>
      <c r="Q77" s="216"/>
      <c r="S77" s="218"/>
      <c r="T77" s="218"/>
    </row>
    <row r="78" spans="1:20">
      <c r="A78" s="216"/>
      <c r="B78" s="216"/>
      <c r="C78" s="137"/>
      <c r="D78" s="137"/>
      <c r="E78" s="137"/>
      <c r="F78" s="216"/>
      <c r="G78" s="216"/>
      <c r="H78" s="216"/>
      <c r="I78" s="216"/>
      <c r="J78" s="216"/>
      <c r="K78" s="216"/>
      <c r="L78" s="216"/>
      <c r="M78" s="216"/>
      <c r="N78" s="216"/>
      <c r="O78" s="216"/>
      <c r="P78" s="216"/>
      <c r="Q78" s="216"/>
      <c r="S78" s="218"/>
      <c r="T78" s="218"/>
    </row>
    <row r="79" spans="1:20">
      <c r="A79" s="216"/>
      <c r="B79" s="216"/>
      <c r="C79" s="137"/>
      <c r="D79" s="137"/>
      <c r="E79" s="137"/>
      <c r="F79" s="216"/>
      <c r="G79" s="216"/>
      <c r="H79" s="216"/>
      <c r="I79" s="216"/>
      <c r="J79" s="216"/>
      <c r="K79" s="216"/>
      <c r="L79" s="216"/>
      <c r="M79" s="216"/>
      <c r="N79" s="216"/>
      <c r="O79" s="216"/>
      <c r="P79" s="216"/>
      <c r="Q79" s="216"/>
      <c r="S79" s="218"/>
      <c r="T79" s="218"/>
    </row>
    <row r="80" spans="1:20">
      <c r="A80" s="216"/>
      <c r="B80" s="216"/>
      <c r="C80" s="137"/>
      <c r="D80" s="137"/>
      <c r="E80" s="137"/>
      <c r="F80" s="216"/>
      <c r="G80" s="216"/>
      <c r="H80" s="216"/>
      <c r="I80" s="216"/>
      <c r="J80" s="216"/>
      <c r="K80" s="216"/>
      <c r="L80" s="216"/>
      <c r="M80" s="216"/>
      <c r="N80" s="216"/>
      <c r="O80" s="216"/>
      <c r="P80" s="216"/>
      <c r="Q80" s="216"/>
      <c r="S80" s="218"/>
      <c r="T80" s="218"/>
    </row>
    <row r="81" spans="1:20">
      <c r="A81" s="216"/>
      <c r="B81" s="216"/>
      <c r="C81" s="137"/>
      <c r="D81" s="137"/>
      <c r="E81" s="137"/>
      <c r="F81" s="216"/>
      <c r="G81" s="216"/>
      <c r="H81" s="216"/>
      <c r="I81" s="216"/>
      <c r="J81" s="216"/>
      <c r="K81" s="216"/>
      <c r="L81" s="216"/>
      <c r="M81" s="216"/>
      <c r="N81" s="216"/>
      <c r="O81" s="216"/>
      <c r="P81" s="216"/>
      <c r="Q81" s="216"/>
      <c r="S81" s="218"/>
      <c r="T81" s="218"/>
    </row>
    <row r="82" spans="1:20">
      <c r="A82" s="216"/>
      <c r="B82" s="216"/>
      <c r="C82" s="137"/>
      <c r="D82" s="137"/>
      <c r="E82" s="137"/>
      <c r="F82" s="216"/>
      <c r="G82" s="216"/>
      <c r="H82" s="216"/>
      <c r="I82" s="216"/>
      <c r="J82" s="216"/>
      <c r="K82" s="216"/>
      <c r="L82" s="216"/>
      <c r="M82" s="216"/>
      <c r="N82" s="216"/>
      <c r="O82" s="216"/>
      <c r="P82" s="216"/>
      <c r="Q82" s="216"/>
      <c r="S82" s="218"/>
      <c r="T82" s="218"/>
    </row>
    <row r="83" spans="1:20">
      <c r="A83" s="216"/>
      <c r="B83" s="216"/>
      <c r="C83" s="137"/>
      <c r="D83" s="137"/>
      <c r="E83" s="137"/>
      <c r="F83" s="216"/>
      <c r="G83" s="216"/>
      <c r="H83" s="216"/>
      <c r="I83" s="216"/>
      <c r="J83" s="216"/>
      <c r="K83" s="216"/>
      <c r="L83" s="216"/>
      <c r="M83" s="216"/>
      <c r="N83" s="216"/>
      <c r="O83" s="216"/>
      <c r="P83" s="216"/>
      <c r="Q83" s="216"/>
      <c r="S83" s="218"/>
      <c r="T83" s="218"/>
    </row>
    <row r="84" spans="1:20">
      <c r="A84" s="216"/>
      <c r="B84" s="216"/>
      <c r="C84" s="137"/>
      <c r="D84" s="137"/>
      <c r="E84" s="137"/>
      <c r="F84" s="216"/>
      <c r="G84" s="216"/>
      <c r="H84" s="216"/>
      <c r="I84" s="216"/>
      <c r="J84" s="216"/>
      <c r="K84" s="216"/>
      <c r="L84" s="216"/>
      <c r="M84" s="216"/>
      <c r="N84" s="216"/>
      <c r="O84" s="216"/>
      <c r="P84" s="216"/>
      <c r="Q84" s="216"/>
      <c r="S84" s="218"/>
      <c r="T84" s="218"/>
    </row>
    <row r="85" spans="1:20">
      <c r="A85" s="216"/>
      <c r="B85" s="216"/>
      <c r="C85" s="137"/>
      <c r="D85" s="137"/>
      <c r="E85" s="137"/>
      <c r="F85" s="216"/>
      <c r="G85" s="216"/>
      <c r="H85" s="216"/>
      <c r="I85" s="216"/>
      <c r="J85" s="216"/>
      <c r="K85" s="216"/>
      <c r="L85" s="216"/>
      <c r="M85" s="216"/>
      <c r="N85" s="216"/>
      <c r="O85" s="216"/>
      <c r="P85" s="216"/>
      <c r="Q85" s="216"/>
      <c r="S85" s="218"/>
      <c r="T85" s="218"/>
    </row>
    <row r="86" spans="1:20">
      <c r="A86" s="216"/>
      <c r="B86" s="216"/>
      <c r="C86" s="137"/>
      <c r="D86" s="137"/>
      <c r="E86" s="137"/>
      <c r="F86" s="216"/>
      <c r="G86" s="216"/>
      <c r="H86" s="216"/>
      <c r="I86" s="216"/>
      <c r="J86" s="216"/>
      <c r="K86" s="216"/>
      <c r="L86" s="216"/>
      <c r="M86" s="216"/>
      <c r="N86" s="216"/>
      <c r="O86" s="216"/>
      <c r="P86" s="216"/>
      <c r="Q86" s="216"/>
      <c r="S86" s="218"/>
      <c r="T86" s="218"/>
    </row>
    <row r="87" spans="1:20">
      <c r="A87" s="216"/>
      <c r="B87" s="216"/>
      <c r="C87" s="137"/>
      <c r="D87" s="137"/>
      <c r="E87" s="137"/>
      <c r="F87" s="216"/>
      <c r="G87" s="216"/>
      <c r="H87" s="216"/>
      <c r="I87" s="216"/>
      <c r="J87" s="216"/>
      <c r="K87" s="216"/>
      <c r="L87" s="216"/>
      <c r="M87" s="216"/>
      <c r="N87" s="216"/>
      <c r="O87" s="216"/>
      <c r="P87" s="216"/>
      <c r="Q87" s="216"/>
      <c r="S87" s="218"/>
      <c r="T87" s="218"/>
    </row>
    <row r="88" spans="1:20">
      <c r="A88" s="216"/>
      <c r="B88" s="216"/>
      <c r="C88" s="137"/>
      <c r="D88" s="137"/>
      <c r="E88" s="137"/>
      <c r="F88" s="216"/>
      <c r="G88" s="216"/>
      <c r="H88" s="216"/>
      <c r="I88" s="216"/>
      <c r="J88" s="216"/>
      <c r="K88" s="216"/>
      <c r="L88" s="216"/>
      <c r="M88" s="216"/>
      <c r="N88" s="216"/>
      <c r="O88" s="216"/>
      <c r="P88" s="216"/>
      <c r="Q88" s="216"/>
      <c r="S88" s="218"/>
      <c r="T88" s="218"/>
    </row>
    <row r="89" spans="1:20">
      <c r="A89" s="216"/>
      <c r="B89" s="216"/>
      <c r="C89" s="137"/>
      <c r="D89" s="137"/>
      <c r="E89" s="137"/>
      <c r="F89" s="216"/>
      <c r="G89" s="216"/>
      <c r="H89" s="216"/>
      <c r="I89" s="216"/>
      <c r="J89" s="216"/>
      <c r="K89" s="216"/>
      <c r="L89" s="216"/>
      <c r="M89" s="216"/>
      <c r="N89" s="216"/>
      <c r="O89" s="216"/>
      <c r="P89" s="216"/>
      <c r="Q89" s="216"/>
      <c r="T89" s="218"/>
    </row>
    <row r="90" spans="1:20">
      <c r="A90" s="216"/>
      <c r="B90" s="216"/>
      <c r="C90" s="137"/>
      <c r="D90" s="137"/>
      <c r="E90" s="137"/>
      <c r="F90" s="216"/>
      <c r="G90" s="216"/>
      <c r="H90" s="216"/>
      <c r="I90" s="216"/>
      <c r="J90" s="216"/>
      <c r="K90" s="216"/>
      <c r="L90" s="216"/>
      <c r="M90" s="216"/>
      <c r="N90" s="216"/>
      <c r="O90" s="216"/>
      <c r="P90" s="216"/>
      <c r="Q90" s="216"/>
      <c r="T90" s="218"/>
    </row>
    <row r="91" spans="1:20">
      <c r="A91" s="216"/>
      <c r="B91" s="216"/>
      <c r="C91" s="137"/>
      <c r="D91" s="137"/>
      <c r="E91" s="137"/>
      <c r="F91" s="216"/>
      <c r="G91" s="216"/>
      <c r="H91" s="216"/>
      <c r="I91" s="216"/>
      <c r="J91" s="216"/>
      <c r="K91" s="216"/>
      <c r="L91" s="216"/>
      <c r="M91" s="216"/>
      <c r="N91" s="216"/>
      <c r="O91" s="216"/>
      <c r="P91" s="216"/>
      <c r="Q91" s="216"/>
      <c r="T91" s="218"/>
    </row>
    <row r="92" spans="1:20">
      <c r="A92" s="216"/>
      <c r="B92" s="216"/>
      <c r="C92" s="137"/>
      <c r="D92" s="137"/>
      <c r="E92" s="137"/>
      <c r="F92" s="216"/>
      <c r="G92" s="216"/>
      <c r="H92" s="216"/>
      <c r="I92" s="216"/>
      <c r="J92" s="216"/>
      <c r="K92" s="216"/>
      <c r="L92" s="216"/>
      <c r="M92" s="216"/>
      <c r="N92" s="216"/>
      <c r="O92" s="216"/>
      <c r="P92" s="216"/>
      <c r="Q92" s="216"/>
      <c r="T92" s="218"/>
    </row>
    <row r="93" spans="1:20">
      <c r="A93" s="216"/>
      <c r="B93" s="216"/>
      <c r="C93" s="137"/>
      <c r="D93" s="137"/>
      <c r="E93" s="137"/>
      <c r="F93" s="216"/>
      <c r="G93" s="216"/>
      <c r="H93" s="216"/>
      <c r="I93" s="216"/>
      <c r="J93" s="216"/>
      <c r="K93" s="216"/>
      <c r="L93" s="216"/>
      <c r="M93" s="216"/>
      <c r="N93" s="216"/>
      <c r="O93" s="216"/>
      <c r="P93" s="216"/>
      <c r="Q93" s="216"/>
      <c r="T93" s="218"/>
    </row>
    <row r="94" spans="1:20">
      <c r="A94" s="216"/>
      <c r="B94" s="216"/>
      <c r="C94" s="137"/>
      <c r="D94" s="137"/>
      <c r="E94" s="137"/>
      <c r="F94" s="216"/>
      <c r="G94" s="216"/>
      <c r="H94" s="216"/>
      <c r="I94" s="216"/>
      <c r="J94" s="216"/>
      <c r="K94" s="216"/>
      <c r="L94" s="216"/>
      <c r="M94" s="216"/>
      <c r="N94" s="216"/>
      <c r="O94" s="216"/>
      <c r="P94" s="216"/>
      <c r="Q94" s="216"/>
      <c r="T94" s="218"/>
    </row>
    <row r="95" spans="1:20">
      <c r="A95" s="216"/>
      <c r="B95" s="216"/>
      <c r="C95" s="137"/>
      <c r="D95" s="137"/>
      <c r="E95" s="137"/>
      <c r="F95" s="216"/>
      <c r="G95" s="216"/>
      <c r="H95" s="216"/>
      <c r="I95" s="216"/>
      <c r="J95" s="216"/>
      <c r="K95" s="216"/>
      <c r="L95" s="216"/>
      <c r="M95" s="216"/>
      <c r="N95" s="216"/>
      <c r="O95" s="216"/>
      <c r="P95" s="216"/>
      <c r="Q95" s="216"/>
      <c r="T95" s="218"/>
    </row>
    <row r="96" spans="1:20">
      <c r="A96" s="216"/>
      <c r="B96" s="216"/>
      <c r="C96" s="137"/>
      <c r="D96" s="137"/>
      <c r="E96" s="137"/>
      <c r="F96" s="216"/>
      <c r="G96" s="216"/>
      <c r="H96" s="216"/>
      <c r="I96" s="216"/>
      <c r="J96" s="216"/>
      <c r="K96" s="216"/>
      <c r="L96" s="216"/>
      <c r="M96" s="216"/>
      <c r="N96" s="216"/>
      <c r="O96" s="216"/>
      <c r="P96" s="216"/>
      <c r="Q96" s="216"/>
      <c r="T96" s="218"/>
    </row>
    <row r="97" spans="1:20">
      <c r="A97" s="216"/>
      <c r="B97" s="216"/>
      <c r="C97" s="137"/>
      <c r="D97" s="137"/>
      <c r="E97" s="137"/>
      <c r="F97" s="216"/>
      <c r="G97" s="216"/>
      <c r="H97" s="216"/>
      <c r="I97" s="216"/>
      <c r="J97" s="216"/>
      <c r="K97" s="216"/>
      <c r="L97" s="216"/>
      <c r="M97" s="216"/>
      <c r="N97" s="216"/>
      <c r="O97" s="216"/>
      <c r="P97" s="216"/>
      <c r="Q97" s="216"/>
      <c r="T97" s="218"/>
    </row>
    <row r="98" spans="1:20">
      <c r="A98" s="216"/>
      <c r="B98" s="216"/>
      <c r="C98" s="137"/>
      <c r="D98" s="137"/>
      <c r="E98" s="137"/>
      <c r="F98" s="216"/>
      <c r="G98" s="216"/>
      <c r="H98" s="216"/>
      <c r="I98" s="216"/>
      <c r="J98" s="216"/>
      <c r="K98" s="216"/>
      <c r="L98" s="216"/>
      <c r="M98" s="216"/>
      <c r="N98" s="216"/>
      <c r="O98" s="216"/>
      <c r="P98" s="216"/>
      <c r="Q98" s="216"/>
      <c r="T98" s="218"/>
    </row>
    <row r="99" spans="1:20">
      <c r="A99" s="216"/>
      <c r="B99" s="216"/>
      <c r="C99" s="137"/>
      <c r="D99" s="137"/>
      <c r="E99" s="137"/>
      <c r="F99" s="216"/>
      <c r="G99" s="216"/>
      <c r="H99" s="216"/>
      <c r="I99" s="216"/>
      <c r="J99" s="216"/>
      <c r="K99" s="216"/>
      <c r="L99" s="216"/>
      <c r="M99" s="216"/>
      <c r="N99" s="216"/>
      <c r="O99" s="216"/>
      <c r="P99" s="216"/>
      <c r="Q99" s="216"/>
      <c r="T99" s="218"/>
    </row>
    <row r="100" spans="1:20">
      <c r="A100" s="216"/>
      <c r="B100" s="216"/>
      <c r="C100" s="137"/>
      <c r="D100" s="137"/>
      <c r="E100" s="137"/>
      <c r="F100" s="216"/>
      <c r="G100" s="216"/>
      <c r="H100" s="216"/>
      <c r="I100" s="216"/>
      <c r="J100" s="216"/>
      <c r="K100" s="216"/>
      <c r="L100" s="216"/>
      <c r="M100" s="216"/>
      <c r="N100" s="216"/>
      <c r="O100" s="216"/>
      <c r="P100" s="216"/>
      <c r="Q100" s="216"/>
      <c r="T100" s="218"/>
    </row>
    <row r="101" spans="1:20">
      <c r="A101" s="216"/>
      <c r="B101" s="216"/>
      <c r="C101" s="137"/>
      <c r="D101" s="137"/>
      <c r="E101" s="137"/>
      <c r="F101" s="216"/>
      <c r="G101" s="216"/>
      <c r="H101" s="216"/>
      <c r="I101" s="216"/>
      <c r="J101" s="216"/>
      <c r="K101" s="216"/>
      <c r="L101" s="216"/>
      <c r="M101" s="216"/>
      <c r="N101" s="216"/>
      <c r="O101" s="216"/>
      <c r="P101" s="216"/>
      <c r="Q101" s="216"/>
      <c r="T101" s="218"/>
    </row>
    <row r="102" spans="1:20">
      <c r="A102" s="216"/>
      <c r="B102" s="216"/>
      <c r="C102" s="137"/>
      <c r="D102" s="137"/>
      <c r="E102" s="137"/>
      <c r="F102" s="216"/>
      <c r="G102" s="216"/>
      <c r="H102" s="216"/>
      <c r="I102" s="216"/>
      <c r="J102" s="216"/>
      <c r="K102" s="216"/>
      <c r="L102" s="216"/>
      <c r="M102" s="216"/>
      <c r="N102" s="216"/>
      <c r="O102" s="216"/>
      <c r="P102" s="216"/>
      <c r="Q102" s="216"/>
      <c r="T102" s="218"/>
    </row>
    <row r="103" spans="1:20">
      <c r="A103" s="216"/>
      <c r="B103" s="216"/>
      <c r="C103" s="137"/>
      <c r="D103" s="137"/>
      <c r="E103" s="137"/>
      <c r="F103" s="216"/>
      <c r="G103" s="216"/>
      <c r="H103" s="216"/>
      <c r="I103" s="216"/>
      <c r="J103" s="216"/>
      <c r="K103" s="216"/>
      <c r="L103" s="216"/>
      <c r="M103" s="216"/>
      <c r="N103" s="216"/>
      <c r="O103" s="216"/>
      <c r="P103" s="216"/>
      <c r="Q103" s="216"/>
      <c r="T103" s="218"/>
    </row>
    <row r="104" spans="1:20">
      <c r="A104" s="216"/>
      <c r="B104" s="216"/>
      <c r="C104" s="137"/>
      <c r="D104" s="137"/>
      <c r="E104" s="137"/>
      <c r="F104" s="216"/>
      <c r="G104" s="216"/>
      <c r="H104" s="216"/>
      <c r="I104" s="216"/>
      <c r="J104" s="216"/>
      <c r="K104" s="216"/>
      <c r="L104" s="216"/>
      <c r="M104" s="216"/>
      <c r="N104" s="216"/>
      <c r="O104" s="216"/>
      <c r="P104" s="216"/>
      <c r="Q104" s="216"/>
      <c r="T104" s="218"/>
    </row>
    <row r="105" spans="1:20">
      <c r="A105" s="216"/>
      <c r="B105" s="216"/>
      <c r="C105" s="137"/>
      <c r="D105" s="137"/>
      <c r="E105" s="137"/>
      <c r="F105" s="216"/>
      <c r="G105" s="216"/>
      <c r="H105" s="216"/>
      <c r="I105" s="216"/>
      <c r="J105" s="216"/>
      <c r="K105" s="216"/>
      <c r="L105" s="216"/>
      <c r="M105" s="216"/>
      <c r="N105" s="216"/>
      <c r="O105" s="216"/>
      <c r="P105" s="216"/>
      <c r="Q105" s="216"/>
      <c r="T105" s="218"/>
    </row>
    <row r="106" spans="1:20">
      <c r="A106" s="216"/>
      <c r="B106" s="216"/>
      <c r="C106" s="137"/>
      <c r="D106" s="137"/>
      <c r="E106" s="137"/>
      <c r="F106" s="216"/>
      <c r="G106" s="216"/>
      <c r="H106" s="216"/>
      <c r="I106" s="216"/>
      <c r="J106" s="216"/>
      <c r="K106" s="216"/>
      <c r="L106" s="216"/>
      <c r="M106" s="216"/>
      <c r="N106" s="216"/>
      <c r="O106" s="216"/>
      <c r="P106" s="216"/>
      <c r="Q106" s="216"/>
      <c r="T106" s="218"/>
    </row>
    <row r="107" spans="1:20">
      <c r="A107" s="216"/>
      <c r="B107" s="216"/>
      <c r="C107" s="137"/>
      <c r="D107" s="137"/>
      <c r="E107" s="137"/>
      <c r="F107" s="216"/>
      <c r="G107" s="216"/>
      <c r="H107" s="216"/>
      <c r="I107" s="216"/>
      <c r="J107" s="216"/>
      <c r="K107" s="216"/>
      <c r="L107" s="216"/>
      <c r="M107" s="216"/>
      <c r="N107" s="216"/>
      <c r="O107" s="216"/>
      <c r="P107" s="216"/>
      <c r="Q107" s="216"/>
      <c r="T107" s="218"/>
    </row>
    <row r="108" spans="1:20">
      <c r="A108" s="216"/>
      <c r="B108" s="216"/>
      <c r="C108" s="137"/>
      <c r="D108" s="137"/>
      <c r="E108" s="137"/>
      <c r="F108" s="216"/>
      <c r="G108" s="216"/>
      <c r="H108" s="216"/>
      <c r="I108" s="216"/>
      <c r="J108" s="216"/>
      <c r="K108" s="216"/>
      <c r="L108" s="216"/>
      <c r="M108" s="216"/>
      <c r="N108" s="216"/>
      <c r="O108" s="216"/>
      <c r="P108" s="216"/>
      <c r="Q108" s="216"/>
      <c r="T108" s="218"/>
    </row>
    <row r="109" spans="1:20">
      <c r="A109" s="216"/>
      <c r="B109" s="216"/>
      <c r="C109" s="137"/>
      <c r="D109" s="137"/>
      <c r="E109" s="137"/>
      <c r="F109" s="216"/>
      <c r="G109" s="216"/>
      <c r="H109" s="216"/>
      <c r="I109" s="216"/>
      <c r="J109" s="216"/>
      <c r="K109" s="216"/>
      <c r="L109" s="216"/>
      <c r="M109" s="216"/>
      <c r="N109" s="216"/>
      <c r="O109" s="216"/>
      <c r="P109" s="216"/>
      <c r="Q109" s="216"/>
      <c r="T109" s="218"/>
    </row>
    <row r="110" spans="1:20">
      <c r="A110" s="216"/>
      <c r="B110" s="216"/>
      <c r="C110" s="137"/>
      <c r="D110" s="137"/>
      <c r="E110" s="137"/>
      <c r="F110" s="216"/>
      <c r="G110" s="216"/>
      <c r="H110" s="216"/>
      <c r="I110" s="216"/>
      <c r="J110" s="216"/>
      <c r="K110" s="216"/>
      <c r="L110" s="216"/>
      <c r="M110" s="216"/>
      <c r="N110" s="216"/>
      <c r="O110" s="216"/>
      <c r="P110" s="216"/>
      <c r="Q110" s="216"/>
      <c r="T110" s="218"/>
    </row>
    <row r="111" spans="1:20">
      <c r="A111" s="216"/>
      <c r="B111" s="216"/>
      <c r="C111" s="137"/>
      <c r="D111" s="137"/>
      <c r="E111" s="137"/>
      <c r="F111" s="216"/>
      <c r="G111" s="216"/>
      <c r="H111" s="216"/>
      <c r="I111" s="216"/>
      <c r="J111" s="216"/>
      <c r="K111" s="216"/>
      <c r="L111" s="216"/>
      <c r="M111" s="216"/>
      <c r="N111" s="216"/>
      <c r="O111" s="216"/>
      <c r="P111" s="216"/>
      <c r="Q111" s="216"/>
      <c r="T111" s="218"/>
    </row>
    <row r="112" spans="1:20">
      <c r="A112" s="216"/>
      <c r="B112" s="216"/>
      <c r="C112" s="137"/>
      <c r="D112" s="137"/>
      <c r="E112" s="137"/>
      <c r="F112" s="216"/>
      <c r="G112" s="216"/>
      <c r="H112" s="216"/>
      <c r="I112" s="216"/>
      <c r="J112" s="216"/>
      <c r="K112" s="216"/>
      <c r="L112" s="216"/>
      <c r="M112" s="216"/>
      <c r="N112" s="216"/>
      <c r="O112" s="216"/>
      <c r="P112" s="216"/>
      <c r="Q112" s="216"/>
      <c r="T112" s="218"/>
    </row>
    <row r="113" spans="1:20">
      <c r="A113" s="216"/>
      <c r="B113" s="216"/>
      <c r="C113" s="137"/>
      <c r="D113" s="137"/>
      <c r="E113" s="137"/>
      <c r="F113" s="216"/>
      <c r="G113" s="216"/>
      <c r="H113" s="216"/>
      <c r="I113" s="216"/>
      <c r="J113" s="216"/>
      <c r="K113" s="216"/>
      <c r="L113" s="216"/>
      <c r="M113" s="216"/>
      <c r="N113" s="216"/>
      <c r="O113" s="216"/>
      <c r="P113" s="216"/>
      <c r="Q113" s="216"/>
      <c r="T113" s="218"/>
    </row>
    <row r="114" spans="1:20">
      <c r="A114" s="216"/>
      <c r="B114" s="216"/>
      <c r="C114" s="137"/>
      <c r="D114" s="137"/>
      <c r="E114" s="137"/>
      <c r="F114" s="216"/>
      <c r="G114" s="216"/>
      <c r="H114" s="216"/>
      <c r="I114" s="216"/>
      <c r="J114" s="216"/>
      <c r="K114" s="216"/>
      <c r="L114" s="216"/>
      <c r="M114" s="216"/>
      <c r="N114" s="216"/>
      <c r="O114" s="216"/>
      <c r="P114" s="216"/>
      <c r="Q114" s="216"/>
      <c r="T114" s="218"/>
    </row>
    <row r="115" spans="1:20">
      <c r="A115" s="216"/>
      <c r="B115" s="216"/>
      <c r="C115" s="137"/>
      <c r="D115" s="137"/>
      <c r="E115" s="137"/>
      <c r="F115" s="216"/>
      <c r="G115" s="216"/>
      <c r="H115" s="216"/>
      <c r="I115" s="216"/>
      <c r="J115" s="216"/>
      <c r="K115" s="216"/>
      <c r="L115" s="216"/>
      <c r="M115" s="216"/>
      <c r="N115" s="216"/>
      <c r="O115" s="216"/>
      <c r="P115" s="216"/>
      <c r="Q115" s="216"/>
      <c r="T115" s="218"/>
    </row>
    <row r="116" spans="1:20">
      <c r="A116" s="216"/>
      <c r="B116" s="216"/>
      <c r="C116" s="137"/>
      <c r="D116" s="137"/>
      <c r="E116" s="137"/>
      <c r="F116" s="216"/>
      <c r="G116" s="216"/>
      <c r="H116" s="216"/>
      <c r="I116" s="216"/>
      <c r="J116" s="216"/>
      <c r="K116" s="216"/>
      <c r="L116" s="216"/>
      <c r="M116" s="216"/>
      <c r="N116" s="216"/>
      <c r="O116" s="216"/>
      <c r="P116" s="216"/>
      <c r="Q116" s="216"/>
      <c r="T116" s="218"/>
    </row>
    <row r="117" spans="1:20">
      <c r="A117" s="216"/>
      <c r="B117" s="216"/>
      <c r="C117" s="137"/>
      <c r="D117" s="137"/>
      <c r="E117" s="137"/>
      <c r="F117" s="216"/>
      <c r="G117" s="216"/>
      <c r="H117" s="216"/>
      <c r="I117" s="216"/>
      <c r="J117" s="216"/>
      <c r="K117" s="216"/>
      <c r="L117" s="216"/>
      <c r="M117" s="216"/>
      <c r="N117" s="216"/>
      <c r="O117" s="216"/>
      <c r="P117" s="216"/>
      <c r="Q117" s="216"/>
      <c r="T117" s="218"/>
    </row>
    <row r="118" spans="1:20">
      <c r="A118" s="216"/>
      <c r="B118" s="216"/>
      <c r="C118" s="137"/>
      <c r="D118" s="137"/>
      <c r="E118" s="137"/>
      <c r="F118" s="216"/>
      <c r="G118" s="216"/>
      <c r="H118" s="216"/>
      <c r="I118" s="216"/>
      <c r="J118" s="216"/>
      <c r="K118" s="216"/>
      <c r="L118" s="216"/>
      <c r="M118" s="216"/>
      <c r="N118" s="216"/>
      <c r="O118" s="216"/>
      <c r="P118" s="216"/>
      <c r="Q118" s="216"/>
      <c r="T118" s="218"/>
    </row>
    <row r="119" spans="1:20">
      <c r="A119" s="216"/>
      <c r="B119" s="216"/>
      <c r="C119" s="137"/>
      <c r="D119" s="137"/>
      <c r="E119" s="137"/>
      <c r="F119" s="216"/>
      <c r="G119" s="216"/>
      <c r="H119" s="216"/>
      <c r="I119" s="216"/>
      <c r="J119" s="216"/>
      <c r="K119" s="216"/>
      <c r="L119" s="216"/>
      <c r="M119" s="216"/>
      <c r="N119" s="216"/>
      <c r="O119" s="216"/>
      <c r="P119" s="216"/>
      <c r="Q119" s="216"/>
      <c r="T119" s="218"/>
    </row>
    <row r="120" spans="1:20">
      <c r="A120" s="216"/>
      <c r="B120" s="216"/>
      <c r="C120" s="137"/>
      <c r="D120" s="137"/>
      <c r="E120" s="137"/>
      <c r="F120" s="216"/>
      <c r="G120" s="216"/>
      <c r="H120" s="216"/>
      <c r="I120" s="216"/>
      <c r="J120" s="216"/>
      <c r="K120" s="216"/>
      <c r="L120" s="216"/>
      <c r="M120" s="216"/>
      <c r="N120" s="216"/>
      <c r="O120" s="216"/>
      <c r="P120" s="216"/>
      <c r="Q120" s="216"/>
      <c r="T120" s="218"/>
    </row>
    <row r="121" spans="1:20">
      <c r="A121" s="216"/>
      <c r="B121" s="216"/>
      <c r="C121" s="137"/>
      <c r="D121" s="137"/>
      <c r="E121" s="137"/>
      <c r="F121" s="216"/>
      <c r="G121" s="216"/>
      <c r="H121" s="216"/>
      <c r="I121" s="216"/>
      <c r="J121" s="216"/>
      <c r="K121" s="216"/>
      <c r="L121" s="216"/>
      <c r="M121" s="216"/>
      <c r="N121" s="216"/>
      <c r="O121" s="216"/>
      <c r="P121" s="216"/>
      <c r="Q121" s="216"/>
      <c r="T121" s="218"/>
    </row>
    <row r="122" spans="1:20">
      <c r="A122" s="216"/>
      <c r="B122" s="216"/>
      <c r="C122" s="137"/>
      <c r="D122" s="137"/>
      <c r="E122" s="137"/>
      <c r="F122" s="216"/>
      <c r="G122" s="216"/>
      <c r="H122" s="216"/>
      <c r="I122" s="216"/>
      <c r="J122" s="216"/>
      <c r="K122" s="216"/>
      <c r="L122" s="216"/>
      <c r="M122" s="216"/>
      <c r="N122" s="216"/>
      <c r="O122" s="216"/>
      <c r="P122" s="216"/>
      <c r="Q122" s="216"/>
      <c r="T122" s="218"/>
    </row>
    <row r="123" spans="1:20">
      <c r="A123" s="216"/>
      <c r="B123" s="216"/>
      <c r="C123" s="137"/>
      <c r="D123" s="137"/>
      <c r="E123" s="137"/>
      <c r="F123" s="216"/>
      <c r="G123" s="216"/>
      <c r="H123" s="216"/>
      <c r="I123" s="216"/>
      <c r="J123" s="216"/>
      <c r="K123" s="216"/>
      <c r="L123" s="216"/>
      <c r="M123" s="216"/>
      <c r="N123" s="216"/>
      <c r="O123" s="216"/>
      <c r="P123" s="216"/>
      <c r="Q123" s="216"/>
      <c r="T123" s="218"/>
    </row>
    <row r="124" spans="1:20">
      <c r="A124" s="216"/>
      <c r="B124" s="216"/>
      <c r="C124" s="137"/>
      <c r="D124" s="137"/>
      <c r="E124" s="137"/>
      <c r="F124" s="216"/>
      <c r="G124" s="216"/>
      <c r="H124" s="216"/>
      <c r="I124" s="216"/>
      <c r="J124" s="216"/>
      <c r="K124" s="216"/>
      <c r="L124" s="216"/>
      <c r="M124" s="216"/>
      <c r="N124" s="216"/>
      <c r="O124" s="216"/>
      <c r="P124" s="216"/>
      <c r="Q124" s="216"/>
      <c r="T124" s="218"/>
    </row>
    <row r="125" spans="1:20">
      <c r="A125" s="216"/>
      <c r="B125" s="216"/>
      <c r="C125" s="137"/>
      <c r="D125" s="137"/>
      <c r="E125" s="137"/>
      <c r="F125" s="216"/>
      <c r="G125" s="216"/>
      <c r="H125" s="216"/>
      <c r="I125" s="216"/>
      <c r="J125" s="216"/>
      <c r="K125" s="216"/>
      <c r="L125" s="216"/>
      <c r="M125" s="216"/>
      <c r="N125" s="216"/>
      <c r="O125" s="216"/>
      <c r="P125" s="216"/>
      <c r="Q125" s="216"/>
      <c r="T125" s="218"/>
    </row>
    <row r="126" spans="1:20">
      <c r="A126" s="216"/>
      <c r="B126" s="216"/>
      <c r="C126" s="137"/>
      <c r="D126" s="137"/>
      <c r="E126" s="137"/>
      <c r="F126" s="216"/>
      <c r="G126" s="216"/>
      <c r="H126" s="216"/>
      <c r="I126" s="216"/>
      <c r="J126" s="216"/>
      <c r="K126" s="216"/>
      <c r="L126" s="216"/>
      <c r="M126" s="216"/>
      <c r="N126" s="216"/>
      <c r="O126" s="216"/>
      <c r="P126" s="216"/>
      <c r="Q126" s="216"/>
      <c r="T126" s="218"/>
    </row>
    <row r="127" spans="1:20">
      <c r="A127" s="216"/>
      <c r="B127" s="216"/>
      <c r="C127" s="137"/>
      <c r="D127" s="137"/>
      <c r="E127" s="137"/>
      <c r="F127" s="216"/>
      <c r="G127" s="216"/>
      <c r="H127" s="216"/>
      <c r="I127" s="216"/>
      <c r="J127" s="216"/>
      <c r="K127" s="216"/>
      <c r="L127" s="216"/>
      <c r="M127" s="216"/>
      <c r="N127" s="216"/>
      <c r="O127" s="216"/>
      <c r="P127" s="216"/>
      <c r="Q127" s="216"/>
      <c r="T127" s="218"/>
    </row>
    <row r="128" spans="1:20">
      <c r="A128" s="216"/>
      <c r="B128" s="216"/>
      <c r="C128" s="137"/>
      <c r="D128" s="137"/>
      <c r="E128" s="137"/>
      <c r="F128" s="216"/>
      <c r="G128" s="216"/>
      <c r="H128" s="216"/>
      <c r="I128" s="216"/>
      <c r="J128" s="216"/>
      <c r="K128" s="216"/>
      <c r="L128" s="216"/>
      <c r="M128" s="216"/>
      <c r="N128" s="216"/>
      <c r="O128" s="216"/>
      <c r="P128" s="216"/>
      <c r="Q128" s="216"/>
      <c r="T128" s="218"/>
    </row>
    <row r="129" spans="1:20">
      <c r="A129" s="216"/>
      <c r="B129" s="216"/>
      <c r="C129" s="137"/>
      <c r="D129" s="137"/>
      <c r="E129" s="137"/>
      <c r="F129" s="216"/>
      <c r="G129" s="216"/>
      <c r="H129" s="216"/>
      <c r="I129" s="216"/>
      <c r="J129" s="216"/>
      <c r="K129" s="216"/>
      <c r="L129" s="216"/>
      <c r="M129" s="216"/>
      <c r="N129" s="216"/>
      <c r="O129" s="216"/>
      <c r="P129" s="216"/>
      <c r="Q129" s="216"/>
      <c r="T129" s="218"/>
    </row>
    <row r="130" spans="1:20">
      <c r="A130" s="216"/>
      <c r="B130" s="216"/>
      <c r="C130" s="137"/>
      <c r="D130" s="137"/>
      <c r="E130" s="137"/>
      <c r="F130" s="216"/>
      <c r="G130" s="216"/>
      <c r="H130" s="216"/>
      <c r="I130" s="216"/>
      <c r="J130" s="216"/>
      <c r="K130" s="216"/>
      <c r="L130" s="216"/>
      <c r="M130" s="216"/>
      <c r="N130" s="216"/>
      <c r="O130" s="216"/>
      <c r="P130" s="216"/>
      <c r="Q130" s="216"/>
      <c r="T130" s="218"/>
    </row>
    <row r="131" spans="1:20">
      <c r="A131" s="216"/>
      <c r="B131" s="216"/>
      <c r="C131" s="137"/>
      <c r="D131" s="137"/>
      <c r="E131" s="137"/>
      <c r="F131" s="216"/>
      <c r="G131" s="216"/>
      <c r="H131" s="216"/>
      <c r="I131" s="216"/>
      <c r="J131" s="216"/>
      <c r="K131" s="216"/>
      <c r="L131" s="216"/>
      <c r="M131" s="216"/>
      <c r="N131" s="216"/>
      <c r="O131" s="216"/>
      <c r="P131" s="216"/>
      <c r="Q131" s="216"/>
      <c r="T131" s="218"/>
    </row>
    <row r="132" spans="1:20">
      <c r="A132" s="216"/>
      <c r="B132" s="216"/>
      <c r="C132" s="137"/>
      <c r="D132" s="137"/>
      <c r="E132" s="137"/>
      <c r="F132" s="216"/>
      <c r="G132" s="216"/>
      <c r="H132" s="216"/>
      <c r="I132" s="216"/>
      <c r="J132" s="216"/>
      <c r="K132" s="216"/>
      <c r="L132" s="216"/>
      <c r="M132" s="216"/>
      <c r="N132" s="216"/>
      <c r="O132" s="216"/>
      <c r="P132" s="216"/>
      <c r="Q132" s="216"/>
      <c r="T132" s="218"/>
    </row>
    <row r="133" spans="1:20">
      <c r="A133" s="216"/>
      <c r="B133" s="216"/>
      <c r="C133" s="137"/>
      <c r="D133" s="137"/>
      <c r="E133" s="137"/>
      <c r="F133" s="216"/>
      <c r="G133" s="216"/>
      <c r="H133" s="216"/>
      <c r="I133" s="216"/>
      <c r="J133" s="216"/>
      <c r="K133" s="216"/>
      <c r="L133" s="216"/>
      <c r="M133" s="216"/>
      <c r="N133" s="216"/>
      <c r="O133" s="216"/>
      <c r="P133" s="216"/>
      <c r="Q133" s="216"/>
      <c r="T133" s="218"/>
    </row>
    <row r="134" spans="1:20">
      <c r="A134" s="216"/>
      <c r="B134" s="216"/>
      <c r="C134" s="137"/>
      <c r="D134" s="137"/>
      <c r="E134" s="137"/>
      <c r="F134" s="216"/>
      <c r="G134" s="216"/>
      <c r="H134" s="216"/>
      <c r="I134" s="216"/>
      <c r="J134" s="216"/>
      <c r="K134" s="216"/>
      <c r="L134" s="216"/>
      <c r="M134" s="216"/>
      <c r="N134" s="216"/>
      <c r="O134" s="216"/>
      <c r="P134" s="216"/>
      <c r="Q134" s="216"/>
      <c r="T134" s="218"/>
    </row>
    <row r="135" spans="1:20">
      <c r="A135" s="216"/>
      <c r="B135" s="216"/>
      <c r="C135" s="137"/>
      <c r="D135" s="137"/>
      <c r="E135" s="137"/>
      <c r="F135" s="216"/>
      <c r="G135" s="216"/>
      <c r="H135" s="216"/>
      <c r="I135" s="216"/>
      <c r="J135" s="216"/>
      <c r="K135" s="216"/>
      <c r="L135" s="216"/>
      <c r="M135" s="216"/>
      <c r="N135" s="216"/>
      <c r="O135" s="216"/>
      <c r="P135" s="216"/>
      <c r="Q135" s="216"/>
      <c r="T135" s="218"/>
    </row>
    <row r="136" spans="1:20">
      <c r="A136" s="216"/>
      <c r="B136" s="216"/>
      <c r="C136" s="137"/>
      <c r="D136" s="137"/>
      <c r="E136" s="137"/>
      <c r="F136" s="216"/>
      <c r="G136" s="216"/>
      <c r="H136" s="216"/>
      <c r="I136" s="216"/>
      <c r="J136" s="216"/>
      <c r="K136" s="216"/>
      <c r="L136" s="216"/>
      <c r="M136" s="216"/>
      <c r="N136" s="216"/>
      <c r="O136" s="216"/>
      <c r="P136" s="216"/>
      <c r="Q136" s="216"/>
      <c r="T136" s="218"/>
    </row>
    <row r="137" spans="1:20">
      <c r="A137" s="216"/>
      <c r="B137" s="216"/>
      <c r="C137" s="137"/>
      <c r="D137" s="137"/>
      <c r="E137" s="137"/>
      <c r="F137" s="216"/>
      <c r="G137" s="216"/>
      <c r="H137" s="216"/>
      <c r="I137" s="216"/>
      <c r="J137" s="216"/>
      <c r="K137" s="216"/>
      <c r="L137" s="216"/>
      <c r="M137" s="216"/>
      <c r="N137" s="216"/>
      <c r="O137" s="216"/>
      <c r="P137" s="216"/>
      <c r="Q137" s="216"/>
      <c r="T137" s="218"/>
    </row>
    <row r="138" spans="1:20">
      <c r="A138" s="216"/>
      <c r="B138" s="216"/>
      <c r="C138" s="137"/>
      <c r="D138" s="137"/>
      <c r="E138" s="137"/>
      <c r="F138" s="216"/>
      <c r="G138" s="216"/>
      <c r="H138" s="216"/>
      <c r="I138" s="216"/>
      <c r="J138" s="216"/>
      <c r="K138" s="216"/>
      <c r="L138" s="216"/>
      <c r="M138" s="216"/>
      <c r="N138" s="216"/>
      <c r="O138" s="216"/>
      <c r="P138" s="216"/>
      <c r="Q138" s="216"/>
      <c r="T138" s="218"/>
    </row>
    <row r="139" spans="1:20">
      <c r="A139" s="216"/>
      <c r="B139" s="216"/>
      <c r="C139" s="137"/>
      <c r="D139" s="137"/>
      <c r="E139" s="137"/>
      <c r="F139" s="216"/>
      <c r="G139" s="216"/>
      <c r="H139" s="216"/>
      <c r="I139" s="216"/>
      <c r="J139" s="216"/>
      <c r="K139" s="216"/>
      <c r="L139" s="216"/>
      <c r="M139" s="216"/>
      <c r="N139" s="216"/>
      <c r="O139" s="216"/>
      <c r="P139" s="216"/>
      <c r="Q139" s="216"/>
      <c r="T139" s="218"/>
    </row>
    <row r="140" spans="1:20">
      <c r="A140" s="216"/>
      <c r="B140" s="216"/>
      <c r="C140" s="137"/>
      <c r="D140" s="137"/>
      <c r="E140" s="137"/>
      <c r="F140" s="216"/>
      <c r="G140" s="216"/>
      <c r="H140" s="216"/>
      <c r="I140" s="216"/>
      <c r="J140" s="216"/>
      <c r="K140" s="216"/>
      <c r="L140" s="216"/>
      <c r="M140" s="216"/>
      <c r="N140" s="216"/>
      <c r="O140" s="216"/>
      <c r="P140" s="216"/>
      <c r="Q140" s="216"/>
      <c r="T140" s="218"/>
    </row>
    <row r="141" spans="1:20">
      <c r="A141" s="216"/>
      <c r="B141" s="216"/>
      <c r="C141" s="137"/>
      <c r="D141" s="137"/>
      <c r="E141" s="137"/>
      <c r="F141" s="216"/>
      <c r="G141" s="216"/>
      <c r="H141" s="216"/>
      <c r="I141" s="216"/>
      <c r="J141" s="216"/>
      <c r="K141" s="216"/>
      <c r="L141" s="216"/>
      <c r="M141" s="216"/>
      <c r="N141" s="216"/>
      <c r="O141" s="216"/>
      <c r="P141" s="216"/>
      <c r="Q141" s="216"/>
      <c r="T141" s="218"/>
    </row>
    <row r="142" spans="1:20">
      <c r="A142" s="216"/>
      <c r="B142" s="216"/>
      <c r="C142" s="137"/>
      <c r="D142" s="137"/>
      <c r="E142" s="137"/>
      <c r="F142" s="216"/>
      <c r="G142" s="216"/>
      <c r="H142" s="216"/>
      <c r="I142" s="216"/>
      <c r="J142" s="216"/>
      <c r="K142" s="216"/>
      <c r="L142" s="216"/>
      <c r="M142" s="216"/>
      <c r="N142" s="216"/>
      <c r="O142" s="216"/>
      <c r="P142" s="216"/>
      <c r="Q142" s="216"/>
      <c r="T142" s="218"/>
    </row>
    <row r="143" spans="1:20">
      <c r="A143" s="216"/>
      <c r="B143" s="216"/>
      <c r="C143" s="137"/>
      <c r="D143" s="137"/>
      <c r="E143" s="137"/>
      <c r="F143" s="216"/>
      <c r="G143" s="216"/>
      <c r="H143" s="216"/>
      <c r="I143" s="216"/>
      <c r="J143" s="216"/>
      <c r="K143" s="216"/>
      <c r="L143" s="216"/>
      <c r="M143" s="216"/>
      <c r="N143" s="216"/>
      <c r="O143" s="216"/>
      <c r="P143" s="216"/>
      <c r="Q143" s="216"/>
      <c r="T143" s="218">
        <f t="shared" ref="T143:T150" si="2">H143-G143</f>
        <v>0</v>
      </c>
    </row>
    <row r="144" spans="1:20">
      <c r="A144" s="216"/>
      <c r="B144" s="216"/>
      <c r="C144" s="137"/>
      <c r="D144" s="137"/>
      <c r="E144" s="137"/>
      <c r="F144" s="216"/>
      <c r="G144" s="216"/>
      <c r="H144" s="216"/>
      <c r="I144" s="216"/>
      <c r="J144" s="216"/>
      <c r="K144" s="216"/>
      <c r="L144" s="216"/>
      <c r="M144" s="216"/>
      <c r="N144" s="216"/>
      <c r="O144" s="216"/>
      <c r="P144" s="216"/>
      <c r="Q144" s="216"/>
      <c r="T144" s="218">
        <f t="shared" si="2"/>
        <v>0</v>
      </c>
    </row>
    <row r="145" spans="1:20">
      <c r="A145" s="216"/>
      <c r="B145" s="216"/>
      <c r="C145" s="137"/>
      <c r="D145" s="137"/>
      <c r="E145" s="137"/>
      <c r="F145" s="216"/>
      <c r="G145" s="216"/>
      <c r="H145" s="216"/>
      <c r="I145" s="216"/>
      <c r="J145" s="216"/>
      <c r="K145" s="216"/>
      <c r="L145" s="216"/>
      <c r="M145" s="216"/>
      <c r="N145" s="216"/>
      <c r="O145" s="216"/>
      <c r="P145" s="216"/>
      <c r="Q145" s="216"/>
      <c r="T145" s="218">
        <f t="shared" si="2"/>
        <v>0</v>
      </c>
    </row>
    <row r="146" spans="1:20">
      <c r="A146" s="216"/>
      <c r="B146" s="216"/>
      <c r="C146" s="137"/>
      <c r="D146" s="137"/>
      <c r="E146" s="137"/>
      <c r="F146" s="216"/>
      <c r="G146" s="216"/>
      <c r="H146" s="216"/>
      <c r="I146" s="216"/>
      <c r="J146" s="216"/>
      <c r="K146" s="216"/>
      <c r="L146" s="216"/>
      <c r="M146" s="216"/>
      <c r="N146" s="216"/>
      <c r="O146" s="216"/>
      <c r="P146" s="216"/>
      <c r="Q146" s="216"/>
      <c r="T146" s="218">
        <f t="shared" si="2"/>
        <v>0</v>
      </c>
    </row>
    <row r="147" spans="1:20">
      <c r="A147" s="216"/>
      <c r="B147" s="216"/>
      <c r="C147" s="137"/>
      <c r="D147" s="137"/>
      <c r="E147" s="137"/>
      <c r="F147" s="216"/>
      <c r="G147" s="216"/>
      <c r="H147" s="216"/>
      <c r="I147" s="216"/>
      <c r="J147" s="216"/>
      <c r="K147" s="216"/>
      <c r="L147" s="216"/>
      <c r="M147" s="216"/>
      <c r="N147" s="216"/>
      <c r="O147" s="216"/>
      <c r="P147" s="216"/>
      <c r="Q147" s="216"/>
      <c r="T147" s="218">
        <f t="shared" si="2"/>
        <v>0</v>
      </c>
    </row>
    <row r="148" spans="1:20">
      <c r="A148" s="216"/>
      <c r="B148" s="216"/>
      <c r="C148" s="137"/>
      <c r="D148" s="137"/>
      <c r="E148" s="137"/>
      <c r="F148" s="216"/>
      <c r="G148" s="216"/>
      <c r="H148" s="216"/>
      <c r="I148" s="216"/>
      <c r="J148" s="216"/>
      <c r="K148" s="216"/>
      <c r="L148" s="216"/>
      <c r="M148" s="216"/>
      <c r="N148" s="216"/>
      <c r="O148" s="216"/>
      <c r="P148" s="216"/>
      <c r="Q148" s="216"/>
      <c r="T148" s="218">
        <f t="shared" si="2"/>
        <v>0</v>
      </c>
    </row>
    <row r="149" spans="1:20">
      <c r="A149" s="216"/>
      <c r="B149" s="216"/>
      <c r="C149" s="137"/>
      <c r="D149" s="137"/>
      <c r="E149" s="137"/>
      <c r="F149" s="216"/>
      <c r="G149" s="216"/>
      <c r="H149" s="216"/>
      <c r="I149" s="216"/>
      <c r="J149" s="216"/>
      <c r="K149" s="216"/>
      <c r="L149" s="216"/>
      <c r="M149" s="216"/>
      <c r="N149" s="216"/>
      <c r="O149" s="216"/>
      <c r="P149" s="216"/>
      <c r="Q149" s="216"/>
      <c r="T149" s="218">
        <f t="shared" si="2"/>
        <v>0</v>
      </c>
    </row>
    <row r="150" spans="1:20">
      <c r="A150" s="216"/>
      <c r="B150" s="216"/>
      <c r="C150" s="137"/>
      <c r="D150" s="137"/>
      <c r="E150" s="137"/>
      <c r="F150" s="216"/>
      <c r="G150" s="216"/>
      <c r="H150" s="216"/>
      <c r="I150" s="216"/>
      <c r="J150" s="216"/>
      <c r="K150" s="216"/>
      <c r="L150" s="216"/>
      <c r="M150" s="216"/>
      <c r="N150" s="216"/>
      <c r="O150" s="216"/>
      <c r="P150" s="216"/>
      <c r="Q150" s="216"/>
      <c r="T150" s="218">
        <f t="shared" si="2"/>
        <v>0</v>
      </c>
    </row>
    <row r="151" spans="1:20">
      <c r="A151" s="216"/>
      <c r="B151" s="216"/>
      <c r="C151" s="137"/>
      <c r="D151" s="137"/>
      <c r="E151" s="137"/>
      <c r="F151" s="216"/>
      <c r="G151" s="216"/>
      <c r="H151" s="216"/>
      <c r="I151" s="216"/>
      <c r="J151" s="216"/>
      <c r="K151" s="216"/>
      <c r="L151" s="216"/>
      <c r="M151" s="216"/>
      <c r="N151" s="216"/>
      <c r="O151" s="216"/>
      <c r="P151" s="216"/>
      <c r="Q151" s="216"/>
    </row>
    <row r="152" spans="1:20">
      <c r="A152" s="216"/>
      <c r="B152" s="216"/>
      <c r="C152" s="137"/>
      <c r="D152" s="137"/>
      <c r="E152" s="137"/>
      <c r="F152" s="216"/>
      <c r="G152" s="216"/>
      <c r="H152" s="216"/>
      <c r="I152" s="216"/>
      <c r="J152" s="216"/>
      <c r="K152" s="216"/>
      <c r="L152" s="216"/>
      <c r="M152" s="216"/>
      <c r="N152" s="216"/>
      <c r="O152" s="216"/>
      <c r="P152" s="216"/>
      <c r="Q152" s="216"/>
    </row>
    <row r="153" spans="1:20">
      <c r="A153" s="216"/>
      <c r="B153" s="216"/>
      <c r="C153" s="137"/>
      <c r="D153" s="137"/>
      <c r="E153" s="137"/>
      <c r="F153" s="216"/>
      <c r="G153" s="216"/>
      <c r="H153" s="216"/>
      <c r="I153" s="216"/>
      <c r="J153" s="216"/>
      <c r="K153" s="216"/>
      <c r="L153" s="216"/>
      <c r="M153" s="216"/>
      <c r="N153" s="216"/>
      <c r="O153" s="216"/>
      <c r="P153" s="216"/>
      <c r="Q153" s="216"/>
    </row>
    <row r="154" spans="1:20">
      <c r="A154" s="216"/>
      <c r="B154" s="216"/>
      <c r="C154" s="137"/>
      <c r="D154" s="137"/>
      <c r="E154" s="137"/>
      <c r="F154" s="216"/>
      <c r="G154" s="216"/>
      <c r="H154" s="216"/>
      <c r="I154" s="216"/>
      <c r="J154" s="216"/>
      <c r="K154" s="216"/>
      <c r="L154" s="216"/>
      <c r="M154" s="216"/>
      <c r="N154" s="216"/>
      <c r="O154" s="216"/>
      <c r="P154" s="216"/>
      <c r="Q154" s="216"/>
    </row>
    <row r="155" spans="1:20">
      <c r="A155" s="216"/>
      <c r="B155" s="216"/>
      <c r="C155" s="137"/>
      <c r="D155" s="137"/>
      <c r="E155" s="137"/>
      <c r="F155" s="216"/>
      <c r="G155" s="216"/>
      <c r="H155" s="216"/>
      <c r="I155" s="216"/>
      <c r="J155" s="216"/>
      <c r="K155" s="216"/>
      <c r="L155" s="216"/>
      <c r="M155" s="216"/>
      <c r="N155" s="216"/>
      <c r="O155" s="216"/>
      <c r="P155" s="216"/>
      <c r="Q155" s="216"/>
    </row>
    <row r="156" spans="1:20">
      <c r="A156" s="216"/>
      <c r="B156" s="216"/>
      <c r="C156" s="137"/>
      <c r="D156" s="137"/>
      <c r="E156" s="137"/>
      <c r="F156" s="216"/>
      <c r="G156" s="216"/>
      <c r="H156" s="216"/>
      <c r="I156" s="216"/>
      <c r="J156" s="216"/>
      <c r="K156" s="216"/>
      <c r="L156" s="216"/>
      <c r="M156" s="216"/>
      <c r="N156" s="216"/>
      <c r="O156" s="216"/>
      <c r="P156" s="216"/>
      <c r="Q156" s="216"/>
    </row>
    <row r="157" spans="1:20">
      <c r="A157" s="216"/>
      <c r="B157" s="216"/>
      <c r="C157" s="137"/>
      <c r="D157" s="137"/>
      <c r="E157" s="137"/>
      <c r="F157" s="216"/>
      <c r="G157" s="216"/>
      <c r="H157" s="216"/>
      <c r="I157" s="216"/>
      <c r="J157" s="216"/>
      <c r="K157" s="216"/>
      <c r="L157" s="216"/>
      <c r="M157" s="216"/>
      <c r="N157" s="216"/>
      <c r="O157" s="216"/>
      <c r="P157" s="216"/>
      <c r="Q157" s="216"/>
    </row>
    <row r="158" spans="1:20">
      <c r="A158" s="216"/>
      <c r="B158" s="216"/>
      <c r="C158" s="137"/>
      <c r="D158" s="137"/>
      <c r="E158" s="137"/>
      <c r="F158" s="216"/>
      <c r="G158" s="216"/>
      <c r="H158" s="216"/>
      <c r="I158" s="216"/>
      <c r="J158" s="216"/>
      <c r="K158" s="216"/>
      <c r="L158" s="216"/>
      <c r="M158" s="216"/>
      <c r="N158" s="216"/>
      <c r="O158" s="216"/>
      <c r="P158" s="216"/>
      <c r="Q158" s="216"/>
      <c r="R158" s="216"/>
    </row>
    <row r="159" spans="1:20">
      <c r="A159" s="216"/>
      <c r="B159" s="216"/>
      <c r="C159" s="137"/>
      <c r="D159" s="137"/>
      <c r="E159" s="137"/>
      <c r="F159" s="216"/>
      <c r="G159" s="216"/>
      <c r="H159" s="216"/>
      <c r="I159" s="216"/>
      <c r="J159" s="216"/>
      <c r="K159" s="216"/>
      <c r="L159" s="216"/>
      <c r="M159" s="216"/>
      <c r="N159" s="216"/>
      <c r="O159" s="216"/>
      <c r="P159" s="216"/>
      <c r="Q159" s="216"/>
      <c r="R159" s="216"/>
    </row>
    <row r="160" spans="1:20">
      <c r="A160" s="216"/>
      <c r="B160" s="216"/>
      <c r="C160" s="137"/>
      <c r="D160" s="137"/>
      <c r="E160" s="137"/>
      <c r="F160" s="216"/>
      <c r="G160" s="216"/>
      <c r="H160" s="216"/>
      <c r="I160" s="216"/>
      <c r="J160" s="216"/>
      <c r="K160" s="216"/>
      <c r="L160" s="216"/>
      <c r="M160" s="216"/>
      <c r="N160" s="216"/>
      <c r="O160" s="216"/>
      <c r="P160" s="216"/>
      <c r="Q160" s="216"/>
      <c r="R160" s="216"/>
    </row>
    <row r="161" spans="3:5" s="216" customFormat="1">
      <c r="C161" s="137"/>
      <c r="D161" s="137"/>
      <c r="E161" s="137"/>
    </row>
    <row r="162" spans="3:5" s="216" customFormat="1">
      <c r="C162" s="137"/>
      <c r="D162" s="137"/>
      <c r="E162" s="137"/>
    </row>
    <row r="163" spans="3:5" s="216" customFormat="1">
      <c r="C163" s="137"/>
      <c r="D163" s="137"/>
      <c r="E163" s="137"/>
    </row>
    <row r="164" spans="3:5" s="216" customFormat="1">
      <c r="C164" s="137"/>
      <c r="D164" s="137"/>
      <c r="E164" s="137"/>
    </row>
    <row r="165" spans="3:5" s="216" customFormat="1">
      <c r="C165" s="137"/>
      <c r="D165" s="137"/>
      <c r="E165" s="137"/>
    </row>
    <row r="166" spans="3:5" s="216" customFormat="1">
      <c r="C166" s="137"/>
      <c r="D166" s="137"/>
      <c r="E166" s="137"/>
    </row>
    <row r="167" spans="3:5" s="216" customFormat="1">
      <c r="C167" s="137"/>
      <c r="D167" s="137"/>
      <c r="E167" s="137"/>
    </row>
    <row r="168" spans="3:5" s="216" customFormat="1">
      <c r="C168" s="137"/>
      <c r="D168" s="137"/>
      <c r="E168" s="137"/>
    </row>
    <row r="169" spans="3:5" s="216" customFormat="1">
      <c r="C169" s="137"/>
      <c r="D169" s="137"/>
      <c r="E169" s="137"/>
    </row>
    <row r="170" spans="3:5" s="216" customFormat="1">
      <c r="C170" s="137"/>
      <c r="D170" s="137"/>
      <c r="E170" s="137"/>
    </row>
    <row r="171" spans="3:5" s="216" customFormat="1">
      <c r="C171" s="137"/>
      <c r="D171" s="137"/>
      <c r="E171" s="137"/>
    </row>
    <row r="172" spans="3:5" s="216" customFormat="1">
      <c r="C172" s="137"/>
      <c r="D172" s="137"/>
      <c r="E172" s="137"/>
    </row>
    <row r="173" spans="3:5" s="216" customFormat="1">
      <c r="C173" s="137"/>
      <c r="D173" s="137"/>
      <c r="E173" s="137"/>
    </row>
    <row r="174" spans="3:5" s="216" customFormat="1">
      <c r="C174" s="137"/>
      <c r="D174" s="137"/>
      <c r="E174" s="137"/>
    </row>
    <row r="175" spans="3:5" s="216" customFormat="1">
      <c r="C175" s="137"/>
      <c r="D175" s="137"/>
      <c r="E175" s="137"/>
    </row>
    <row r="176" spans="3:5" s="216" customFormat="1">
      <c r="C176" s="137"/>
      <c r="D176" s="137"/>
      <c r="E176" s="137"/>
    </row>
    <row r="177" spans="3:5" s="216" customFormat="1">
      <c r="C177" s="137"/>
      <c r="D177" s="137"/>
      <c r="E177" s="137"/>
    </row>
    <row r="178" spans="3:5" s="216" customFormat="1">
      <c r="C178" s="137"/>
      <c r="D178" s="137"/>
      <c r="E178" s="137"/>
    </row>
    <row r="179" spans="3:5" s="216" customFormat="1">
      <c r="C179" s="137"/>
      <c r="D179" s="137"/>
      <c r="E179" s="137"/>
    </row>
    <row r="180" spans="3:5" s="216" customFormat="1">
      <c r="C180" s="137"/>
      <c r="D180" s="137"/>
      <c r="E180" s="137"/>
    </row>
    <row r="181" spans="3:5" s="216" customFormat="1">
      <c r="C181" s="137"/>
      <c r="D181" s="137"/>
      <c r="E181" s="137"/>
    </row>
    <row r="182" spans="3:5" s="216" customFormat="1">
      <c r="C182" s="137"/>
      <c r="D182" s="137"/>
      <c r="E182" s="137"/>
    </row>
    <row r="183" spans="3:5" s="216" customFormat="1">
      <c r="C183" s="137"/>
      <c r="D183" s="137"/>
      <c r="E183" s="137"/>
    </row>
    <row r="184" spans="3:5" s="216" customFormat="1">
      <c r="C184" s="137"/>
      <c r="D184" s="137"/>
      <c r="E184" s="137"/>
    </row>
    <row r="185" spans="3:5" s="216" customFormat="1">
      <c r="C185" s="137"/>
      <c r="D185" s="137"/>
      <c r="E185" s="137"/>
    </row>
    <row r="186" spans="3:5" s="216" customFormat="1">
      <c r="C186" s="137"/>
      <c r="D186" s="137"/>
      <c r="E186" s="137"/>
    </row>
    <row r="187" spans="3:5" s="216" customFormat="1">
      <c r="C187" s="137"/>
      <c r="D187" s="137"/>
      <c r="E187" s="137"/>
    </row>
    <row r="188" spans="3:5" s="216" customFormat="1">
      <c r="C188" s="137"/>
      <c r="D188" s="137"/>
      <c r="E188" s="137"/>
    </row>
    <row r="189" spans="3:5" s="216" customFormat="1">
      <c r="C189" s="137"/>
      <c r="D189" s="137"/>
      <c r="E189" s="137"/>
    </row>
    <row r="190" spans="3:5" s="216" customFormat="1">
      <c r="C190" s="137"/>
      <c r="D190" s="137"/>
      <c r="E190" s="137"/>
    </row>
    <row r="191" spans="3:5" s="216" customFormat="1">
      <c r="C191" s="137"/>
      <c r="D191" s="137"/>
      <c r="E191" s="137"/>
    </row>
    <row r="192" spans="3:5" s="216" customFormat="1">
      <c r="C192" s="137"/>
      <c r="D192" s="137"/>
      <c r="E192" s="137"/>
    </row>
  </sheetData>
  <mergeCells count="31">
    <mergeCell ref="A1:R1"/>
    <mergeCell ref="A2:R2"/>
    <mergeCell ref="A3:R3"/>
    <mergeCell ref="A4:R4"/>
    <mergeCell ref="A5:A9"/>
    <mergeCell ref="B5:B9"/>
    <mergeCell ref="C5:C9"/>
    <mergeCell ref="D5:D9"/>
    <mergeCell ref="E5:E9"/>
    <mergeCell ref="U5:X6"/>
    <mergeCell ref="F6:F9"/>
    <mergeCell ref="G6:H6"/>
    <mergeCell ref="I6:I9"/>
    <mergeCell ref="J6:J9"/>
    <mergeCell ref="G7:G9"/>
    <mergeCell ref="H7:H9"/>
    <mergeCell ref="V7:X7"/>
    <mergeCell ref="V8:V9"/>
    <mergeCell ref="W8:X8"/>
    <mergeCell ref="U7:U9"/>
    <mergeCell ref="N5:P5"/>
    <mergeCell ref="N6:N9"/>
    <mergeCell ref="O6:P7"/>
    <mergeCell ref="Q5:Q8"/>
    <mergeCell ref="B24:R24"/>
    <mergeCell ref="F5:H5"/>
    <mergeCell ref="I5:J5"/>
    <mergeCell ref="R5:R9"/>
    <mergeCell ref="K5:M5"/>
    <mergeCell ref="K6:K9"/>
    <mergeCell ref="L6:M7"/>
  </mergeCells>
  <pageMargins left="0" right="0" top="0.5" bottom="0.5" header="0.3" footer="0.3"/>
  <pageSetup paperSize="9" scale="7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W183"/>
  <sheetViews>
    <sheetView topLeftCell="B7" workbookViewId="0">
      <selection activeCell="T10" sqref="T1:W1048576"/>
    </sheetView>
  </sheetViews>
  <sheetFormatPr defaultColWidth="9" defaultRowHeight="15.75"/>
  <cols>
    <col min="1" max="1" width="6.85546875" style="137" customWidth="1"/>
    <col min="2" max="2" width="34.140625" style="138" customWidth="1"/>
    <col min="3" max="3" width="15.42578125" style="139" customWidth="1"/>
    <col min="4" max="4" width="12.5703125" style="139" customWidth="1"/>
    <col min="5" max="5" width="11.85546875" style="139" customWidth="1"/>
    <col min="6" max="6" width="10.85546875" style="139" customWidth="1"/>
    <col min="7" max="7" width="10.7109375" style="140" customWidth="1"/>
    <col min="8" max="8" width="9.7109375" style="140" customWidth="1"/>
    <col min="9" max="10" width="12.28515625" style="140" customWidth="1"/>
    <col min="11" max="11" width="11" style="140" customWidth="1"/>
    <col min="12" max="13" width="8.5703125" style="140" customWidth="1"/>
    <col min="14" max="14" width="7.140625" style="140" customWidth="1"/>
    <col min="15" max="15" width="6.42578125" style="137" customWidth="1"/>
    <col min="16" max="16" width="12.42578125" style="216" hidden="1" customWidth="1"/>
    <col min="17" max="17" width="9.42578125" style="216" hidden="1" customWidth="1"/>
    <col min="18" max="18" width="12.42578125" style="216" hidden="1" customWidth="1"/>
    <col min="19" max="23" width="0" style="216" hidden="1" customWidth="1"/>
    <col min="24" max="243" width="9" style="216"/>
    <col min="244" max="244" width="5.140625" style="216" customWidth="1"/>
    <col min="245" max="245" width="32.42578125" style="216" customWidth="1"/>
    <col min="246" max="248" width="10.28515625" style="216" customWidth="1"/>
    <col min="249" max="250" width="12.42578125" style="216" customWidth="1"/>
    <col min="251" max="251" width="11.28515625" style="216" customWidth="1"/>
    <col min="252" max="252" width="12.42578125" style="216" customWidth="1"/>
    <col min="253" max="253" width="11.28515625" style="216" customWidth="1"/>
    <col min="254" max="254" width="12.42578125" style="216" customWidth="1"/>
    <col min="255" max="255" width="11.28515625" style="216" customWidth="1"/>
    <col min="256" max="256" width="12.42578125" style="216" customWidth="1"/>
    <col min="257" max="257" width="11.28515625" style="216" customWidth="1"/>
    <col min="258" max="258" width="12.42578125" style="216" customWidth="1"/>
    <col min="259" max="259" width="11.28515625" style="216" customWidth="1"/>
    <col min="260" max="260" width="14.140625" style="216" customWidth="1"/>
    <col min="261" max="261" width="10.28515625" style="216" customWidth="1"/>
    <col min="262" max="262" width="17.140625" style="216" customWidth="1"/>
    <col min="263" max="263" width="12" style="216" customWidth="1"/>
    <col min="264" max="264" width="14.140625" style="216" customWidth="1"/>
    <col min="265" max="265" width="10.28515625" style="216" customWidth="1"/>
    <col min="266" max="266" width="17.140625" style="216" customWidth="1"/>
    <col min="267" max="267" width="12" style="216" customWidth="1"/>
    <col min="268" max="268" width="10.7109375" style="216" customWidth="1"/>
    <col min="269" max="271" width="9" style="216" hidden="1" customWidth="1"/>
    <col min="272" max="499" width="9" style="216"/>
    <col min="500" max="500" width="5.140625" style="216" customWidth="1"/>
    <col min="501" max="501" width="32.42578125" style="216" customWidth="1"/>
    <col min="502" max="504" width="10.28515625" style="216" customWidth="1"/>
    <col min="505" max="506" width="12.42578125" style="216" customWidth="1"/>
    <col min="507" max="507" width="11.28515625" style="216" customWidth="1"/>
    <col min="508" max="508" width="12.42578125" style="216" customWidth="1"/>
    <col min="509" max="509" width="11.28515625" style="216" customWidth="1"/>
    <col min="510" max="510" width="12.42578125" style="216" customWidth="1"/>
    <col min="511" max="511" width="11.28515625" style="216" customWidth="1"/>
    <col min="512" max="512" width="12.42578125" style="216" customWidth="1"/>
    <col min="513" max="513" width="11.28515625" style="216" customWidth="1"/>
    <col min="514" max="514" width="12.42578125" style="216" customWidth="1"/>
    <col min="515" max="515" width="11.28515625" style="216" customWidth="1"/>
    <col min="516" max="516" width="14.140625" style="216" customWidth="1"/>
    <col min="517" max="517" width="10.28515625" style="216" customWidth="1"/>
    <col min="518" max="518" width="17.140625" style="216" customWidth="1"/>
    <col min="519" max="519" width="12" style="216" customWidth="1"/>
    <col min="520" max="520" width="14.140625" style="216" customWidth="1"/>
    <col min="521" max="521" width="10.28515625" style="216" customWidth="1"/>
    <col min="522" max="522" width="17.140625" style="216" customWidth="1"/>
    <col min="523" max="523" width="12" style="216" customWidth="1"/>
    <col min="524" max="524" width="10.7109375" style="216" customWidth="1"/>
    <col min="525" max="527" width="9" style="216" hidden="1" customWidth="1"/>
    <col min="528" max="755" width="9" style="216"/>
    <col min="756" max="756" width="5.140625" style="216" customWidth="1"/>
    <col min="757" max="757" width="32.42578125" style="216" customWidth="1"/>
    <col min="758" max="760" width="10.28515625" style="216" customWidth="1"/>
    <col min="761" max="762" width="12.42578125" style="216" customWidth="1"/>
    <col min="763" max="763" width="11.28515625" style="216" customWidth="1"/>
    <col min="764" max="764" width="12.42578125" style="216" customWidth="1"/>
    <col min="765" max="765" width="11.28515625" style="216" customWidth="1"/>
    <col min="766" max="766" width="12.42578125" style="216" customWidth="1"/>
    <col min="767" max="767" width="11.28515625" style="216" customWidth="1"/>
    <col min="768" max="768" width="12.42578125" style="216" customWidth="1"/>
    <col min="769" max="769" width="11.28515625" style="216" customWidth="1"/>
    <col min="770" max="770" width="12.42578125" style="216" customWidth="1"/>
    <col min="771" max="771" width="11.28515625" style="216" customWidth="1"/>
    <col min="772" max="772" width="14.140625" style="216" customWidth="1"/>
    <col min="773" max="773" width="10.28515625" style="216" customWidth="1"/>
    <col min="774" max="774" width="17.140625" style="216" customWidth="1"/>
    <col min="775" max="775" width="12" style="216" customWidth="1"/>
    <col min="776" max="776" width="14.140625" style="216" customWidth="1"/>
    <col min="777" max="777" width="10.28515625" style="216" customWidth="1"/>
    <col min="778" max="778" width="17.140625" style="216" customWidth="1"/>
    <col min="779" max="779" width="12" style="216" customWidth="1"/>
    <col min="780" max="780" width="10.7109375" style="216" customWidth="1"/>
    <col min="781" max="783" width="9" style="216" hidden="1" customWidth="1"/>
    <col min="784" max="1011" width="9" style="216"/>
    <col min="1012" max="1012" width="5.140625" style="216" customWidth="1"/>
    <col min="1013" max="1013" width="32.42578125" style="216" customWidth="1"/>
    <col min="1014" max="1016" width="10.28515625" style="216" customWidth="1"/>
    <col min="1017" max="1018" width="12.42578125" style="216" customWidth="1"/>
    <col min="1019" max="1019" width="11.28515625" style="216" customWidth="1"/>
    <col min="1020" max="1020" width="12.42578125" style="216" customWidth="1"/>
    <col min="1021" max="1021" width="11.28515625" style="216" customWidth="1"/>
    <col min="1022" max="1022" width="12.42578125" style="216" customWidth="1"/>
    <col min="1023" max="1023" width="11.28515625" style="216" customWidth="1"/>
    <col min="1024" max="1024" width="12.42578125" style="216" customWidth="1"/>
    <col min="1025" max="1025" width="11.28515625" style="216" customWidth="1"/>
    <col min="1026" max="1026" width="12.42578125" style="216" customWidth="1"/>
    <col min="1027" max="1027" width="11.28515625" style="216" customWidth="1"/>
    <col min="1028" max="1028" width="14.140625" style="216" customWidth="1"/>
    <col min="1029" max="1029" width="10.28515625" style="216" customWidth="1"/>
    <col min="1030" max="1030" width="17.140625" style="216" customWidth="1"/>
    <col min="1031" max="1031" width="12" style="216" customWidth="1"/>
    <col min="1032" max="1032" width="14.140625" style="216" customWidth="1"/>
    <col min="1033" max="1033" width="10.28515625" style="216" customWidth="1"/>
    <col min="1034" max="1034" width="17.140625" style="216" customWidth="1"/>
    <col min="1035" max="1035" width="12" style="216" customWidth="1"/>
    <col min="1036" max="1036" width="10.7109375" style="216" customWidth="1"/>
    <col min="1037" max="1039" width="9" style="216" hidden="1" customWidth="1"/>
    <col min="1040" max="1267" width="9" style="216"/>
    <col min="1268" max="1268" width="5.140625" style="216" customWidth="1"/>
    <col min="1269" max="1269" width="32.42578125" style="216" customWidth="1"/>
    <col min="1270" max="1272" width="10.28515625" style="216" customWidth="1"/>
    <col min="1273" max="1274" width="12.42578125" style="216" customWidth="1"/>
    <col min="1275" max="1275" width="11.28515625" style="216" customWidth="1"/>
    <col min="1276" max="1276" width="12.42578125" style="216" customWidth="1"/>
    <col min="1277" max="1277" width="11.28515625" style="216" customWidth="1"/>
    <col min="1278" max="1278" width="12.42578125" style="216" customWidth="1"/>
    <col min="1279" max="1279" width="11.28515625" style="216" customWidth="1"/>
    <col min="1280" max="1280" width="12.42578125" style="216" customWidth="1"/>
    <col min="1281" max="1281" width="11.28515625" style="216" customWidth="1"/>
    <col min="1282" max="1282" width="12.42578125" style="216" customWidth="1"/>
    <col min="1283" max="1283" width="11.28515625" style="216" customWidth="1"/>
    <col min="1284" max="1284" width="14.140625" style="216" customWidth="1"/>
    <col min="1285" max="1285" width="10.28515625" style="216" customWidth="1"/>
    <col min="1286" max="1286" width="17.140625" style="216" customWidth="1"/>
    <col min="1287" max="1287" width="12" style="216" customWidth="1"/>
    <col min="1288" max="1288" width="14.140625" style="216" customWidth="1"/>
    <col min="1289" max="1289" width="10.28515625" style="216" customWidth="1"/>
    <col min="1290" max="1290" width="17.140625" style="216" customWidth="1"/>
    <col min="1291" max="1291" width="12" style="216" customWidth="1"/>
    <col min="1292" max="1292" width="10.7109375" style="216" customWidth="1"/>
    <col min="1293" max="1295" width="9" style="216" hidden="1" customWidth="1"/>
    <col min="1296" max="1523" width="9" style="216"/>
    <col min="1524" max="1524" width="5.140625" style="216" customWidth="1"/>
    <col min="1525" max="1525" width="32.42578125" style="216" customWidth="1"/>
    <col min="1526" max="1528" width="10.28515625" style="216" customWidth="1"/>
    <col min="1529" max="1530" width="12.42578125" style="216" customWidth="1"/>
    <col min="1531" max="1531" width="11.28515625" style="216" customWidth="1"/>
    <col min="1532" max="1532" width="12.42578125" style="216" customWidth="1"/>
    <col min="1533" max="1533" width="11.28515625" style="216" customWidth="1"/>
    <col min="1534" max="1534" width="12.42578125" style="216" customWidth="1"/>
    <col min="1535" max="1535" width="11.28515625" style="216" customWidth="1"/>
    <col min="1536" max="1536" width="12.42578125" style="216" customWidth="1"/>
    <col min="1537" max="1537" width="11.28515625" style="216" customWidth="1"/>
    <col min="1538" max="1538" width="12.42578125" style="216" customWidth="1"/>
    <col min="1539" max="1539" width="11.28515625" style="216" customWidth="1"/>
    <col min="1540" max="1540" width="14.140625" style="216" customWidth="1"/>
    <col min="1541" max="1541" width="10.28515625" style="216" customWidth="1"/>
    <col min="1542" max="1542" width="17.140625" style="216" customWidth="1"/>
    <col min="1543" max="1543" width="12" style="216" customWidth="1"/>
    <col min="1544" max="1544" width="14.140625" style="216" customWidth="1"/>
    <col min="1545" max="1545" width="10.28515625" style="216" customWidth="1"/>
    <col min="1546" max="1546" width="17.140625" style="216" customWidth="1"/>
    <col min="1547" max="1547" width="12" style="216" customWidth="1"/>
    <col min="1548" max="1548" width="10.7109375" style="216" customWidth="1"/>
    <col min="1549" max="1551" width="9" style="216" hidden="1" customWidth="1"/>
    <col min="1552" max="1779" width="9" style="216"/>
    <col min="1780" max="1780" width="5.140625" style="216" customWidth="1"/>
    <col min="1781" max="1781" width="32.42578125" style="216" customWidth="1"/>
    <col min="1782" max="1784" width="10.28515625" style="216" customWidth="1"/>
    <col min="1785" max="1786" width="12.42578125" style="216" customWidth="1"/>
    <col min="1787" max="1787" width="11.28515625" style="216" customWidth="1"/>
    <col min="1788" max="1788" width="12.42578125" style="216" customWidth="1"/>
    <col min="1789" max="1789" width="11.28515625" style="216" customWidth="1"/>
    <col min="1790" max="1790" width="12.42578125" style="216" customWidth="1"/>
    <col min="1791" max="1791" width="11.28515625" style="216" customWidth="1"/>
    <col min="1792" max="1792" width="12.42578125" style="216" customWidth="1"/>
    <col min="1793" max="1793" width="11.28515625" style="216" customWidth="1"/>
    <col min="1794" max="1794" width="12.42578125" style="216" customWidth="1"/>
    <col min="1795" max="1795" width="11.28515625" style="216" customWidth="1"/>
    <col min="1796" max="1796" width="14.140625" style="216" customWidth="1"/>
    <col min="1797" max="1797" width="10.28515625" style="216" customWidth="1"/>
    <col min="1798" max="1798" width="17.140625" style="216" customWidth="1"/>
    <col min="1799" max="1799" width="12" style="216" customWidth="1"/>
    <col min="1800" max="1800" width="14.140625" style="216" customWidth="1"/>
    <col min="1801" max="1801" width="10.28515625" style="216" customWidth="1"/>
    <col min="1802" max="1802" width="17.140625" style="216" customWidth="1"/>
    <col min="1803" max="1803" width="12" style="216" customWidth="1"/>
    <col min="1804" max="1804" width="10.7109375" style="216" customWidth="1"/>
    <col min="1805" max="1807" width="9" style="216" hidden="1" customWidth="1"/>
    <col min="1808" max="2035" width="9" style="216"/>
    <col min="2036" max="2036" width="5.140625" style="216" customWidth="1"/>
    <col min="2037" max="2037" width="32.42578125" style="216" customWidth="1"/>
    <col min="2038" max="2040" width="10.28515625" style="216" customWidth="1"/>
    <col min="2041" max="2042" width="12.42578125" style="216" customWidth="1"/>
    <col min="2043" max="2043" width="11.28515625" style="216" customWidth="1"/>
    <col min="2044" max="2044" width="12.42578125" style="216" customWidth="1"/>
    <col min="2045" max="2045" width="11.28515625" style="216" customWidth="1"/>
    <col min="2046" max="2046" width="12.42578125" style="216" customWidth="1"/>
    <col min="2047" max="2047" width="11.28515625" style="216" customWidth="1"/>
    <col min="2048" max="2048" width="12.42578125" style="216" customWidth="1"/>
    <col min="2049" max="2049" width="11.28515625" style="216" customWidth="1"/>
    <col min="2050" max="2050" width="12.42578125" style="216" customWidth="1"/>
    <col min="2051" max="2051" width="11.28515625" style="216" customWidth="1"/>
    <col min="2052" max="2052" width="14.140625" style="216" customWidth="1"/>
    <col min="2053" max="2053" width="10.28515625" style="216" customWidth="1"/>
    <col min="2054" max="2054" width="17.140625" style="216" customWidth="1"/>
    <col min="2055" max="2055" width="12" style="216" customWidth="1"/>
    <col min="2056" max="2056" width="14.140625" style="216" customWidth="1"/>
    <col min="2057" max="2057" width="10.28515625" style="216" customWidth="1"/>
    <col min="2058" max="2058" width="17.140625" style="216" customWidth="1"/>
    <col min="2059" max="2059" width="12" style="216" customWidth="1"/>
    <col min="2060" max="2060" width="10.7109375" style="216" customWidth="1"/>
    <col min="2061" max="2063" width="9" style="216" hidden="1" customWidth="1"/>
    <col min="2064" max="2291" width="9" style="216"/>
    <col min="2292" max="2292" width="5.140625" style="216" customWidth="1"/>
    <col min="2293" max="2293" width="32.42578125" style="216" customWidth="1"/>
    <col min="2294" max="2296" width="10.28515625" style="216" customWidth="1"/>
    <col min="2297" max="2298" width="12.42578125" style="216" customWidth="1"/>
    <col min="2299" max="2299" width="11.28515625" style="216" customWidth="1"/>
    <col min="2300" max="2300" width="12.42578125" style="216" customWidth="1"/>
    <col min="2301" max="2301" width="11.28515625" style="216" customWidth="1"/>
    <col min="2302" max="2302" width="12.42578125" style="216" customWidth="1"/>
    <col min="2303" max="2303" width="11.28515625" style="216" customWidth="1"/>
    <col min="2304" max="2304" width="12.42578125" style="216" customWidth="1"/>
    <col min="2305" max="2305" width="11.28515625" style="216" customWidth="1"/>
    <col min="2306" max="2306" width="12.42578125" style="216" customWidth="1"/>
    <col min="2307" max="2307" width="11.28515625" style="216" customWidth="1"/>
    <col min="2308" max="2308" width="14.140625" style="216" customWidth="1"/>
    <col min="2309" max="2309" width="10.28515625" style="216" customWidth="1"/>
    <col min="2310" max="2310" width="17.140625" style="216" customWidth="1"/>
    <col min="2311" max="2311" width="12" style="216" customWidth="1"/>
    <col min="2312" max="2312" width="14.140625" style="216" customWidth="1"/>
    <col min="2313" max="2313" width="10.28515625" style="216" customWidth="1"/>
    <col min="2314" max="2314" width="17.140625" style="216" customWidth="1"/>
    <col min="2315" max="2315" width="12" style="216" customWidth="1"/>
    <col min="2316" max="2316" width="10.7109375" style="216" customWidth="1"/>
    <col min="2317" max="2319" width="9" style="216" hidden="1" customWidth="1"/>
    <col min="2320" max="2547" width="9" style="216"/>
    <col min="2548" max="2548" width="5.140625" style="216" customWidth="1"/>
    <col min="2549" max="2549" width="32.42578125" style="216" customWidth="1"/>
    <col min="2550" max="2552" width="10.28515625" style="216" customWidth="1"/>
    <col min="2553" max="2554" width="12.42578125" style="216" customWidth="1"/>
    <col min="2555" max="2555" width="11.28515625" style="216" customWidth="1"/>
    <col min="2556" max="2556" width="12.42578125" style="216" customWidth="1"/>
    <col min="2557" max="2557" width="11.28515625" style="216" customWidth="1"/>
    <col min="2558" max="2558" width="12.42578125" style="216" customWidth="1"/>
    <col min="2559" max="2559" width="11.28515625" style="216" customWidth="1"/>
    <col min="2560" max="2560" width="12.42578125" style="216" customWidth="1"/>
    <col min="2561" max="2561" width="11.28515625" style="216" customWidth="1"/>
    <col min="2562" max="2562" width="12.42578125" style="216" customWidth="1"/>
    <col min="2563" max="2563" width="11.28515625" style="216" customWidth="1"/>
    <col min="2564" max="2564" width="14.140625" style="216" customWidth="1"/>
    <col min="2565" max="2565" width="10.28515625" style="216" customWidth="1"/>
    <col min="2566" max="2566" width="17.140625" style="216" customWidth="1"/>
    <col min="2567" max="2567" width="12" style="216" customWidth="1"/>
    <col min="2568" max="2568" width="14.140625" style="216" customWidth="1"/>
    <col min="2569" max="2569" width="10.28515625" style="216" customWidth="1"/>
    <col min="2570" max="2570" width="17.140625" style="216" customWidth="1"/>
    <col min="2571" max="2571" width="12" style="216" customWidth="1"/>
    <col min="2572" max="2572" width="10.7109375" style="216" customWidth="1"/>
    <col min="2573" max="2575" width="9" style="216" hidden="1" customWidth="1"/>
    <col min="2576" max="2803" width="9" style="216"/>
    <col min="2804" max="2804" width="5.140625" style="216" customWidth="1"/>
    <col min="2805" max="2805" width="32.42578125" style="216" customWidth="1"/>
    <col min="2806" max="2808" width="10.28515625" style="216" customWidth="1"/>
    <col min="2809" max="2810" width="12.42578125" style="216" customWidth="1"/>
    <col min="2811" max="2811" width="11.28515625" style="216" customWidth="1"/>
    <col min="2812" max="2812" width="12.42578125" style="216" customWidth="1"/>
    <col min="2813" max="2813" width="11.28515625" style="216" customWidth="1"/>
    <col min="2814" max="2814" width="12.42578125" style="216" customWidth="1"/>
    <col min="2815" max="2815" width="11.28515625" style="216" customWidth="1"/>
    <col min="2816" max="2816" width="12.42578125" style="216" customWidth="1"/>
    <col min="2817" max="2817" width="11.28515625" style="216" customWidth="1"/>
    <col min="2818" max="2818" width="12.42578125" style="216" customWidth="1"/>
    <col min="2819" max="2819" width="11.28515625" style="216" customWidth="1"/>
    <col min="2820" max="2820" width="14.140625" style="216" customWidth="1"/>
    <col min="2821" max="2821" width="10.28515625" style="216" customWidth="1"/>
    <col min="2822" max="2822" width="17.140625" style="216" customWidth="1"/>
    <col min="2823" max="2823" width="12" style="216" customWidth="1"/>
    <col min="2824" max="2824" width="14.140625" style="216" customWidth="1"/>
    <col min="2825" max="2825" width="10.28515625" style="216" customWidth="1"/>
    <col min="2826" max="2826" width="17.140625" style="216" customWidth="1"/>
    <col min="2827" max="2827" width="12" style="216" customWidth="1"/>
    <col min="2828" max="2828" width="10.7109375" style="216" customWidth="1"/>
    <col min="2829" max="2831" width="9" style="216" hidden="1" customWidth="1"/>
    <col min="2832" max="3059" width="9" style="216"/>
    <col min="3060" max="3060" width="5.140625" style="216" customWidth="1"/>
    <col min="3061" max="3061" width="32.42578125" style="216" customWidth="1"/>
    <col min="3062" max="3064" width="10.28515625" style="216" customWidth="1"/>
    <col min="3065" max="3066" width="12.42578125" style="216" customWidth="1"/>
    <col min="3067" max="3067" width="11.28515625" style="216" customWidth="1"/>
    <col min="3068" max="3068" width="12.42578125" style="216" customWidth="1"/>
    <col min="3069" max="3069" width="11.28515625" style="216" customWidth="1"/>
    <col min="3070" max="3070" width="12.42578125" style="216" customWidth="1"/>
    <col min="3071" max="3071" width="11.28515625" style="216" customWidth="1"/>
    <col min="3072" max="3072" width="12.42578125" style="216" customWidth="1"/>
    <col min="3073" max="3073" width="11.28515625" style="216" customWidth="1"/>
    <col min="3074" max="3074" width="12.42578125" style="216" customWidth="1"/>
    <col min="3075" max="3075" width="11.28515625" style="216" customWidth="1"/>
    <col min="3076" max="3076" width="14.140625" style="216" customWidth="1"/>
    <col min="3077" max="3077" width="10.28515625" style="216" customWidth="1"/>
    <col min="3078" max="3078" width="17.140625" style="216" customWidth="1"/>
    <col min="3079" max="3079" width="12" style="216" customWidth="1"/>
    <col min="3080" max="3080" width="14.140625" style="216" customWidth="1"/>
    <col min="3081" max="3081" width="10.28515625" style="216" customWidth="1"/>
    <col min="3082" max="3082" width="17.140625" style="216" customWidth="1"/>
    <col min="3083" max="3083" width="12" style="216" customWidth="1"/>
    <col min="3084" max="3084" width="10.7109375" style="216" customWidth="1"/>
    <col min="3085" max="3087" width="9" style="216" hidden="1" customWidth="1"/>
    <col min="3088" max="3315" width="9" style="216"/>
    <col min="3316" max="3316" width="5.140625" style="216" customWidth="1"/>
    <col min="3317" max="3317" width="32.42578125" style="216" customWidth="1"/>
    <col min="3318" max="3320" width="10.28515625" style="216" customWidth="1"/>
    <col min="3321" max="3322" width="12.42578125" style="216" customWidth="1"/>
    <col min="3323" max="3323" width="11.28515625" style="216" customWidth="1"/>
    <col min="3324" max="3324" width="12.42578125" style="216" customWidth="1"/>
    <col min="3325" max="3325" width="11.28515625" style="216" customWidth="1"/>
    <col min="3326" max="3326" width="12.42578125" style="216" customWidth="1"/>
    <col min="3327" max="3327" width="11.28515625" style="216" customWidth="1"/>
    <col min="3328" max="3328" width="12.42578125" style="216" customWidth="1"/>
    <col min="3329" max="3329" width="11.28515625" style="216" customWidth="1"/>
    <col min="3330" max="3330" width="12.42578125" style="216" customWidth="1"/>
    <col min="3331" max="3331" width="11.28515625" style="216" customWidth="1"/>
    <col min="3332" max="3332" width="14.140625" style="216" customWidth="1"/>
    <col min="3333" max="3333" width="10.28515625" style="216" customWidth="1"/>
    <col min="3334" max="3334" width="17.140625" style="216" customWidth="1"/>
    <col min="3335" max="3335" width="12" style="216" customWidth="1"/>
    <col min="3336" max="3336" width="14.140625" style="216" customWidth="1"/>
    <col min="3337" max="3337" width="10.28515625" style="216" customWidth="1"/>
    <col min="3338" max="3338" width="17.140625" style="216" customWidth="1"/>
    <col min="3339" max="3339" width="12" style="216" customWidth="1"/>
    <col min="3340" max="3340" width="10.7109375" style="216" customWidth="1"/>
    <col min="3341" max="3343" width="9" style="216" hidden="1" customWidth="1"/>
    <col min="3344" max="3571" width="9" style="216"/>
    <col min="3572" max="3572" width="5.140625" style="216" customWidth="1"/>
    <col min="3573" max="3573" width="32.42578125" style="216" customWidth="1"/>
    <col min="3574" max="3576" width="10.28515625" style="216" customWidth="1"/>
    <col min="3577" max="3578" width="12.42578125" style="216" customWidth="1"/>
    <col min="3579" max="3579" width="11.28515625" style="216" customWidth="1"/>
    <col min="3580" max="3580" width="12.42578125" style="216" customWidth="1"/>
    <col min="3581" max="3581" width="11.28515625" style="216" customWidth="1"/>
    <col min="3582" max="3582" width="12.42578125" style="216" customWidth="1"/>
    <col min="3583" max="3583" width="11.28515625" style="216" customWidth="1"/>
    <col min="3584" max="3584" width="12.42578125" style="216" customWidth="1"/>
    <col min="3585" max="3585" width="11.28515625" style="216" customWidth="1"/>
    <col min="3586" max="3586" width="12.42578125" style="216" customWidth="1"/>
    <col min="3587" max="3587" width="11.28515625" style="216" customWidth="1"/>
    <col min="3588" max="3588" width="14.140625" style="216" customWidth="1"/>
    <col min="3589" max="3589" width="10.28515625" style="216" customWidth="1"/>
    <col min="3590" max="3590" width="17.140625" style="216" customWidth="1"/>
    <col min="3591" max="3591" width="12" style="216" customWidth="1"/>
    <col min="3592" max="3592" width="14.140625" style="216" customWidth="1"/>
    <col min="3593" max="3593" width="10.28515625" style="216" customWidth="1"/>
    <col min="3594" max="3594" width="17.140625" style="216" customWidth="1"/>
    <col min="3595" max="3595" width="12" style="216" customWidth="1"/>
    <col min="3596" max="3596" width="10.7109375" style="216" customWidth="1"/>
    <col min="3597" max="3599" width="9" style="216" hidden="1" customWidth="1"/>
    <col min="3600" max="3827" width="9" style="216"/>
    <col min="3828" max="3828" width="5.140625" style="216" customWidth="1"/>
    <col min="3829" max="3829" width="32.42578125" style="216" customWidth="1"/>
    <col min="3830" max="3832" width="10.28515625" style="216" customWidth="1"/>
    <col min="3833" max="3834" width="12.42578125" style="216" customWidth="1"/>
    <col min="3835" max="3835" width="11.28515625" style="216" customWidth="1"/>
    <col min="3836" max="3836" width="12.42578125" style="216" customWidth="1"/>
    <col min="3837" max="3837" width="11.28515625" style="216" customWidth="1"/>
    <col min="3838" max="3838" width="12.42578125" style="216" customWidth="1"/>
    <col min="3839" max="3839" width="11.28515625" style="216" customWidth="1"/>
    <col min="3840" max="3840" width="12.42578125" style="216" customWidth="1"/>
    <col min="3841" max="3841" width="11.28515625" style="216" customWidth="1"/>
    <col min="3842" max="3842" width="12.42578125" style="216" customWidth="1"/>
    <col min="3843" max="3843" width="11.28515625" style="216" customWidth="1"/>
    <col min="3844" max="3844" width="14.140625" style="216" customWidth="1"/>
    <col min="3845" max="3845" width="10.28515625" style="216" customWidth="1"/>
    <col min="3846" max="3846" width="17.140625" style="216" customWidth="1"/>
    <col min="3847" max="3847" width="12" style="216" customWidth="1"/>
    <col min="3848" max="3848" width="14.140625" style="216" customWidth="1"/>
    <col min="3849" max="3849" width="10.28515625" style="216" customWidth="1"/>
    <col min="3850" max="3850" width="17.140625" style="216" customWidth="1"/>
    <col min="3851" max="3851" width="12" style="216" customWidth="1"/>
    <col min="3852" max="3852" width="10.7109375" style="216" customWidth="1"/>
    <col min="3853" max="3855" width="9" style="216" hidden="1" customWidth="1"/>
    <col min="3856" max="4083" width="9" style="216"/>
    <col min="4084" max="4084" width="5.140625" style="216" customWidth="1"/>
    <col min="4085" max="4085" width="32.42578125" style="216" customWidth="1"/>
    <col min="4086" max="4088" width="10.28515625" style="216" customWidth="1"/>
    <col min="4089" max="4090" width="12.42578125" style="216" customWidth="1"/>
    <col min="4091" max="4091" width="11.28515625" style="216" customWidth="1"/>
    <col min="4092" max="4092" width="12.42578125" style="216" customWidth="1"/>
    <col min="4093" max="4093" width="11.28515625" style="216" customWidth="1"/>
    <col min="4094" max="4094" width="12.42578125" style="216" customWidth="1"/>
    <col min="4095" max="4095" width="11.28515625" style="216" customWidth="1"/>
    <col min="4096" max="4096" width="12.42578125" style="216" customWidth="1"/>
    <col min="4097" max="4097" width="11.28515625" style="216" customWidth="1"/>
    <col min="4098" max="4098" width="12.42578125" style="216" customWidth="1"/>
    <col min="4099" max="4099" width="11.28515625" style="216" customWidth="1"/>
    <col min="4100" max="4100" width="14.140625" style="216" customWidth="1"/>
    <col min="4101" max="4101" width="10.28515625" style="216" customWidth="1"/>
    <col min="4102" max="4102" width="17.140625" style="216" customWidth="1"/>
    <col min="4103" max="4103" width="12" style="216" customWidth="1"/>
    <col min="4104" max="4104" width="14.140625" style="216" customWidth="1"/>
    <col min="4105" max="4105" width="10.28515625" style="216" customWidth="1"/>
    <col min="4106" max="4106" width="17.140625" style="216" customWidth="1"/>
    <col min="4107" max="4107" width="12" style="216" customWidth="1"/>
    <col min="4108" max="4108" width="10.7109375" style="216" customWidth="1"/>
    <col min="4109" max="4111" width="9" style="216" hidden="1" customWidth="1"/>
    <col min="4112" max="4339" width="9" style="216"/>
    <col min="4340" max="4340" width="5.140625" style="216" customWidth="1"/>
    <col min="4341" max="4341" width="32.42578125" style="216" customWidth="1"/>
    <col min="4342" max="4344" width="10.28515625" style="216" customWidth="1"/>
    <col min="4345" max="4346" width="12.42578125" style="216" customWidth="1"/>
    <col min="4347" max="4347" width="11.28515625" style="216" customWidth="1"/>
    <col min="4348" max="4348" width="12.42578125" style="216" customWidth="1"/>
    <col min="4349" max="4349" width="11.28515625" style="216" customWidth="1"/>
    <col min="4350" max="4350" width="12.42578125" style="216" customWidth="1"/>
    <col min="4351" max="4351" width="11.28515625" style="216" customWidth="1"/>
    <col min="4352" max="4352" width="12.42578125" style="216" customWidth="1"/>
    <col min="4353" max="4353" width="11.28515625" style="216" customWidth="1"/>
    <col min="4354" max="4354" width="12.42578125" style="216" customWidth="1"/>
    <col min="4355" max="4355" width="11.28515625" style="216" customWidth="1"/>
    <col min="4356" max="4356" width="14.140625" style="216" customWidth="1"/>
    <col min="4357" max="4357" width="10.28515625" style="216" customWidth="1"/>
    <col min="4358" max="4358" width="17.140625" style="216" customWidth="1"/>
    <col min="4359" max="4359" width="12" style="216" customWidth="1"/>
    <col min="4360" max="4360" width="14.140625" style="216" customWidth="1"/>
    <col min="4361" max="4361" width="10.28515625" style="216" customWidth="1"/>
    <col min="4362" max="4362" width="17.140625" style="216" customWidth="1"/>
    <col min="4363" max="4363" width="12" style="216" customWidth="1"/>
    <col min="4364" max="4364" width="10.7109375" style="216" customWidth="1"/>
    <col min="4365" max="4367" width="9" style="216" hidden="1" customWidth="1"/>
    <col min="4368" max="4595" width="9" style="216"/>
    <col min="4596" max="4596" width="5.140625" style="216" customWidth="1"/>
    <col min="4597" max="4597" width="32.42578125" style="216" customWidth="1"/>
    <col min="4598" max="4600" width="10.28515625" style="216" customWidth="1"/>
    <col min="4601" max="4602" width="12.42578125" style="216" customWidth="1"/>
    <col min="4603" max="4603" width="11.28515625" style="216" customWidth="1"/>
    <col min="4604" max="4604" width="12.42578125" style="216" customWidth="1"/>
    <col min="4605" max="4605" width="11.28515625" style="216" customWidth="1"/>
    <col min="4606" max="4606" width="12.42578125" style="216" customWidth="1"/>
    <col min="4607" max="4607" width="11.28515625" style="216" customWidth="1"/>
    <col min="4608" max="4608" width="12.42578125" style="216" customWidth="1"/>
    <col min="4609" max="4609" width="11.28515625" style="216" customWidth="1"/>
    <col min="4610" max="4610" width="12.42578125" style="216" customWidth="1"/>
    <col min="4611" max="4611" width="11.28515625" style="216" customWidth="1"/>
    <col min="4612" max="4612" width="14.140625" style="216" customWidth="1"/>
    <col min="4613" max="4613" width="10.28515625" style="216" customWidth="1"/>
    <col min="4614" max="4614" width="17.140625" style="216" customWidth="1"/>
    <col min="4615" max="4615" width="12" style="216" customWidth="1"/>
    <col min="4616" max="4616" width="14.140625" style="216" customWidth="1"/>
    <col min="4617" max="4617" width="10.28515625" style="216" customWidth="1"/>
    <col min="4618" max="4618" width="17.140625" style="216" customWidth="1"/>
    <col min="4619" max="4619" width="12" style="216" customWidth="1"/>
    <col min="4620" max="4620" width="10.7109375" style="216" customWidth="1"/>
    <col min="4621" max="4623" width="9" style="216" hidden="1" customWidth="1"/>
    <col min="4624" max="4851" width="9" style="216"/>
    <col min="4852" max="4852" width="5.140625" style="216" customWidth="1"/>
    <col min="4853" max="4853" width="32.42578125" style="216" customWidth="1"/>
    <col min="4854" max="4856" width="10.28515625" style="216" customWidth="1"/>
    <col min="4857" max="4858" width="12.42578125" style="216" customWidth="1"/>
    <col min="4859" max="4859" width="11.28515625" style="216" customWidth="1"/>
    <col min="4860" max="4860" width="12.42578125" style="216" customWidth="1"/>
    <col min="4861" max="4861" width="11.28515625" style="216" customWidth="1"/>
    <col min="4862" max="4862" width="12.42578125" style="216" customWidth="1"/>
    <col min="4863" max="4863" width="11.28515625" style="216" customWidth="1"/>
    <col min="4864" max="4864" width="12.42578125" style="216" customWidth="1"/>
    <col min="4865" max="4865" width="11.28515625" style="216" customWidth="1"/>
    <col min="4866" max="4866" width="12.42578125" style="216" customWidth="1"/>
    <col min="4867" max="4867" width="11.28515625" style="216" customWidth="1"/>
    <col min="4868" max="4868" width="14.140625" style="216" customWidth="1"/>
    <col min="4869" max="4869" width="10.28515625" style="216" customWidth="1"/>
    <col min="4870" max="4870" width="17.140625" style="216" customWidth="1"/>
    <col min="4871" max="4871" width="12" style="216" customWidth="1"/>
    <col min="4872" max="4872" width="14.140625" style="216" customWidth="1"/>
    <col min="4873" max="4873" width="10.28515625" style="216" customWidth="1"/>
    <col min="4874" max="4874" width="17.140625" style="216" customWidth="1"/>
    <col min="4875" max="4875" width="12" style="216" customWidth="1"/>
    <col min="4876" max="4876" width="10.7109375" style="216" customWidth="1"/>
    <col min="4877" max="4879" width="9" style="216" hidden="1" customWidth="1"/>
    <col min="4880" max="5107" width="9" style="216"/>
    <col min="5108" max="5108" width="5.140625" style="216" customWidth="1"/>
    <col min="5109" max="5109" width="32.42578125" style="216" customWidth="1"/>
    <col min="5110" max="5112" width="10.28515625" style="216" customWidth="1"/>
    <col min="5113" max="5114" width="12.42578125" style="216" customWidth="1"/>
    <col min="5115" max="5115" width="11.28515625" style="216" customWidth="1"/>
    <col min="5116" max="5116" width="12.42578125" style="216" customWidth="1"/>
    <col min="5117" max="5117" width="11.28515625" style="216" customWidth="1"/>
    <col min="5118" max="5118" width="12.42578125" style="216" customWidth="1"/>
    <col min="5119" max="5119" width="11.28515625" style="216" customWidth="1"/>
    <col min="5120" max="5120" width="12.42578125" style="216" customWidth="1"/>
    <col min="5121" max="5121" width="11.28515625" style="216" customWidth="1"/>
    <col min="5122" max="5122" width="12.42578125" style="216" customWidth="1"/>
    <col min="5123" max="5123" width="11.28515625" style="216" customWidth="1"/>
    <col min="5124" max="5124" width="14.140625" style="216" customWidth="1"/>
    <col min="5125" max="5125" width="10.28515625" style="216" customWidth="1"/>
    <col min="5126" max="5126" width="17.140625" style="216" customWidth="1"/>
    <col min="5127" max="5127" width="12" style="216" customWidth="1"/>
    <col min="5128" max="5128" width="14.140625" style="216" customWidth="1"/>
    <col min="5129" max="5129" width="10.28515625" style="216" customWidth="1"/>
    <col min="5130" max="5130" width="17.140625" style="216" customWidth="1"/>
    <col min="5131" max="5131" width="12" style="216" customWidth="1"/>
    <col min="5132" max="5132" width="10.7109375" style="216" customWidth="1"/>
    <col min="5133" max="5135" width="9" style="216" hidden="1" customWidth="1"/>
    <col min="5136" max="5363" width="9" style="216"/>
    <col min="5364" max="5364" width="5.140625" style="216" customWidth="1"/>
    <col min="5365" max="5365" width="32.42578125" style="216" customWidth="1"/>
    <col min="5366" max="5368" width="10.28515625" style="216" customWidth="1"/>
    <col min="5369" max="5370" width="12.42578125" style="216" customWidth="1"/>
    <col min="5371" max="5371" width="11.28515625" style="216" customWidth="1"/>
    <col min="5372" max="5372" width="12.42578125" style="216" customWidth="1"/>
    <col min="5373" max="5373" width="11.28515625" style="216" customWidth="1"/>
    <col min="5374" max="5374" width="12.42578125" style="216" customWidth="1"/>
    <col min="5375" max="5375" width="11.28515625" style="216" customWidth="1"/>
    <col min="5376" max="5376" width="12.42578125" style="216" customWidth="1"/>
    <col min="5377" max="5377" width="11.28515625" style="216" customWidth="1"/>
    <col min="5378" max="5378" width="12.42578125" style="216" customWidth="1"/>
    <col min="5379" max="5379" width="11.28515625" style="216" customWidth="1"/>
    <col min="5380" max="5380" width="14.140625" style="216" customWidth="1"/>
    <col min="5381" max="5381" width="10.28515625" style="216" customWidth="1"/>
    <col min="5382" max="5382" width="17.140625" style="216" customWidth="1"/>
    <col min="5383" max="5383" width="12" style="216" customWidth="1"/>
    <col min="5384" max="5384" width="14.140625" style="216" customWidth="1"/>
    <col min="5385" max="5385" width="10.28515625" style="216" customWidth="1"/>
    <col min="5386" max="5386" width="17.140625" style="216" customWidth="1"/>
    <col min="5387" max="5387" width="12" style="216" customWidth="1"/>
    <col min="5388" max="5388" width="10.7109375" style="216" customWidth="1"/>
    <col min="5389" max="5391" width="9" style="216" hidden="1" customWidth="1"/>
    <col min="5392" max="5619" width="9" style="216"/>
    <col min="5620" max="5620" width="5.140625" style="216" customWidth="1"/>
    <col min="5621" max="5621" width="32.42578125" style="216" customWidth="1"/>
    <col min="5622" max="5624" width="10.28515625" style="216" customWidth="1"/>
    <col min="5625" max="5626" width="12.42578125" style="216" customWidth="1"/>
    <col min="5627" max="5627" width="11.28515625" style="216" customWidth="1"/>
    <col min="5628" max="5628" width="12.42578125" style="216" customWidth="1"/>
    <col min="5629" max="5629" width="11.28515625" style="216" customWidth="1"/>
    <col min="5630" max="5630" width="12.42578125" style="216" customWidth="1"/>
    <col min="5631" max="5631" width="11.28515625" style="216" customWidth="1"/>
    <col min="5632" max="5632" width="12.42578125" style="216" customWidth="1"/>
    <col min="5633" max="5633" width="11.28515625" style="216" customWidth="1"/>
    <col min="5634" max="5634" width="12.42578125" style="216" customWidth="1"/>
    <col min="5635" max="5635" width="11.28515625" style="216" customWidth="1"/>
    <col min="5636" max="5636" width="14.140625" style="216" customWidth="1"/>
    <col min="5637" max="5637" width="10.28515625" style="216" customWidth="1"/>
    <col min="5638" max="5638" width="17.140625" style="216" customWidth="1"/>
    <col min="5639" max="5639" width="12" style="216" customWidth="1"/>
    <col min="5640" max="5640" width="14.140625" style="216" customWidth="1"/>
    <col min="5641" max="5641" width="10.28515625" style="216" customWidth="1"/>
    <col min="5642" max="5642" width="17.140625" style="216" customWidth="1"/>
    <col min="5643" max="5643" width="12" style="216" customWidth="1"/>
    <col min="5644" max="5644" width="10.7109375" style="216" customWidth="1"/>
    <col min="5645" max="5647" width="9" style="216" hidden="1" customWidth="1"/>
    <col min="5648" max="5875" width="9" style="216"/>
    <col min="5876" max="5876" width="5.140625" style="216" customWidth="1"/>
    <col min="5877" max="5877" width="32.42578125" style="216" customWidth="1"/>
    <col min="5878" max="5880" width="10.28515625" style="216" customWidth="1"/>
    <col min="5881" max="5882" width="12.42578125" style="216" customWidth="1"/>
    <col min="5883" max="5883" width="11.28515625" style="216" customWidth="1"/>
    <col min="5884" max="5884" width="12.42578125" style="216" customWidth="1"/>
    <col min="5885" max="5885" width="11.28515625" style="216" customWidth="1"/>
    <col min="5886" max="5886" width="12.42578125" style="216" customWidth="1"/>
    <col min="5887" max="5887" width="11.28515625" style="216" customWidth="1"/>
    <col min="5888" max="5888" width="12.42578125" style="216" customWidth="1"/>
    <col min="5889" max="5889" width="11.28515625" style="216" customWidth="1"/>
    <col min="5890" max="5890" width="12.42578125" style="216" customWidth="1"/>
    <col min="5891" max="5891" width="11.28515625" style="216" customWidth="1"/>
    <col min="5892" max="5892" width="14.140625" style="216" customWidth="1"/>
    <col min="5893" max="5893" width="10.28515625" style="216" customWidth="1"/>
    <col min="5894" max="5894" width="17.140625" style="216" customWidth="1"/>
    <col min="5895" max="5895" width="12" style="216" customWidth="1"/>
    <col min="5896" max="5896" width="14.140625" style="216" customWidth="1"/>
    <col min="5897" max="5897" width="10.28515625" style="216" customWidth="1"/>
    <col min="5898" max="5898" width="17.140625" style="216" customWidth="1"/>
    <col min="5899" max="5899" width="12" style="216" customWidth="1"/>
    <col min="5900" max="5900" width="10.7109375" style="216" customWidth="1"/>
    <col min="5901" max="5903" width="9" style="216" hidden="1" customWidth="1"/>
    <col min="5904" max="6131" width="9" style="216"/>
    <col min="6132" max="6132" width="5.140625" style="216" customWidth="1"/>
    <col min="6133" max="6133" width="32.42578125" style="216" customWidth="1"/>
    <col min="6134" max="6136" width="10.28515625" style="216" customWidth="1"/>
    <col min="6137" max="6138" width="12.42578125" style="216" customWidth="1"/>
    <col min="6139" max="6139" width="11.28515625" style="216" customWidth="1"/>
    <col min="6140" max="6140" width="12.42578125" style="216" customWidth="1"/>
    <col min="6141" max="6141" width="11.28515625" style="216" customWidth="1"/>
    <col min="6142" max="6142" width="12.42578125" style="216" customWidth="1"/>
    <col min="6143" max="6143" width="11.28515625" style="216" customWidth="1"/>
    <col min="6144" max="6144" width="12.42578125" style="216" customWidth="1"/>
    <col min="6145" max="6145" width="11.28515625" style="216" customWidth="1"/>
    <col min="6146" max="6146" width="12.42578125" style="216" customWidth="1"/>
    <col min="6147" max="6147" width="11.28515625" style="216" customWidth="1"/>
    <col min="6148" max="6148" width="14.140625" style="216" customWidth="1"/>
    <col min="6149" max="6149" width="10.28515625" style="216" customWidth="1"/>
    <col min="6150" max="6150" width="17.140625" style="216" customWidth="1"/>
    <col min="6151" max="6151" width="12" style="216" customWidth="1"/>
    <col min="6152" max="6152" width="14.140625" style="216" customWidth="1"/>
    <col min="6153" max="6153" width="10.28515625" style="216" customWidth="1"/>
    <col min="6154" max="6154" width="17.140625" style="216" customWidth="1"/>
    <col min="6155" max="6155" width="12" style="216" customWidth="1"/>
    <col min="6156" max="6156" width="10.7109375" style="216" customWidth="1"/>
    <col min="6157" max="6159" width="9" style="216" hidden="1" customWidth="1"/>
    <col min="6160" max="6387" width="9" style="216"/>
    <col min="6388" max="6388" width="5.140625" style="216" customWidth="1"/>
    <col min="6389" max="6389" width="32.42578125" style="216" customWidth="1"/>
    <col min="6390" max="6392" width="10.28515625" style="216" customWidth="1"/>
    <col min="6393" max="6394" width="12.42578125" style="216" customWidth="1"/>
    <col min="6395" max="6395" width="11.28515625" style="216" customWidth="1"/>
    <col min="6396" max="6396" width="12.42578125" style="216" customWidth="1"/>
    <col min="6397" max="6397" width="11.28515625" style="216" customWidth="1"/>
    <col min="6398" max="6398" width="12.42578125" style="216" customWidth="1"/>
    <col min="6399" max="6399" width="11.28515625" style="216" customWidth="1"/>
    <col min="6400" max="6400" width="12.42578125" style="216" customWidth="1"/>
    <col min="6401" max="6401" width="11.28515625" style="216" customWidth="1"/>
    <col min="6402" max="6402" width="12.42578125" style="216" customWidth="1"/>
    <col min="6403" max="6403" width="11.28515625" style="216" customWidth="1"/>
    <col min="6404" max="6404" width="14.140625" style="216" customWidth="1"/>
    <col min="6405" max="6405" width="10.28515625" style="216" customWidth="1"/>
    <col min="6406" max="6406" width="17.140625" style="216" customWidth="1"/>
    <col min="6407" max="6407" width="12" style="216" customWidth="1"/>
    <col min="6408" max="6408" width="14.140625" style="216" customWidth="1"/>
    <col min="6409" max="6409" width="10.28515625" style="216" customWidth="1"/>
    <col min="6410" max="6410" width="17.140625" style="216" customWidth="1"/>
    <col min="6411" max="6411" width="12" style="216" customWidth="1"/>
    <col min="6412" max="6412" width="10.7109375" style="216" customWidth="1"/>
    <col min="6413" max="6415" width="9" style="216" hidden="1" customWidth="1"/>
    <col min="6416" max="6643" width="9" style="216"/>
    <col min="6644" max="6644" width="5.140625" style="216" customWidth="1"/>
    <col min="6645" max="6645" width="32.42578125" style="216" customWidth="1"/>
    <col min="6646" max="6648" width="10.28515625" style="216" customWidth="1"/>
    <col min="6649" max="6650" width="12.42578125" style="216" customWidth="1"/>
    <col min="6651" max="6651" width="11.28515625" style="216" customWidth="1"/>
    <col min="6652" max="6652" width="12.42578125" style="216" customWidth="1"/>
    <col min="6653" max="6653" width="11.28515625" style="216" customWidth="1"/>
    <col min="6654" max="6654" width="12.42578125" style="216" customWidth="1"/>
    <col min="6655" max="6655" width="11.28515625" style="216" customWidth="1"/>
    <col min="6656" max="6656" width="12.42578125" style="216" customWidth="1"/>
    <col min="6657" max="6657" width="11.28515625" style="216" customWidth="1"/>
    <col min="6658" max="6658" width="12.42578125" style="216" customWidth="1"/>
    <col min="6659" max="6659" width="11.28515625" style="216" customWidth="1"/>
    <col min="6660" max="6660" width="14.140625" style="216" customWidth="1"/>
    <col min="6661" max="6661" width="10.28515625" style="216" customWidth="1"/>
    <col min="6662" max="6662" width="17.140625" style="216" customWidth="1"/>
    <col min="6663" max="6663" width="12" style="216" customWidth="1"/>
    <col min="6664" max="6664" width="14.140625" style="216" customWidth="1"/>
    <col min="6665" max="6665" width="10.28515625" style="216" customWidth="1"/>
    <col min="6666" max="6666" width="17.140625" style="216" customWidth="1"/>
    <col min="6667" max="6667" width="12" style="216" customWidth="1"/>
    <col min="6668" max="6668" width="10.7109375" style="216" customWidth="1"/>
    <col min="6669" max="6671" width="9" style="216" hidden="1" customWidth="1"/>
    <col min="6672" max="6899" width="9" style="216"/>
    <col min="6900" max="6900" width="5.140625" style="216" customWidth="1"/>
    <col min="6901" max="6901" width="32.42578125" style="216" customWidth="1"/>
    <col min="6902" max="6904" width="10.28515625" style="216" customWidth="1"/>
    <col min="6905" max="6906" width="12.42578125" style="216" customWidth="1"/>
    <col min="6907" max="6907" width="11.28515625" style="216" customWidth="1"/>
    <col min="6908" max="6908" width="12.42578125" style="216" customWidth="1"/>
    <col min="6909" max="6909" width="11.28515625" style="216" customWidth="1"/>
    <col min="6910" max="6910" width="12.42578125" style="216" customWidth="1"/>
    <col min="6911" max="6911" width="11.28515625" style="216" customWidth="1"/>
    <col min="6912" max="6912" width="12.42578125" style="216" customWidth="1"/>
    <col min="6913" max="6913" width="11.28515625" style="216" customWidth="1"/>
    <col min="6914" max="6914" width="12.42578125" style="216" customWidth="1"/>
    <col min="6915" max="6915" width="11.28515625" style="216" customWidth="1"/>
    <col min="6916" max="6916" width="14.140625" style="216" customWidth="1"/>
    <col min="6917" max="6917" width="10.28515625" style="216" customWidth="1"/>
    <col min="6918" max="6918" width="17.140625" style="216" customWidth="1"/>
    <col min="6919" max="6919" width="12" style="216" customWidth="1"/>
    <col min="6920" max="6920" width="14.140625" style="216" customWidth="1"/>
    <col min="6921" max="6921" width="10.28515625" style="216" customWidth="1"/>
    <col min="6922" max="6922" width="17.140625" style="216" customWidth="1"/>
    <col min="6923" max="6923" width="12" style="216" customWidth="1"/>
    <col min="6924" max="6924" width="10.7109375" style="216" customWidth="1"/>
    <col min="6925" max="6927" width="9" style="216" hidden="1" customWidth="1"/>
    <col min="6928" max="7155" width="9" style="216"/>
    <col min="7156" max="7156" width="5.140625" style="216" customWidth="1"/>
    <col min="7157" max="7157" width="32.42578125" style="216" customWidth="1"/>
    <col min="7158" max="7160" width="10.28515625" style="216" customWidth="1"/>
    <col min="7161" max="7162" width="12.42578125" style="216" customWidth="1"/>
    <col min="7163" max="7163" width="11.28515625" style="216" customWidth="1"/>
    <col min="7164" max="7164" width="12.42578125" style="216" customWidth="1"/>
    <col min="7165" max="7165" width="11.28515625" style="216" customWidth="1"/>
    <col min="7166" max="7166" width="12.42578125" style="216" customWidth="1"/>
    <col min="7167" max="7167" width="11.28515625" style="216" customWidth="1"/>
    <col min="7168" max="7168" width="12.42578125" style="216" customWidth="1"/>
    <col min="7169" max="7169" width="11.28515625" style="216" customWidth="1"/>
    <col min="7170" max="7170" width="12.42578125" style="216" customWidth="1"/>
    <col min="7171" max="7171" width="11.28515625" style="216" customWidth="1"/>
    <col min="7172" max="7172" width="14.140625" style="216" customWidth="1"/>
    <col min="7173" max="7173" width="10.28515625" style="216" customWidth="1"/>
    <col min="7174" max="7174" width="17.140625" style="216" customWidth="1"/>
    <col min="7175" max="7175" width="12" style="216" customWidth="1"/>
    <col min="7176" max="7176" width="14.140625" style="216" customWidth="1"/>
    <col min="7177" max="7177" width="10.28515625" style="216" customWidth="1"/>
    <col min="7178" max="7178" width="17.140625" style="216" customWidth="1"/>
    <col min="7179" max="7179" width="12" style="216" customWidth="1"/>
    <col min="7180" max="7180" width="10.7109375" style="216" customWidth="1"/>
    <col min="7181" max="7183" width="9" style="216" hidden="1" customWidth="1"/>
    <col min="7184" max="7411" width="9" style="216"/>
    <col min="7412" max="7412" width="5.140625" style="216" customWidth="1"/>
    <col min="7413" max="7413" width="32.42578125" style="216" customWidth="1"/>
    <col min="7414" max="7416" width="10.28515625" style="216" customWidth="1"/>
    <col min="7417" max="7418" width="12.42578125" style="216" customWidth="1"/>
    <col min="7419" max="7419" width="11.28515625" style="216" customWidth="1"/>
    <col min="7420" max="7420" width="12.42578125" style="216" customWidth="1"/>
    <col min="7421" max="7421" width="11.28515625" style="216" customWidth="1"/>
    <col min="7422" max="7422" width="12.42578125" style="216" customWidth="1"/>
    <col min="7423" max="7423" width="11.28515625" style="216" customWidth="1"/>
    <col min="7424" max="7424" width="12.42578125" style="216" customWidth="1"/>
    <col min="7425" max="7425" width="11.28515625" style="216" customWidth="1"/>
    <col min="7426" max="7426" width="12.42578125" style="216" customWidth="1"/>
    <col min="7427" max="7427" width="11.28515625" style="216" customWidth="1"/>
    <col min="7428" max="7428" width="14.140625" style="216" customWidth="1"/>
    <col min="7429" max="7429" width="10.28515625" style="216" customWidth="1"/>
    <col min="7430" max="7430" width="17.140625" style="216" customWidth="1"/>
    <col min="7431" max="7431" width="12" style="216" customWidth="1"/>
    <col min="7432" max="7432" width="14.140625" style="216" customWidth="1"/>
    <col min="7433" max="7433" width="10.28515625" style="216" customWidth="1"/>
    <col min="7434" max="7434" width="17.140625" style="216" customWidth="1"/>
    <col min="7435" max="7435" width="12" style="216" customWidth="1"/>
    <col min="7436" max="7436" width="10.7109375" style="216" customWidth="1"/>
    <col min="7437" max="7439" width="9" style="216" hidden="1" customWidth="1"/>
    <col min="7440" max="7667" width="9" style="216"/>
    <col min="7668" max="7668" width="5.140625" style="216" customWidth="1"/>
    <col min="7669" max="7669" width="32.42578125" style="216" customWidth="1"/>
    <col min="7670" max="7672" width="10.28515625" style="216" customWidth="1"/>
    <col min="7673" max="7674" width="12.42578125" style="216" customWidth="1"/>
    <col min="7675" max="7675" width="11.28515625" style="216" customWidth="1"/>
    <col min="7676" max="7676" width="12.42578125" style="216" customWidth="1"/>
    <col min="7677" max="7677" width="11.28515625" style="216" customWidth="1"/>
    <col min="7678" max="7678" width="12.42578125" style="216" customWidth="1"/>
    <col min="7679" max="7679" width="11.28515625" style="216" customWidth="1"/>
    <col min="7680" max="7680" width="12.42578125" style="216" customWidth="1"/>
    <col min="7681" max="7681" width="11.28515625" style="216" customWidth="1"/>
    <col min="7682" max="7682" width="12.42578125" style="216" customWidth="1"/>
    <col min="7683" max="7683" width="11.28515625" style="216" customWidth="1"/>
    <col min="7684" max="7684" width="14.140625" style="216" customWidth="1"/>
    <col min="7685" max="7685" width="10.28515625" style="216" customWidth="1"/>
    <col min="7686" max="7686" width="17.140625" style="216" customWidth="1"/>
    <col min="7687" max="7687" width="12" style="216" customWidth="1"/>
    <col min="7688" max="7688" width="14.140625" style="216" customWidth="1"/>
    <col min="7689" max="7689" width="10.28515625" style="216" customWidth="1"/>
    <col min="7690" max="7690" width="17.140625" style="216" customWidth="1"/>
    <col min="7691" max="7691" width="12" style="216" customWidth="1"/>
    <col min="7692" max="7692" width="10.7109375" style="216" customWidth="1"/>
    <col min="7693" max="7695" width="9" style="216" hidden="1" customWidth="1"/>
    <col min="7696" max="7923" width="9" style="216"/>
    <col min="7924" max="7924" width="5.140625" style="216" customWidth="1"/>
    <col min="7925" max="7925" width="32.42578125" style="216" customWidth="1"/>
    <col min="7926" max="7928" width="10.28515625" style="216" customWidth="1"/>
    <col min="7929" max="7930" width="12.42578125" style="216" customWidth="1"/>
    <col min="7931" max="7931" width="11.28515625" style="216" customWidth="1"/>
    <col min="7932" max="7932" width="12.42578125" style="216" customWidth="1"/>
    <col min="7933" max="7933" width="11.28515625" style="216" customWidth="1"/>
    <col min="7934" max="7934" width="12.42578125" style="216" customWidth="1"/>
    <col min="7935" max="7935" width="11.28515625" style="216" customWidth="1"/>
    <col min="7936" max="7936" width="12.42578125" style="216" customWidth="1"/>
    <col min="7937" max="7937" width="11.28515625" style="216" customWidth="1"/>
    <col min="7938" max="7938" width="12.42578125" style="216" customWidth="1"/>
    <col min="7939" max="7939" width="11.28515625" style="216" customWidth="1"/>
    <col min="7940" max="7940" width="14.140625" style="216" customWidth="1"/>
    <col min="7941" max="7941" width="10.28515625" style="216" customWidth="1"/>
    <col min="7942" max="7942" width="17.140625" style="216" customWidth="1"/>
    <col min="7943" max="7943" width="12" style="216" customWidth="1"/>
    <col min="7944" max="7944" width="14.140625" style="216" customWidth="1"/>
    <col min="7945" max="7945" width="10.28515625" style="216" customWidth="1"/>
    <col min="7946" max="7946" width="17.140625" style="216" customWidth="1"/>
    <col min="7947" max="7947" width="12" style="216" customWidth="1"/>
    <col min="7948" max="7948" width="10.7109375" style="216" customWidth="1"/>
    <col min="7949" max="7951" width="9" style="216" hidden="1" customWidth="1"/>
    <col min="7952" max="8179" width="9" style="216"/>
    <col min="8180" max="8180" width="5.140625" style="216" customWidth="1"/>
    <col min="8181" max="8181" width="32.42578125" style="216" customWidth="1"/>
    <col min="8182" max="8184" width="10.28515625" style="216" customWidth="1"/>
    <col min="8185" max="8186" width="12.42578125" style="216" customWidth="1"/>
    <col min="8187" max="8187" width="11.28515625" style="216" customWidth="1"/>
    <col min="8188" max="8188" width="12.42578125" style="216" customWidth="1"/>
    <col min="8189" max="8189" width="11.28515625" style="216" customWidth="1"/>
    <col min="8190" max="8190" width="12.42578125" style="216" customWidth="1"/>
    <col min="8191" max="8191" width="11.28515625" style="216" customWidth="1"/>
    <col min="8192" max="8192" width="12.42578125" style="216" customWidth="1"/>
    <col min="8193" max="8193" width="11.28515625" style="216" customWidth="1"/>
    <col min="8194" max="8194" width="12.42578125" style="216" customWidth="1"/>
    <col min="8195" max="8195" width="11.28515625" style="216" customWidth="1"/>
    <col min="8196" max="8196" width="14.140625" style="216" customWidth="1"/>
    <col min="8197" max="8197" width="10.28515625" style="216" customWidth="1"/>
    <col min="8198" max="8198" width="17.140625" style="216" customWidth="1"/>
    <col min="8199" max="8199" width="12" style="216" customWidth="1"/>
    <col min="8200" max="8200" width="14.140625" style="216" customWidth="1"/>
    <col min="8201" max="8201" width="10.28515625" style="216" customWidth="1"/>
    <col min="8202" max="8202" width="17.140625" style="216" customWidth="1"/>
    <col min="8203" max="8203" width="12" style="216" customWidth="1"/>
    <col min="8204" max="8204" width="10.7109375" style="216" customWidth="1"/>
    <col min="8205" max="8207" width="9" style="216" hidden="1" customWidth="1"/>
    <col min="8208" max="8435" width="9" style="216"/>
    <col min="8436" max="8436" width="5.140625" style="216" customWidth="1"/>
    <col min="8437" max="8437" width="32.42578125" style="216" customWidth="1"/>
    <col min="8438" max="8440" width="10.28515625" style="216" customWidth="1"/>
    <col min="8441" max="8442" width="12.42578125" style="216" customWidth="1"/>
    <col min="8443" max="8443" width="11.28515625" style="216" customWidth="1"/>
    <col min="8444" max="8444" width="12.42578125" style="216" customWidth="1"/>
    <col min="8445" max="8445" width="11.28515625" style="216" customWidth="1"/>
    <col min="8446" max="8446" width="12.42578125" style="216" customWidth="1"/>
    <col min="8447" max="8447" width="11.28515625" style="216" customWidth="1"/>
    <col min="8448" max="8448" width="12.42578125" style="216" customWidth="1"/>
    <col min="8449" max="8449" width="11.28515625" style="216" customWidth="1"/>
    <col min="8450" max="8450" width="12.42578125" style="216" customWidth="1"/>
    <col min="8451" max="8451" width="11.28515625" style="216" customWidth="1"/>
    <col min="8452" max="8452" width="14.140625" style="216" customWidth="1"/>
    <col min="8453" max="8453" width="10.28515625" style="216" customWidth="1"/>
    <col min="8454" max="8454" width="17.140625" style="216" customWidth="1"/>
    <col min="8455" max="8455" width="12" style="216" customWidth="1"/>
    <col min="8456" max="8456" width="14.140625" style="216" customWidth="1"/>
    <col min="8457" max="8457" width="10.28515625" style="216" customWidth="1"/>
    <col min="8458" max="8458" width="17.140625" style="216" customWidth="1"/>
    <col min="8459" max="8459" width="12" style="216" customWidth="1"/>
    <col min="8460" max="8460" width="10.7109375" style="216" customWidth="1"/>
    <col min="8461" max="8463" width="9" style="216" hidden="1" customWidth="1"/>
    <col min="8464" max="8691" width="9" style="216"/>
    <col min="8692" max="8692" width="5.140625" style="216" customWidth="1"/>
    <col min="8693" max="8693" width="32.42578125" style="216" customWidth="1"/>
    <col min="8694" max="8696" width="10.28515625" style="216" customWidth="1"/>
    <col min="8697" max="8698" width="12.42578125" style="216" customWidth="1"/>
    <col min="8699" max="8699" width="11.28515625" style="216" customWidth="1"/>
    <col min="8700" max="8700" width="12.42578125" style="216" customWidth="1"/>
    <col min="8701" max="8701" width="11.28515625" style="216" customWidth="1"/>
    <col min="8702" max="8702" width="12.42578125" style="216" customWidth="1"/>
    <col min="8703" max="8703" width="11.28515625" style="216" customWidth="1"/>
    <col min="8704" max="8704" width="12.42578125" style="216" customWidth="1"/>
    <col min="8705" max="8705" width="11.28515625" style="216" customWidth="1"/>
    <col min="8706" max="8706" width="12.42578125" style="216" customWidth="1"/>
    <col min="8707" max="8707" width="11.28515625" style="216" customWidth="1"/>
    <col min="8708" max="8708" width="14.140625" style="216" customWidth="1"/>
    <col min="8709" max="8709" width="10.28515625" style="216" customWidth="1"/>
    <col min="8710" max="8710" width="17.140625" style="216" customWidth="1"/>
    <col min="8711" max="8711" width="12" style="216" customWidth="1"/>
    <col min="8712" max="8712" width="14.140625" style="216" customWidth="1"/>
    <col min="8713" max="8713" width="10.28515625" style="216" customWidth="1"/>
    <col min="8714" max="8714" width="17.140625" style="216" customWidth="1"/>
    <col min="8715" max="8715" width="12" style="216" customWidth="1"/>
    <col min="8716" max="8716" width="10.7109375" style="216" customWidth="1"/>
    <col min="8717" max="8719" width="9" style="216" hidden="1" customWidth="1"/>
    <col min="8720" max="8947" width="9" style="216"/>
    <col min="8948" max="8948" width="5.140625" style="216" customWidth="1"/>
    <col min="8949" max="8949" width="32.42578125" style="216" customWidth="1"/>
    <col min="8950" max="8952" width="10.28515625" style="216" customWidth="1"/>
    <col min="8953" max="8954" width="12.42578125" style="216" customWidth="1"/>
    <col min="8955" max="8955" width="11.28515625" style="216" customWidth="1"/>
    <col min="8956" max="8956" width="12.42578125" style="216" customWidth="1"/>
    <col min="8957" max="8957" width="11.28515625" style="216" customWidth="1"/>
    <col min="8958" max="8958" width="12.42578125" style="216" customWidth="1"/>
    <col min="8959" max="8959" width="11.28515625" style="216" customWidth="1"/>
    <col min="8960" max="8960" width="12.42578125" style="216" customWidth="1"/>
    <col min="8961" max="8961" width="11.28515625" style="216" customWidth="1"/>
    <col min="8962" max="8962" width="12.42578125" style="216" customWidth="1"/>
    <col min="8963" max="8963" width="11.28515625" style="216" customWidth="1"/>
    <col min="8964" max="8964" width="14.140625" style="216" customWidth="1"/>
    <col min="8965" max="8965" width="10.28515625" style="216" customWidth="1"/>
    <col min="8966" max="8966" width="17.140625" style="216" customWidth="1"/>
    <col min="8967" max="8967" width="12" style="216" customWidth="1"/>
    <col min="8968" max="8968" width="14.140625" style="216" customWidth="1"/>
    <col min="8969" max="8969" width="10.28515625" style="216" customWidth="1"/>
    <col min="8970" max="8970" width="17.140625" style="216" customWidth="1"/>
    <col min="8971" max="8971" width="12" style="216" customWidth="1"/>
    <col min="8972" max="8972" width="10.7109375" style="216" customWidth="1"/>
    <col min="8973" max="8975" width="9" style="216" hidden="1" customWidth="1"/>
    <col min="8976" max="9203" width="9" style="216"/>
    <col min="9204" max="9204" width="5.140625" style="216" customWidth="1"/>
    <col min="9205" max="9205" width="32.42578125" style="216" customWidth="1"/>
    <col min="9206" max="9208" width="10.28515625" style="216" customWidth="1"/>
    <col min="9209" max="9210" width="12.42578125" style="216" customWidth="1"/>
    <col min="9211" max="9211" width="11.28515625" style="216" customWidth="1"/>
    <col min="9212" max="9212" width="12.42578125" style="216" customWidth="1"/>
    <col min="9213" max="9213" width="11.28515625" style="216" customWidth="1"/>
    <col min="9214" max="9214" width="12.42578125" style="216" customWidth="1"/>
    <col min="9215" max="9215" width="11.28515625" style="216" customWidth="1"/>
    <col min="9216" max="9216" width="12.42578125" style="216" customWidth="1"/>
    <col min="9217" max="9217" width="11.28515625" style="216" customWidth="1"/>
    <col min="9218" max="9218" width="12.42578125" style="216" customWidth="1"/>
    <col min="9219" max="9219" width="11.28515625" style="216" customWidth="1"/>
    <col min="9220" max="9220" width="14.140625" style="216" customWidth="1"/>
    <col min="9221" max="9221" width="10.28515625" style="216" customWidth="1"/>
    <col min="9222" max="9222" width="17.140625" style="216" customWidth="1"/>
    <col min="9223" max="9223" width="12" style="216" customWidth="1"/>
    <col min="9224" max="9224" width="14.140625" style="216" customWidth="1"/>
    <col min="9225" max="9225" width="10.28515625" style="216" customWidth="1"/>
    <col min="9226" max="9226" width="17.140625" style="216" customWidth="1"/>
    <col min="9227" max="9227" width="12" style="216" customWidth="1"/>
    <col min="9228" max="9228" width="10.7109375" style="216" customWidth="1"/>
    <col min="9229" max="9231" width="9" style="216" hidden="1" customWidth="1"/>
    <col min="9232" max="9459" width="9" style="216"/>
    <col min="9460" max="9460" width="5.140625" style="216" customWidth="1"/>
    <col min="9461" max="9461" width="32.42578125" style="216" customWidth="1"/>
    <col min="9462" max="9464" width="10.28515625" style="216" customWidth="1"/>
    <col min="9465" max="9466" width="12.42578125" style="216" customWidth="1"/>
    <col min="9467" max="9467" width="11.28515625" style="216" customWidth="1"/>
    <col min="9468" max="9468" width="12.42578125" style="216" customWidth="1"/>
    <col min="9469" max="9469" width="11.28515625" style="216" customWidth="1"/>
    <col min="9470" max="9470" width="12.42578125" style="216" customWidth="1"/>
    <col min="9471" max="9471" width="11.28515625" style="216" customWidth="1"/>
    <col min="9472" max="9472" width="12.42578125" style="216" customWidth="1"/>
    <col min="9473" max="9473" width="11.28515625" style="216" customWidth="1"/>
    <col min="9474" max="9474" width="12.42578125" style="216" customWidth="1"/>
    <col min="9475" max="9475" width="11.28515625" style="216" customWidth="1"/>
    <col min="9476" max="9476" width="14.140625" style="216" customWidth="1"/>
    <col min="9477" max="9477" width="10.28515625" style="216" customWidth="1"/>
    <col min="9478" max="9478" width="17.140625" style="216" customWidth="1"/>
    <col min="9479" max="9479" width="12" style="216" customWidth="1"/>
    <col min="9480" max="9480" width="14.140625" style="216" customWidth="1"/>
    <col min="9481" max="9481" width="10.28515625" style="216" customWidth="1"/>
    <col min="9482" max="9482" width="17.140625" style="216" customWidth="1"/>
    <col min="9483" max="9483" width="12" style="216" customWidth="1"/>
    <col min="9484" max="9484" width="10.7109375" style="216" customWidth="1"/>
    <col min="9485" max="9487" width="9" style="216" hidden="1" customWidth="1"/>
    <col min="9488" max="9715" width="9" style="216"/>
    <col min="9716" max="9716" width="5.140625" style="216" customWidth="1"/>
    <col min="9717" max="9717" width="32.42578125" style="216" customWidth="1"/>
    <col min="9718" max="9720" width="10.28515625" style="216" customWidth="1"/>
    <col min="9721" max="9722" width="12.42578125" style="216" customWidth="1"/>
    <col min="9723" max="9723" width="11.28515625" style="216" customWidth="1"/>
    <col min="9724" max="9724" width="12.42578125" style="216" customWidth="1"/>
    <col min="9725" max="9725" width="11.28515625" style="216" customWidth="1"/>
    <col min="9726" max="9726" width="12.42578125" style="216" customWidth="1"/>
    <col min="9727" max="9727" width="11.28515625" style="216" customWidth="1"/>
    <col min="9728" max="9728" width="12.42578125" style="216" customWidth="1"/>
    <col min="9729" max="9729" width="11.28515625" style="216" customWidth="1"/>
    <col min="9730" max="9730" width="12.42578125" style="216" customWidth="1"/>
    <col min="9731" max="9731" width="11.28515625" style="216" customWidth="1"/>
    <col min="9732" max="9732" width="14.140625" style="216" customWidth="1"/>
    <col min="9733" max="9733" width="10.28515625" style="216" customWidth="1"/>
    <col min="9734" max="9734" width="17.140625" style="216" customWidth="1"/>
    <col min="9735" max="9735" width="12" style="216" customWidth="1"/>
    <col min="9736" max="9736" width="14.140625" style="216" customWidth="1"/>
    <col min="9737" max="9737" width="10.28515625" style="216" customWidth="1"/>
    <col min="9738" max="9738" width="17.140625" style="216" customWidth="1"/>
    <col min="9739" max="9739" width="12" style="216" customWidth="1"/>
    <col min="9740" max="9740" width="10.7109375" style="216" customWidth="1"/>
    <col min="9741" max="9743" width="9" style="216" hidden="1" customWidth="1"/>
    <col min="9744" max="9971" width="9" style="216"/>
    <col min="9972" max="9972" width="5.140625" style="216" customWidth="1"/>
    <col min="9973" max="9973" width="32.42578125" style="216" customWidth="1"/>
    <col min="9974" max="9976" width="10.28515625" style="216" customWidth="1"/>
    <col min="9977" max="9978" width="12.42578125" style="216" customWidth="1"/>
    <col min="9979" max="9979" width="11.28515625" style="216" customWidth="1"/>
    <col min="9980" max="9980" width="12.42578125" style="216" customWidth="1"/>
    <col min="9981" max="9981" width="11.28515625" style="216" customWidth="1"/>
    <col min="9982" max="9982" width="12.42578125" style="216" customWidth="1"/>
    <col min="9983" max="9983" width="11.28515625" style="216" customWidth="1"/>
    <col min="9984" max="9984" width="12.42578125" style="216" customWidth="1"/>
    <col min="9985" max="9985" width="11.28515625" style="216" customWidth="1"/>
    <col min="9986" max="9986" width="12.42578125" style="216" customWidth="1"/>
    <col min="9987" max="9987" width="11.28515625" style="216" customWidth="1"/>
    <col min="9988" max="9988" width="14.140625" style="216" customWidth="1"/>
    <col min="9989" max="9989" width="10.28515625" style="216" customWidth="1"/>
    <col min="9990" max="9990" width="17.140625" style="216" customWidth="1"/>
    <col min="9991" max="9991" width="12" style="216" customWidth="1"/>
    <col min="9992" max="9992" width="14.140625" style="216" customWidth="1"/>
    <col min="9993" max="9993" width="10.28515625" style="216" customWidth="1"/>
    <col min="9994" max="9994" width="17.140625" style="216" customWidth="1"/>
    <col min="9995" max="9995" width="12" style="216" customWidth="1"/>
    <col min="9996" max="9996" width="10.7109375" style="216" customWidth="1"/>
    <col min="9997" max="9999" width="9" style="216" hidden="1" customWidth="1"/>
    <col min="10000" max="10227" width="9" style="216"/>
    <col min="10228" max="10228" width="5.140625" style="216" customWidth="1"/>
    <col min="10229" max="10229" width="32.42578125" style="216" customWidth="1"/>
    <col min="10230" max="10232" width="10.28515625" style="216" customWidth="1"/>
    <col min="10233" max="10234" width="12.42578125" style="216" customWidth="1"/>
    <col min="10235" max="10235" width="11.28515625" style="216" customWidth="1"/>
    <col min="10236" max="10236" width="12.42578125" style="216" customWidth="1"/>
    <col min="10237" max="10237" width="11.28515625" style="216" customWidth="1"/>
    <col min="10238" max="10238" width="12.42578125" style="216" customWidth="1"/>
    <col min="10239" max="10239" width="11.28515625" style="216" customWidth="1"/>
    <col min="10240" max="10240" width="12.42578125" style="216" customWidth="1"/>
    <col min="10241" max="10241" width="11.28515625" style="216" customWidth="1"/>
    <col min="10242" max="10242" width="12.42578125" style="216" customWidth="1"/>
    <col min="10243" max="10243" width="11.28515625" style="216" customWidth="1"/>
    <col min="10244" max="10244" width="14.140625" style="216" customWidth="1"/>
    <col min="10245" max="10245" width="10.28515625" style="216" customWidth="1"/>
    <col min="10246" max="10246" width="17.140625" style="216" customWidth="1"/>
    <col min="10247" max="10247" width="12" style="216" customWidth="1"/>
    <col min="10248" max="10248" width="14.140625" style="216" customWidth="1"/>
    <col min="10249" max="10249" width="10.28515625" style="216" customWidth="1"/>
    <col min="10250" max="10250" width="17.140625" style="216" customWidth="1"/>
    <col min="10251" max="10251" width="12" style="216" customWidth="1"/>
    <col min="10252" max="10252" width="10.7109375" style="216" customWidth="1"/>
    <col min="10253" max="10255" width="9" style="216" hidden="1" customWidth="1"/>
    <col min="10256" max="10483" width="9" style="216"/>
    <col min="10484" max="10484" width="5.140625" style="216" customWidth="1"/>
    <col min="10485" max="10485" width="32.42578125" style="216" customWidth="1"/>
    <col min="10486" max="10488" width="10.28515625" style="216" customWidth="1"/>
    <col min="10489" max="10490" width="12.42578125" style="216" customWidth="1"/>
    <col min="10491" max="10491" width="11.28515625" style="216" customWidth="1"/>
    <col min="10492" max="10492" width="12.42578125" style="216" customWidth="1"/>
    <col min="10493" max="10493" width="11.28515625" style="216" customWidth="1"/>
    <col min="10494" max="10494" width="12.42578125" style="216" customWidth="1"/>
    <col min="10495" max="10495" width="11.28515625" style="216" customWidth="1"/>
    <col min="10496" max="10496" width="12.42578125" style="216" customWidth="1"/>
    <col min="10497" max="10497" width="11.28515625" style="216" customWidth="1"/>
    <col min="10498" max="10498" width="12.42578125" style="216" customWidth="1"/>
    <col min="10499" max="10499" width="11.28515625" style="216" customWidth="1"/>
    <col min="10500" max="10500" width="14.140625" style="216" customWidth="1"/>
    <col min="10501" max="10501" width="10.28515625" style="216" customWidth="1"/>
    <col min="10502" max="10502" width="17.140625" style="216" customWidth="1"/>
    <col min="10503" max="10503" width="12" style="216" customWidth="1"/>
    <col min="10504" max="10504" width="14.140625" style="216" customWidth="1"/>
    <col min="10505" max="10505" width="10.28515625" style="216" customWidth="1"/>
    <col min="10506" max="10506" width="17.140625" style="216" customWidth="1"/>
    <col min="10507" max="10507" width="12" style="216" customWidth="1"/>
    <col min="10508" max="10508" width="10.7109375" style="216" customWidth="1"/>
    <col min="10509" max="10511" width="9" style="216" hidden="1" customWidth="1"/>
    <col min="10512" max="10739" width="9" style="216"/>
    <col min="10740" max="10740" width="5.140625" style="216" customWidth="1"/>
    <col min="10741" max="10741" width="32.42578125" style="216" customWidth="1"/>
    <col min="10742" max="10744" width="10.28515625" style="216" customWidth="1"/>
    <col min="10745" max="10746" width="12.42578125" style="216" customWidth="1"/>
    <col min="10747" max="10747" width="11.28515625" style="216" customWidth="1"/>
    <col min="10748" max="10748" width="12.42578125" style="216" customWidth="1"/>
    <col min="10749" max="10749" width="11.28515625" style="216" customWidth="1"/>
    <col min="10750" max="10750" width="12.42578125" style="216" customWidth="1"/>
    <col min="10751" max="10751" width="11.28515625" style="216" customWidth="1"/>
    <col min="10752" max="10752" width="12.42578125" style="216" customWidth="1"/>
    <col min="10753" max="10753" width="11.28515625" style="216" customWidth="1"/>
    <col min="10754" max="10754" width="12.42578125" style="216" customWidth="1"/>
    <col min="10755" max="10755" width="11.28515625" style="216" customWidth="1"/>
    <col min="10756" max="10756" width="14.140625" style="216" customWidth="1"/>
    <col min="10757" max="10757" width="10.28515625" style="216" customWidth="1"/>
    <col min="10758" max="10758" width="17.140625" style="216" customWidth="1"/>
    <col min="10759" max="10759" width="12" style="216" customWidth="1"/>
    <col min="10760" max="10760" width="14.140625" style="216" customWidth="1"/>
    <col min="10761" max="10761" width="10.28515625" style="216" customWidth="1"/>
    <col min="10762" max="10762" width="17.140625" style="216" customWidth="1"/>
    <col min="10763" max="10763" width="12" style="216" customWidth="1"/>
    <col min="10764" max="10764" width="10.7109375" style="216" customWidth="1"/>
    <col min="10765" max="10767" width="9" style="216" hidden="1" customWidth="1"/>
    <col min="10768" max="10995" width="9" style="216"/>
    <col min="10996" max="10996" width="5.140625" style="216" customWidth="1"/>
    <col min="10997" max="10997" width="32.42578125" style="216" customWidth="1"/>
    <col min="10998" max="11000" width="10.28515625" style="216" customWidth="1"/>
    <col min="11001" max="11002" width="12.42578125" style="216" customWidth="1"/>
    <col min="11003" max="11003" width="11.28515625" style="216" customWidth="1"/>
    <col min="11004" max="11004" width="12.42578125" style="216" customWidth="1"/>
    <col min="11005" max="11005" width="11.28515625" style="216" customWidth="1"/>
    <col min="11006" max="11006" width="12.42578125" style="216" customWidth="1"/>
    <col min="11007" max="11007" width="11.28515625" style="216" customWidth="1"/>
    <col min="11008" max="11008" width="12.42578125" style="216" customWidth="1"/>
    <col min="11009" max="11009" width="11.28515625" style="216" customWidth="1"/>
    <col min="11010" max="11010" width="12.42578125" style="216" customWidth="1"/>
    <col min="11011" max="11011" width="11.28515625" style="216" customWidth="1"/>
    <col min="11012" max="11012" width="14.140625" style="216" customWidth="1"/>
    <col min="11013" max="11013" width="10.28515625" style="216" customWidth="1"/>
    <col min="11014" max="11014" width="17.140625" style="216" customWidth="1"/>
    <col min="11015" max="11015" width="12" style="216" customWidth="1"/>
    <col min="11016" max="11016" width="14.140625" style="216" customWidth="1"/>
    <col min="11017" max="11017" width="10.28515625" style="216" customWidth="1"/>
    <col min="11018" max="11018" width="17.140625" style="216" customWidth="1"/>
    <col min="11019" max="11019" width="12" style="216" customWidth="1"/>
    <col min="11020" max="11020" width="10.7109375" style="216" customWidth="1"/>
    <col min="11021" max="11023" width="9" style="216" hidden="1" customWidth="1"/>
    <col min="11024" max="11251" width="9" style="216"/>
    <col min="11252" max="11252" width="5.140625" style="216" customWidth="1"/>
    <col min="11253" max="11253" width="32.42578125" style="216" customWidth="1"/>
    <col min="11254" max="11256" width="10.28515625" style="216" customWidth="1"/>
    <col min="11257" max="11258" width="12.42578125" style="216" customWidth="1"/>
    <col min="11259" max="11259" width="11.28515625" style="216" customWidth="1"/>
    <col min="11260" max="11260" width="12.42578125" style="216" customWidth="1"/>
    <col min="11261" max="11261" width="11.28515625" style="216" customWidth="1"/>
    <col min="11262" max="11262" width="12.42578125" style="216" customWidth="1"/>
    <col min="11263" max="11263" width="11.28515625" style="216" customWidth="1"/>
    <col min="11264" max="11264" width="12.42578125" style="216" customWidth="1"/>
    <col min="11265" max="11265" width="11.28515625" style="216" customWidth="1"/>
    <col min="11266" max="11266" width="12.42578125" style="216" customWidth="1"/>
    <col min="11267" max="11267" width="11.28515625" style="216" customWidth="1"/>
    <col min="11268" max="11268" width="14.140625" style="216" customWidth="1"/>
    <col min="11269" max="11269" width="10.28515625" style="216" customWidth="1"/>
    <col min="11270" max="11270" width="17.140625" style="216" customWidth="1"/>
    <col min="11271" max="11271" width="12" style="216" customWidth="1"/>
    <col min="11272" max="11272" width="14.140625" style="216" customWidth="1"/>
    <col min="11273" max="11273" width="10.28515625" style="216" customWidth="1"/>
    <col min="11274" max="11274" width="17.140625" style="216" customWidth="1"/>
    <col min="11275" max="11275" width="12" style="216" customWidth="1"/>
    <col min="11276" max="11276" width="10.7109375" style="216" customWidth="1"/>
    <col min="11277" max="11279" width="9" style="216" hidden="1" customWidth="1"/>
    <col min="11280" max="11507" width="9" style="216"/>
    <col min="11508" max="11508" width="5.140625" style="216" customWidth="1"/>
    <col min="11509" max="11509" width="32.42578125" style="216" customWidth="1"/>
    <col min="11510" max="11512" width="10.28515625" style="216" customWidth="1"/>
    <col min="11513" max="11514" width="12.42578125" style="216" customWidth="1"/>
    <col min="11515" max="11515" width="11.28515625" style="216" customWidth="1"/>
    <col min="11516" max="11516" width="12.42578125" style="216" customWidth="1"/>
    <col min="11517" max="11517" width="11.28515625" style="216" customWidth="1"/>
    <col min="11518" max="11518" width="12.42578125" style="216" customWidth="1"/>
    <col min="11519" max="11519" width="11.28515625" style="216" customWidth="1"/>
    <col min="11520" max="11520" width="12.42578125" style="216" customWidth="1"/>
    <col min="11521" max="11521" width="11.28515625" style="216" customWidth="1"/>
    <col min="11522" max="11522" width="12.42578125" style="216" customWidth="1"/>
    <col min="11523" max="11523" width="11.28515625" style="216" customWidth="1"/>
    <col min="11524" max="11524" width="14.140625" style="216" customWidth="1"/>
    <col min="11525" max="11525" width="10.28515625" style="216" customWidth="1"/>
    <col min="11526" max="11526" width="17.140625" style="216" customWidth="1"/>
    <col min="11527" max="11527" width="12" style="216" customWidth="1"/>
    <col min="11528" max="11528" width="14.140625" style="216" customWidth="1"/>
    <col min="11529" max="11529" width="10.28515625" style="216" customWidth="1"/>
    <col min="11530" max="11530" width="17.140625" style="216" customWidth="1"/>
    <col min="11531" max="11531" width="12" style="216" customWidth="1"/>
    <col min="11532" max="11532" width="10.7109375" style="216" customWidth="1"/>
    <col min="11533" max="11535" width="9" style="216" hidden="1" customWidth="1"/>
    <col min="11536" max="11763" width="9" style="216"/>
    <col min="11764" max="11764" width="5.140625" style="216" customWidth="1"/>
    <col min="11765" max="11765" width="32.42578125" style="216" customWidth="1"/>
    <col min="11766" max="11768" width="10.28515625" style="216" customWidth="1"/>
    <col min="11769" max="11770" width="12.42578125" style="216" customWidth="1"/>
    <col min="11771" max="11771" width="11.28515625" style="216" customWidth="1"/>
    <col min="11772" max="11772" width="12.42578125" style="216" customWidth="1"/>
    <col min="11773" max="11773" width="11.28515625" style="216" customWidth="1"/>
    <col min="11774" max="11774" width="12.42578125" style="216" customWidth="1"/>
    <col min="11775" max="11775" width="11.28515625" style="216" customWidth="1"/>
    <col min="11776" max="11776" width="12.42578125" style="216" customWidth="1"/>
    <col min="11777" max="11777" width="11.28515625" style="216" customWidth="1"/>
    <col min="11778" max="11778" width="12.42578125" style="216" customWidth="1"/>
    <col min="11779" max="11779" width="11.28515625" style="216" customWidth="1"/>
    <col min="11780" max="11780" width="14.140625" style="216" customWidth="1"/>
    <col min="11781" max="11781" width="10.28515625" style="216" customWidth="1"/>
    <col min="11782" max="11782" width="17.140625" style="216" customWidth="1"/>
    <col min="11783" max="11783" width="12" style="216" customWidth="1"/>
    <col min="11784" max="11784" width="14.140625" style="216" customWidth="1"/>
    <col min="11785" max="11785" width="10.28515625" style="216" customWidth="1"/>
    <col min="11786" max="11786" width="17.140625" style="216" customWidth="1"/>
    <col min="11787" max="11787" width="12" style="216" customWidth="1"/>
    <col min="11788" max="11788" width="10.7109375" style="216" customWidth="1"/>
    <col min="11789" max="11791" width="9" style="216" hidden="1" customWidth="1"/>
    <col min="11792" max="12019" width="9" style="216"/>
    <col min="12020" max="12020" width="5.140625" style="216" customWidth="1"/>
    <col min="12021" max="12021" width="32.42578125" style="216" customWidth="1"/>
    <col min="12022" max="12024" width="10.28515625" style="216" customWidth="1"/>
    <col min="12025" max="12026" width="12.42578125" style="216" customWidth="1"/>
    <col min="12027" max="12027" width="11.28515625" style="216" customWidth="1"/>
    <col min="12028" max="12028" width="12.42578125" style="216" customWidth="1"/>
    <col min="12029" max="12029" width="11.28515625" style="216" customWidth="1"/>
    <col min="12030" max="12030" width="12.42578125" style="216" customWidth="1"/>
    <col min="12031" max="12031" width="11.28515625" style="216" customWidth="1"/>
    <col min="12032" max="12032" width="12.42578125" style="216" customWidth="1"/>
    <col min="12033" max="12033" width="11.28515625" style="216" customWidth="1"/>
    <col min="12034" max="12034" width="12.42578125" style="216" customWidth="1"/>
    <col min="12035" max="12035" width="11.28515625" style="216" customWidth="1"/>
    <col min="12036" max="12036" width="14.140625" style="216" customWidth="1"/>
    <col min="12037" max="12037" width="10.28515625" style="216" customWidth="1"/>
    <col min="12038" max="12038" width="17.140625" style="216" customWidth="1"/>
    <col min="12039" max="12039" width="12" style="216" customWidth="1"/>
    <col min="12040" max="12040" width="14.140625" style="216" customWidth="1"/>
    <col min="12041" max="12041" width="10.28515625" style="216" customWidth="1"/>
    <col min="12042" max="12042" width="17.140625" style="216" customWidth="1"/>
    <col min="12043" max="12043" width="12" style="216" customWidth="1"/>
    <col min="12044" max="12044" width="10.7109375" style="216" customWidth="1"/>
    <col min="12045" max="12047" width="9" style="216" hidden="1" customWidth="1"/>
    <col min="12048" max="12275" width="9" style="216"/>
    <col min="12276" max="12276" width="5.140625" style="216" customWidth="1"/>
    <col min="12277" max="12277" width="32.42578125" style="216" customWidth="1"/>
    <col min="12278" max="12280" width="10.28515625" style="216" customWidth="1"/>
    <col min="12281" max="12282" width="12.42578125" style="216" customWidth="1"/>
    <col min="12283" max="12283" width="11.28515625" style="216" customWidth="1"/>
    <col min="12284" max="12284" width="12.42578125" style="216" customWidth="1"/>
    <col min="12285" max="12285" width="11.28515625" style="216" customWidth="1"/>
    <col min="12286" max="12286" width="12.42578125" style="216" customWidth="1"/>
    <col min="12287" max="12287" width="11.28515625" style="216" customWidth="1"/>
    <col min="12288" max="12288" width="12.42578125" style="216" customWidth="1"/>
    <col min="12289" max="12289" width="11.28515625" style="216" customWidth="1"/>
    <col min="12290" max="12290" width="12.42578125" style="216" customWidth="1"/>
    <col min="12291" max="12291" width="11.28515625" style="216" customWidth="1"/>
    <col min="12292" max="12292" width="14.140625" style="216" customWidth="1"/>
    <col min="12293" max="12293" width="10.28515625" style="216" customWidth="1"/>
    <col min="12294" max="12294" width="17.140625" style="216" customWidth="1"/>
    <col min="12295" max="12295" width="12" style="216" customWidth="1"/>
    <col min="12296" max="12296" width="14.140625" style="216" customWidth="1"/>
    <col min="12297" max="12297" width="10.28515625" style="216" customWidth="1"/>
    <col min="12298" max="12298" width="17.140625" style="216" customWidth="1"/>
    <col min="12299" max="12299" width="12" style="216" customWidth="1"/>
    <col min="12300" max="12300" width="10.7109375" style="216" customWidth="1"/>
    <col min="12301" max="12303" width="9" style="216" hidden="1" customWidth="1"/>
    <col min="12304" max="12531" width="9" style="216"/>
    <col min="12532" max="12532" width="5.140625" style="216" customWidth="1"/>
    <col min="12533" max="12533" width="32.42578125" style="216" customWidth="1"/>
    <col min="12534" max="12536" width="10.28515625" style="216" customWidth="1"/>
    <col min="12537" max="12538" width="12.42578125" style="216" customWidth="1"/>
    <col min="12539" max="12539" width="11.28515625" style="216" customWidth="1"/>
    <col min="12540" max="12540" width="12.42578125" style="216" customWidth="1"/>
    <col min="12541" max="12541" width="11.28515625" style="216" customWidth="1"/>
    <col min="12542" max="12542" width="12.42578125" style="216" customWidth="1"/>
    <col min="12543" max="12543" width="11.28515625" style="216" customWidth="1"/>
    <col min="12544" max="12544" width="12.42578125" style="216" customWidth="1"/>
    <col min="12545" max="12545" width="11.28515625" style="216" customWidth="1"/>
    <col min="12546" max="12546" width="12.42578125" style="216" customWidth="1"/>
    <col min="12547" max="12547" width="11.28515625" style="216" customWidth="1"/>
    <col min="12548" max="12548" width="14.140625" style="216" customWidth="1"/>
    <col min="12549" max="12549" width="10.28515625" style="216" customWidth="1"/>
    <col min="12550" max="12550" width="17.140625" style="216" customWidth="1"/>
    <col min="12551" max="12551" width="12" style="216" customWidth="1"/>
    <col min="12552" max="12552" width="14.140625" style="216" customWidth="1"/>
    <col min="12553" max="12553" width="10.28515625" style="216" customWidth="1"/>
    <col min="12554" max="12554" width="17.140625" style="216" customWidth="1"/>
    <col min="12555" max="12555" width="12" style="216" customWidth="1"/>
    <col min="12556" max="12556" width="10.7109375" style="216" customWidth="1"/>
    <col min="12557" max="12559" width="9" style="216" hidden="1" customWidth="1"/>
    <col min="12560" max="12787" width="9" style="216"/>
    <col min="12788" max="12788" width="5.140625" style="216" customWidth="1"/>
    <col min="12789" max="12789" width="32.42578125" style="216" customWidth="1"/>
    <col min="12790" max="12792" width="10.28515625" style="216" customWidth="1"/>
    <col min="12793" max="12794" width="12.42578125" style="216" customWidth="1"/>
    <col min="12795" max="12795" width="11.28515625" style="216" customWidth="1"/>
    <col min="12796" max="12796" width="12.42578125" style="216" customWidth="1"/>
    <col min="12797" max="12797" width="11.28515625" style="216" customWidth="1"/>
    <col min="12798" max="12798" width="12.42578125" style="216" customWidth="1"/>
    <col min="12799" max="12799" width="11.28515625" style="216" customWidth="1"/>
    <col min="12800" max="12800" width="12.42578125" style="216" customWidth="1"/>
    <col min="12801" max="12801" width="11.28515625" style="216" customWidth="1"/>
    <col min="12802" max="12802" width="12.42578125" style="216" customWidth="1"/>
    <col min="12803" max="12803" width="11.28515625" style="216" customWidth="1"/>
    <col min="12804" max="12804" width="14.140625" style="216" customWidth="1"/>
    <col min="12805" max="12805" width="10.28515625" style="216" customWidth="1"/>
    <col min="12806" max="12806" width="17.140625" style="216" customWidth="1"/>
    <col min="12807" max="12807" width="12" style="216" customWidth="1"/>
    <col min="12808" max="12808" width="14.140625" style="216" customWidth="1"/>
    <col min="12809" max="12809" width="10.28515625" style="216" customWidth="1"/>
    <col min="12810" max="12810" width="17.140625" style="216" customWidth="1"/>
    <col min="12811" max="12811" width="12" style="216" customWidth="1"/>
    <col min="12812" max="12812" width="10.7109375" style="216" customWidth="1"/>
    <col min="12813" max="12815" width="9" style="216" hidden="1" customWidth="1"/>
    <col min="12816" max="13043" width="9" style="216"/>
    <col min="13044" max="13044" width="5.140625" style="216" customWidth="1"/>
    <col min="13045" max="13045" width="32.42578125" style="216" customWidth="1"/>
    <col min="13046" max="13048" width="10.28515625" style="216" customWidth="1"/>
    <col min="13049" max="13050" width="12.42578125" style="216" customWidth="1"/>
    <col min="13051" max="13051" width="11.28515625" style="216" customWidth="1"/>
    <col min="13052" max="13052" width="12.42578125" style="216" customWidth="1"/>
    <col min="13053" max="13053" width="11.28515625" style="216" customWidth="1"/>
    <col min="13054" max="13054" width="12.42578125" style="216" customWidth="1"/>
    <col min="13055" max="13055" width="11.28515625" style="216" customWidth="1"/>
    <col min="13056" max="13056" width="12.42578125" style="216" customWidth="1"/>
    <col min="13057" max="13057" width="11.28515625" style="216" customWidth="1"/>
    <col min="13058" max="13058" width="12.42578125" style="216" customWidth="1"/>
    <col min="13059" max="13059" width="11.28515625" style="216" customWidth="1"/>
    <col min="13060" max="13060" width="14.140625" style="216" customWidth="1"/>
    <col min="13061" max="13061" width="10.28515625" style="216" customWidth="1"/>
    <col min="13062" max="13062" width="17.140625" style="216" customWidth="1"/>
    <col min="13063" max="13063" width="12" style="216" customWidth="1"/>
    <col min="13064" max="13064" width="14.140625" style="216" customWidth="1"/>
    <col min="13065" max="13065" width="10.28515625" style="216" customWidth="1"/>
    <col min="13066" max="13066" width="17.140625" style="216" customWidth="1"/>
    <col min="13067" max="13067" width="12" style="216" customWidth="1"/>
    <col min="13068" max="13068" width="10.7109375" style="216" customWidth="1"/>
    <col min="13069" max="13071" width="9" style="216" hidden="1" customWidth="1"/>
    <col min="13072" max="13299" width="9" style="216"/>
    <col min="13300" max="13300" width="5.140625" style="216" customWidth="1"/>
    <col min="13301" max="13301" width="32.42578125" style="216" customWidth="1"/>
    <col min="13302" max="13304" width="10.28515625" style="216" customWidth="1"/>
    <col min="13305" max="13306" width="12.42578125" style="216" customWidth="1"/>
    <col min="13307" max="13307" width="11.28515625" style="216" customWidth="1"/>
    <col min="13308" max="13308" width="12.42578125" style="216" customWidth="1"/>
    <col min="13309" max="13309" width="11.28515625" style="216" customWidth="1"/>
    <col min="13310" max="13310" width="12.42578125" style="216" customWidth="1"/>
    <col min="13311" max="13311" width="11.28515625" style="216" customWidth="1"/>
    <col min="13312" max="13312" width="12.42578125" style="216" customWidth="1"/>
    <col min="13313" max="13313" width="11.28515625" style="216" customWidth="1"/>
    <col min="13314" max="13314" width="12.42578125" style="216" customWidth="1"/>
    <col min="13315" max="13315" width="11.28515625" style="216" customWidth="1"/>
    <col min="13316" max="13316" width="14.140625" style="216" customWidth="1"/>
    <col min="13317" max="13317" width="10.28515625" style="216" customWidth="1"/>
    <col min="13318" max="13318" width="17.140625" style="216" customWidth="1"/>
    <col min="13319" max="13319" width="12" style="216" customWidth="1"/>
    <col min="13320" max="13320" width="14.140625" style="216" customWidth="1"/>
    <col min="13321" max="13321" width="10.28515625" style="216" customWidth="1"/>
    <col min="13322" max="13322" width="17.140625" style="216" customWidth="1"/>
    <col min="13323" max="13323" width="12" style="216" customWidth="1"/>
    <col min="13324" max="13324" width="10.7109375" style="216" customWidth="1"/>
    <col min="13325" max="13327" width="9" style="216" hidden="1" customWidth="1"/>
    <col min="13328" max="13555" width="9" style="216"/>
    <col min="13556" max="13556" width="5.140625" style="216" customWidth="1"/>
    <col min="13557" max="13557" width="32.42578125" style="216" customWidth="1"/>
    <col min="13558" max="13560" width="10.28515625" style="216" customWidth="1"/>
    <col min="13561" max="13562" width="12.42578125" style="216" customWidth="1"/>
    <col min="13563" max="13563" width="11.28515625" style="216" customWidth="1"/>
    <col min="13564" max="13564" width="12.42578125" style="216" customWidth="1"/>
    <col min="13565" max="13565" width="11.28515625" style="216" customWidth="1"/>
    <col min="13566" max="13566" width="12.42578125" style="216" customWidth="1"/>
    <col min="13567" max="13567" width="11.28515625" style="216" customWidth="1"/>
    <col min="13568" max="13568" width="12.42578125" style="216" customWidth="1"/>
    <col min="13569" max="13569" width="11.28515625" style="216" customWidth="1"/>
    <col min="13570" max="13570" width="12.42578125" style="216" customWidth="1"/>
    <col min="13571" max="13571" width="11.28515625" style="216" customWidth="1"/>
    <col min="13572" max="13572" width="14.140625" style="216" customWidth="1"/>
    <col min="13573" max="13573" width="10.28515625" style="216" customWidth="1"/>
    <col min="13574" max="13574" width="17.140625" style="216" customWidth="1"/>
    <col min="13575" max="13575" width="12" style="216" customWidth="1"/>
    <col min="13576" max="13576" width="14.140625" style="216" customWidth="1"/>
    <col min="13577" max="13577" width="10.28515625" style="216" customWidth="1"/>
    <col min="13578" max="13578" width="17.140625" style="216" customWidth="1"/>
    <col min="13579" max="13579" width="12" style="216" customWidth="1"/>
    <col min="13580" max="13580" width="10.7109375" style="216" customWidth="1"/>
    <col min="13581" max="13583" width="9" style="216" hidden="1" customWidth="1"/>
    <col min="13584" max="13811" width="9" style="216"/>
    <col min="13812" max="13812" width="5.140625" style="216" customWidth="1"/>
    <col min="13813" max="13813" width="32.42578125" style="216" customWidth="1"/>
    <col min="13814" max="13816" width="10.28515625" style="216" customWidth="1"/>
    <col min="13817" max="13818" width="12.42578125" style="216" customWidth="1"/>
    <col min="13819" max="13819" width="11.28515625" style="216" customWidth="1"/>
    <col min="13820" max="13820" width="12.42578125" style="216" customWidth="1"/>
    <col min="13821" max="13821" width="11.28515625" style="216" customWidth="1"/>
    <col min="13822" max="13822" width="12.42578125" style="216" customWidth="1"/>
    <col min="13823" max="13823" width="11.28515625" style="216" customWidth="1"/>
    <col min="13824" max="13824" width="12.42578125" style="216" customWidth="1"/>
    <col min="13825" max="13825" width="11.28515625" style="216" customWidth="1"/>
    <col min="13826" max="13826" width="12.42578125" style="216" customWidth="1"/>
    <col min="13827" max="13827" width="11.28515625" style="216" customWidth="1"/>
    <col min="13828" max="13828" width="14.140625" style="216" customWidth="1"/>
    <col min="13829" max="13829" width="10.28515625" style="216" customWidth="1"/>
    <col min="13830" max="13830" width="17.140625" style="216" customWidth="1"/>
    <col min="13831" max="13831" width="12" style="216" customWidth="1"/>
    <col min="13832" max="13832" width="14.140625" style="216" customWidth="1"/>
    <col min="13833" max="13833" width="10.28515625" style="216" customWidth="1"/>
    <col min="13834" max="13834" width="17.140625" style="216" customWidth="1"/>
    <col min="13835" max="13835" width="12" style="216" customWidth="1"/>
    <col min="13836" max="13836" width="10.7109375" style="216" customWidth="1"/>
    <col min="13837" max="13839" width="9" style="216" hidden="1" customWidth="1"/>
    <col min="13840" max="14067" width="9" style="216"/>
    <col min="14068" max="14068" width="5.140625" style="216" customWidth="1"/>
    <col min="14069" max="14069" width="32.42578125" style="216" customWidth="1"/>
    <col min="14070" max="14072" width="10.28515625" style="216" customWidth="1"/>
    <col min="14073" max="14074" width="12.42578125" style="216" customWidth="1"/>
    <col min="14075" max="14075" width="11.28515625" style="216" customWidth="1"/>
    <col min="14076" max="14076" width="12.42578125" style="216" customWidth="1"/>
    <col min="14077" max="14077" width="11.28515625" style="216" customWidth="1"/>
    <col min="14078" max="14078" width="12.42578125" style="216" customWidth="1"/>
    <col min="14079" max="14079" width="11.28515625" style="216" customWidth="1"/>
    <col min="14080" max="14080" width="12.42578125" style="216" customWidth="1"/>
    <col min="14081" max="14081" width="11.28515625" style="216" customWidth="1"/>
    <col min="14082" max="14082" width="12.42578125" style="216" customWidth="1"/>
    <col min="14083" max="14083" width="11.28515625" style="216" customWidth="1"/>
    <col min="14084" max="14084" width="14.140625" style="216" customWidth="1"/>
    <col min="14085" max="14085" width="10.28515625" style="216" customWidth="1"/>
    <col min="14086" max="14086" width="17.140625" style="216" customWidth="1"/>
    <col min="14087" max="14087" width="12" style="216" customWidth="1"/>
    <col min="14088" max="14088" width="14.140625" style="216" customWidth="1"/>
    <col min="14089" max="14089" width="10.28515625" style="216" customWidth="1"/>
    <col min="14090" max="14090" width="17.140625" style="216" customWidth="1"/>
    <col min="14091" max="14091" width="12" style="216" customWidth="1"/>
    <col min="14092" max="14092" width="10.7109375" style="216" customWidth="1"/>
    <col min="14093" max="14095" width="9" style="216" hidden="1" customWidth="1"/>
    <col min="14096" max="14323" width="9" style="216"/>
    <col min="14324" max="14324" width="5.140625" style="216" customWidth="1"/>
    <col min="14325" max="14325" width="32.42578125" style="216" customWidth="1"/>
    <col min="14326" max="14328" width="10.28515625" style="216" customWidth="1"/>
    <col min="14329" max="14330" width="12.42578125" style="216" customWidth="1"/>
    <col min="14331" max="14331" width="11.28515625" style="216" customWidth="1"/>
    <col min="14332" max="14332" width="12.42578125" style="216" customWidth="1"/>
    <col min="14333" max="14333" width="11.28515625" style="216" customWidth="1"/>
    <col min="14334" max="14334" width="12.42578125" style="216" customWidth="1"/>
    <col min="14335" max="14335" width="11.28515625" style="216" customWidth="1"/>
    <col min="14336" max="14336" width="12.42578125" style="216" customWidth="1"/>
    <col min="14337" max="14337" width="11.28515625" style="216" customWidth="1"/>
    <col min="14338" max="14338" width="12.42578125" style="216" customWidth="1"/>
    <col min="14339" max="14339" width="11.28515625" style="216" customWidth="1"/>
    <col min="14340" max="14340" width="14.140625" style="216" customWidth="1"/>
    <col min="14341" max="14341" width="10.28515625" style="216" customWidth="1"/>
    <col min="14342" max="14342" width="17.140625" style="216" customWidth="1"/>
    <col min="14343" max="14343" width="12" style="216" customWidth="1"/>
    <col min="14344" max="14344" width="14.140625" style="216" customWidth="1"/>
    <col min="14345" max="14345" width="10.28515625" style="216" customWidth="1"/>
    <col min="14346" max="14346" width="17.140625" style="216" customWidth="1"/>
    <col min="14347" max="14347" width="12" style="216" customWidth="1"/>
    <col min="14348" max="14348" width="10.7109375" style="216" customWidth="1"/>
    <col min="14349" max="14351" width="9" style="216" hidden="1" customWidth="1"/>
    <col min="14352" max="14579" width="9" style="216"/>
    <col min="14580" max="14580" width="5.140625" style="216" customWidth="1"/>
    <col min="14581" max="14581" width="32.42578125" style="216" customWidth="1"/>
    <col min="14582" max="14584" width="10.28515625" style="216" customWidth="1"/>
    <col min="14585" max="14586" width="12.42578125" style="216" customWidth="1"/>
    <col min="14587" max="14587" width="11.28515625" style="216" customWidth="1"/>
    <col min="14588" max="14588" width="12.42578125" style="216" customWidth="1"/>
    <col min="14589" max="14589" width="11.28515625" style="216" customWidth="1"/>
    <col min="14590" max="14590" width="12.42578125" style="216" customWidth="1"/>
    <col min="14591" max="14591" width="11.28515625" style="216" customWidth="1"/>
    <col min="14592" max="14592" width="12.42578125" style="216" customWidth="1"/>
    <col min="14593" max="14593" width="11.28515625" style="216" customWidth="1"/>
    <col min="14594" max="14594" width="12.42578125" style="216" customWidth="1"/>
    <col min="14595" max="14595" width="11.28515625" style="216" customWidth="1"/>
    <col min="14596" max="14596" width="14.140625" style="216" customWidth="1"/>
    <col min="14597" max="14597" width="10.28515625" style="216" customWidth="1"/>
    <col min="14598" max="14598" width="17.140625" style="216" customWidth="1"/>
    <col min="14599" max="14599" width="12" style="216" customWidth="1"/>
    <col min="14600" max="14600" width="14.140625" style="216" customWidth="1"/>
    <col min="14601" max="14601" width="10.28515625" style="216" customWidth="1"/>
    <col min="14602" max="14602" width="17.140625" style="216" customWidth="1"/>
    <col min="14603" max="14603" width="12" style="216" customWidth="1"/>
    <col min="14604" max="14604" width="10.7109375" style="216" customWidth="1"/>
    <col min="14605" max="14607" width="9" style="216" hidden="1" customWidth="1"/>
    <col min="14608" max="14835" width="9" style="216"/>
    <col min="14836" max="14836" width="5.140625" style="216" customWidth="1"/>
    <col min="14837" max="14837" width="32.42578125" style="216" customWidth="1"/>
    <col min="14838" max="14840" width="10.28515625" style="216" customWidth="1"/>
    <col min="14841" max="14842" width="12.42578125" style="216" customWidth="1"/>
    <col min="14843" max="14843" width="11.28515625" style="216" customWidth="1"/>
    <col min="14844" max="14844" width="12.42578125" style="216" customWidth="1"/>
    <col min="14845" max="14845" width="11.28515625" style="216" customWidth="1"/>
    <col min="14846" max="14846" width="12.42578125" style="216" customWidth="1"/>
    <col min="14847" max="14847" width="11.28515625" style="216" customWidth="1"/>
    <col min="14848" max="14848" width="12.42578125" style="216" customWidth="1"/>
    <col min="14849" max="14849" width="11.28515625" style="216" customWidth="1"/>
    <col min="14850" max="14850" width="12.42578125" style="216" customWidth="1"/>
    <col min="14851" max="14851" width="11.28515625" style="216" customWidth="1"/>
    <col min="14852" max="14852" width="14.140625" style="216" customWidth="1"/>
    <col min="14853" max="14853" width="10.28515625" style="216" customWidth="1"/>
    <col min="14854" max="14854" width="17.140625" style="216" customWidth="1"/>
    <col min="14855" max="14855" width="12" style="216" customWidth="1"/>
    <col min="14856" max="14856" width="14.140625" style="216" customWidth="1"/>
    <col min="14857" max="14857" width="10.28515625" style="216" customWidth="1"/>
    <col min="14858" max="14858" width="17.140625" style="216" customWidth="1"/>
    <col min="14859" max="14859" width="12" style="216" customWidth="1"/>
    <col min="14860" max="14860" width="10.7109375" style="216" customWidth="1"/>
    <col min="14861" max="14863" width="9" style="216" hidden="1" customWidth="1"/>
    <col min="14864" max="15091" width="9" style="216"/>
    <col min="15092" max="15092" width="5.140625" style="216" customWidth="1"/>
    <col min="15093" max="15093" width="32.42578125" style="216" customWidth="1"/>
    <col min="15094" max="15096" width="10.28515625" style="216" customWidth="1"/>
    <col min="15097" max="15098" width="12.42578125" style="216" customWidth="1"/>
    <col min="15099" max="15099" width="11.28515625" style="216" customWidth="1"/>
    <col min="15100" max="15100" width="12.42578125" style="216" customWidth="1"/>
    <col min="15101" max="15101" width="11.28515625" style="216" customWidth="1"/>
    <col min="15102" max="15102" width="12.42578125" style="216" customWidth="1"/>
    <col min="15103" max="15103" width="11.28515625" style="216" customWidth="1"/>
    <col min="15104" max="15104" width="12.42578125" style="216" customWidth="1"/>
    <col min="15105" max="15105" width="11.28515625" style="216" customWidth="1"/>
    <col min="15106" max="15106" width="12.42578125" style="216" customWidth="1"/>
    <col min="15107" max="15107" width="11.28515625" style="216" customWidth="1"/>
    <col min="15108" max="15108" width="14.140625" style="216" customWidth="1"/>
    <col min="15109" max="15109" width="10.28515625" style="216" customWidth="1"/>
    <col min="15110" max="15110" width="17.140625" style="216" customWidth="1"/>
    <col min="15111" max="15111" width="12" style="216" customWidth="1"/>
    <col min="15112" max="15112" width="14.140625" style="216" customWidth="1"/>
    <col min="15113" max="15113" width="10.28515625" style="216" customWidth="1"/>
    <col min="15114" max="15114" width="17.140625" style="216" customWidth="1"/>
    <col min="15115" max="15115" width="12" style="216" customWidth="1"/>
    <col min="15116" max="15116" width="10.7109375" style="216" customWidth="1"/>
    <col min="15117" max="15119" width="9" style="216" hidden="1" customWidth="1"/>
    <col min="15120" max="15347" width="9" style="216"/>
    <col min="15348" max="15348" width="5.140625" style="216" customWidth="1"/>
    <col min="15349" max="15349" width="32.42578125" style="216" customWidth="1"/>
    <col min="15350" max="15352" width="10.28515625" style="216" customWidth="1"/>
    <col min="15353" max="15354" width="12.42578125" style="216" customWidth="1"/>
    <col min="15355" max="15355" width="11.28515625" style="216" customWidth="1"/>
    <col min="15356" max="15356" width="12.42578125" style="216" customWidth="1"/>
    <col min="15357" max="15357" width="11.28515625" style="216" customWidth="1"/>
    <col min="15358" max="15358" width="12.42578125" style="216" customWidth="1"/>
    <col min="15359" max="15359" width="11.28515625" style="216" customWidth="1"/>
    <col min="15360" max="15360" width="12.42578125" style="216" customWidth="1"/>
    <col min="15361" max="15361" width="11.28515625" style="216" customWidth="1"/>
    <col min="15362" max="15362" width="12.42578125" style="216" customWidth="1"/>
    <col min="15363" max="15363" width="11.28515625" style="216" customWidth="1"/>
    <col min="15364" max="15364" width="14.140625" style="216" customWidth="1"/>
    <col min="15365" max="15365" width="10.28515625" style="216" customWidth="1"/>
    <col min="15366" max="15366" width="17.140625" style="216" customWidth="1"/>
    <col min="15367" max="15367" width="12" style="216" customWidth="1"/>
    <col min="15368" max="15368" width="14.140625" style="216" customWidth="1"/>
    <col min="15369" max="15369" width="10.28515625" style="216" customWidth="1"/>
    <col min="15370" max="15370" width="17.140625" style="216" customWidth="1"/>
    <col min="15371" max="15371" width="12" style="216" customWidth="1"/>
    <col min="15372" max="15372" width="10.7109375" style="216" customWidth="1"/>
    <col min="15373" max="15375" width="9" style="216" hidden="1" customWidth="1"/>
    <col min="15376" max="15603" width="9" style="216"/>
    <col min="15604" max="15604" width="5.140625" style="216" customWidth="1"/>
    <col min="15605" max="15605" width="32.42578125" style="216" customWidth="1"/>
    <col min="15606" max="15608" width="10.28515625" style="216" customWidth="1"/>
    <col min="15609" max="15610" width="12.42578125" style="216" customWidth="1"/>
    <col min="15611" max="15611" width="11.28515625" style="216" customWidth="1"/>
    <col min="15612" max="15612" width="12.42578125" style="216" customWidth="1"/>
    <col min="15613" max="15613" width="11.28515625" style="216" customWidth="1"/>
    <col min="15614" max="15614" width="12.42578125" style="216" customWidth="1"/>
    <col min="15615" max="15615" width="11.28515625" style="216" customWidth="1"/>
    <col min="15616" max="15616" width="12.42578125" style="216" customWidth="1"/>
    <col min="15617" max="15617" width="11.28515625" style="216" customWidth="1"/>
    <col min="15618" max="15618" width="12.42578125" style="216" customWidth="1"/>
    <col min="15619" max="15619" width="11.28515625" style="216" customWidth="1"/>
    <col min="15620" max="15620" width="14.140625" style="216" customWidth="1"/>
    <col min="15621" max="15621" width="10.28515625" style="216" customWidth="1"/>
    <col min="15622" max="15622" width="17.140625" style="216" customWidth="1"/>
    <col min="15623" max="15623" width="12" style="216" customWidth="1"/>
    <col min="15624" max="15624" width="14.140625" style="216" customWidth="1"/>
    <col min="15625" max="15625" width="10.28515625" style="216" customWidth="1"/>
    <col min="15626" max="15626" width="17.140625" style="216" customWidth="1"/>
    <col min="15627" max="15627" width="12" style="216" customWidth="1"/>
    <col min="15628" max="15628" width="10.7109375" style="216" customWidth="1"/>
    <col min="15629" max="15631" width="9" style="216" hidden="1" customWidth="1"/>
    <col min="15632" max="15859" width="9" style="216"/>
    <col min="15860" max="15860" width="5.140625" style="216" customWidth="1"/>
    <col min="15861" max="15861" width="32.42578125" style="216" customWidth="1"/>
    <col min="15862" max="15864" width="10.28515625" style="216" customWidth="1"/>
    <col min="15865" max="15866" width="12.42578125" style="216" customWidth="1"/>
    <col min="15867" max="15867" width="11.28515625" style="216" customWidth="1"/>
    <col min="15868" max="15868" width="12.42578125" style="216" customWidth="1"/>
    <col min="15869" max="15869" width="11.28515625" style="216" customWidth="1"/>
    <col min="15870" max="15870" width="12.42578125" style="216" customWidth="1"/>
    <col min="15871" max="15871" width="11.28515625" style="216" customWidth="1"/>
    <col min="15872" max="15872" width="12.42578125" style="216" customWidth="1"/>
    <col min="15873" max="15873" width="11.28515625" style="216" customWidth="1"/>
    <col min="15874" max="15874" width="12.42578125" style="216" customWidth="1"/>
    <col min="15875" max="15875" width="11.28515625" style="216" customWidth="1"/>
    <col min="15876" max="15876" width="14.140625" style="216" customWidth="1"/>
    <col min="15877" max="15877" width="10.28515625" style="216" customWidth="1"/>
    <col min="15878" max="15878" width="17.140625" style="216" customWidth="1"/>
    <col min="15879" max="15879" width="12" style="216" customWidth="1"/>
    <col min="15880" max="15880" width="14.140625" style="216" customWidth="1"/>
    <col min="15881" max="15881" width="10.28515625" style="216" customWidth="1"/>
    <col min="15882" max="15882" width="17.140625" style="216" customWidth="1"/>
    <col min="15883" max="15883" width="12" style="216" customWidth="1"/>
    <col min="15884" max="15884" width="10.7109375" style="216" customWidth="1"/>
    <col min="15885" max="15887" width="9" style="216" hidden="1" customWidth="1"/>
    <col min="15888" max="16115" width="9" style="216"/>
    <col min="16116" max="16116" width="5.140625" style="216" customWidth="1"/>
    <col min="16117" max="16117" width="32.42578125" style="216" customWidth="1"/>
    <col min="16118" max="16120" width="10.28515625" style="216" customWidth="1"/>
    <col min="16121" max="16122" width="12.42578125" style="216" customWidth="1"/>
    <col min="16123" max="16123" width="11.28515625" style="216" customWidth="1"/>
    <col min="16124" max="16124" width="12.42578125" style="216" customWidth="1"/>
    <col min="16125" max="16125" width="11.28515625" style="216" customWidth="1"/>
    <col min="16126" max="16126" width="12.42578125" style="216" customWidth="1"/>
    <col min="16127" max="16127" width="11.28515625" style="216" customWidth="1"/>
    <col min="16128" max="16128" width="12.42578125" style="216" customWidth="1"/>
    <col min="16129" max="16129" width="11.28515625" style="216" customWidth="1"/>
    <col min="16130" max="16130" width="12.42578125" style="216" customWidth="1"/>
    <col min="16131" max="16131" width="11.28515625" style="216" customWidth="1"/>
    <col min="16132" max="16132" width="14.140625" style="216" customWidth="1"/>
    <col min="16133" max="16133" width="10.28515625" style="216" customWidth="1"/>
    <col min="16134" max="16134" width="17.140625" style="216" customWidth="1"/>
    <col min="16135" max="16135" width="12" style="216" customWidth="1"/>
    <col min="16136" max="16136" width="14.140625" style="216" customWidth="1"/>
    <col min="16137" max="16137" width="10.28515625" style="216" customWidth="1"/>
    <col min="16138" max="16138" width="17.140625" style="216" customWidth="1"/>
    <col min="16139" max="16139" width="12" style="216" customWidth="1"/>
    <col min="16140" max="16140" width="10.7109375" style="216" customWidth="1"/>
    <col min="16141" max="16143" width="9" style="216" hidden="1" customWidth="1"/>
    <col min="16144" max="16367" width="9" style="216"/>
    <col min="16368" max="16384" width="9.140625" style="216" customWidth="1"/>
  </cols>
  <sheetData>
    <row r="1" spans="1:22">
      <c r="A1" s="538"/>
      <c r="B1" s="538"/>
      <c r="C1" s="538"/>
      <c r="D1" s="538"/>
      <c r="E1" s="538"/>
      <c r="F1" s="538"/>
      <c r="G1" s="538"/>
      <c r="H1" s="538"/>
      <c r="I1" s="538"/>
      <c r="J1" s="538"/>
      <c r="K1" s="538"/>
      <c r="L1" s="538"/>
      <c r="M1" s="538"/>
      <c r="N1" s="538"/>
      <c r="O1" s="232"/>
    </row>
    <row r="2" spans="1:22" s="189" customFormat="1">
      <c r="A2" s="523" t="s">
        <v>476</v>
      </c>
      <c r="B2" s="523"/>
      <c r="C2" s="523"/>
      <c r="D2" s="523"/>
      <c r="E2" s="523"/>
      <c r="F2" s="523"/>
      <c r="G2" s="523"/>
      <c r="H2" s="523"/>
      <c r="I2" s="523"/>
      <c r="J2" s="523"/>
      <c r="K2" s="523"/>
      <c r="L2" s="523"/>
      <c r="M2" s="523"/>
      <c r="N2" s="523"/>
      <c r="O2" s="523"/>
    </row>
    <row r="3" spans="1:22">
      <c r="A3" s="538" t="s">
        <v>530</v>
      </c>
      <c r="B3" s="538"/>
      <c r="C3" s="538"/>
      <c r="D3" s="538"/>
      <c r="E3" s="538"/>
      <c r="F3" s="538"/>
      <c r="G3" s="538"/>
      <c r="H3" s="538"/>
      <c r="I3" s="538"/>
      <c r="J3" s="538"/>
      <c r="K3" s="538"/>
      <c r="L3" s="538"/>
      <c r="M3" s="538"/>
      <c r="N3" s="538"/>
      <c r="O3" s="538"/>
    </row>
    <row r="4" spans="1:22">
      <c r="A4" s="539" t="str">
        <f>'Biểu số 03'!A3:R3</f>
        <v>(Kèm theo Tờ trình số:  130/TTr - UBND ngày  11   tháng  7   năm 2022 của UBND huyện Đăk Glei)</v>
      </c>
      <c r="B4" s="539"/>
      <c r="C4" s="539"/>
      <c r="D4" s="539"/>
      <c r="E4" s="539"/>
      <c r="F4" s="539"/>
      <c r="G4" s="539"/>
      <c r="H4" s="539"/>
      <c r="I4" s="539"/>
      <c r="J4" s="539"/>
      <c r="K4" s="539"/>
      <c r="L4" s="539"/>
      <c r="M4" s="539"/>
      <c r="N4" s="539"/>
      <c r="O4" s="539"/>
    </row>
    <row r="5" spans="1:22">
      <c r="A5" s="533" t="s">
        <v>0</v>
      </c>
      <c r="B5" s="533"/>
      <c r="C5" s="533"/>
      <c r="D5" s="533"/>
      <c r="E5" s="533"/>
      <c r="F5" s="533"/>
      <c r="G5" s="533"/>
      <c r="H5" s="533"/>
      <c r="I5" s="533"/>
      <c r="J5" s="533"/>
      <c r="K5" s="533"/>
      <c r="L5" s="533"/>
      <c r="M5" s="533"/>
      <c r="N5" s="533"/>
      <c r="O5" s="533"/>
      <c r="Q5" s="233"/>
      <c r="R5" s="233"/>
      <c r="S5" s="233"/>
      <c r="T5" s="233"/>
      <c r="U5" s="233"/>
      <c r="V5" s="233"/>
    </row>
    <row r="6" spans="1:22" s="253" customFormat="1" ht="42" customHeight="1">
      <c r="A6" s="534" t="s">
        <v>18</v>
      </c>
      <c r="B6" s="534" t="s">
        <v>19</v>
      </c>
      <c r="C6" s="534" t="s">
        <v>333</v>
      </c>
      <c r="D6" s="534" t="s">
        <v>359</v>
      </c>
      <c r="E6" s="534" t="s">
        <v>360</v>
      </c>
      <c r="F6" s="534" t="s">
        <v>24</v>
      </c>
      <c r="G6" s="534"/>
      <c r="H6" s="534"/>
      <c r="I6" s="534" t="s">
        <v>25</v>
      </c>
      <c r="J6" s="534"/>
      <c r="K6" s="534" t="s">
        <v>531</v>
      </c>
      <c r="L6" s="534"/>
      <c r="M6" s="534"/>
      <c r="N6" s="534"/>
      <c r="O6" s="534" t="s">
        <v>3</v>
      </c>
      <c r="R6" s="529"/>
      <c r="S6" s="529"/>
      <c r="T6" s="529"/>
      <c r="U6" s="529"/>
    </row>
    <row r="7" spans="1:22" s="253" customFormat="1" ht="15.75" customHeight="1">
      <c r="A7" s="535"/>
      <c r="B7" s="535"/>
      <c r="C7" s="535"/>
      <c r="D7" s="535"/>
      <c r="E7" s="535"/>
      <c r="F7" s="535" t="s">
        <v>170</v>
      </c>
      <c r="G7" s="535" t="s">
        <v>27</v>
      </c>
      <c r="H7" s="535"/>
      <c r="I7" s="535" t="str">
        <f>G8</f>
        <v>Tổng số (tất cả các nguồn vốn)</v>
      </c>
      <c r="J7" s="535" t="str">
        <f>H8</f>
        <v>Trong đó: Vốn NS tỉnh</v>
      </c>
      <c r="K7" s="535" t="s">
        <v>361</v>
      </c>
      <c r="L7" s="536" t="s">
        <v>471</v>
      </c>
      <c r="M7" s="536"/>
      <c r="N7" s="536"/>
      <c r="O7" s="535"/>
      <c r="R7" s="529"/>
      <c r="S7" s="529"/>
      <c r="T7" s="529"/>
      <c r="U7" s="529"/>
    </row>
    <row r="8" spans="1:22" s="253" customFormat="1" ht="15.75" customHeight="1">
      <c r="A8" s="535"/>
      <c r="B8" s="535"/>
      <c r="C8" s="535"/>
      <c r="D8" s="535"/>
      <c r="E8" s="535"/>
      <c r="F8" s="535"/>
      <c r="G8" s="535" t="s">
        <v>29</v>
      </c>
      <c r="H8" s="535" t="s">
        <v>472</v>
      </c>
      <c r="I8" s="535"/>
      <c r="J8" s="535"/>
      <c r="K8" s="535"/>
      <c r="L8" s="536" t="s">
        <v>5</v>
      </c>
      <c r="M8" s="536" t="s">
        <v>127</v>
      </c>
      <c r="N8" s="536"/>
      <c r="O8" s="535"/>
      <c r="R8" s="529"/>
      <c r="S8" s="529"/>
      <c r="T8" s="529"/>
      <c r="U8" s="529"/>
    </row>
    <row r="9" spans="1:22" s="253" customFormat="1" ht="78.75">
      <c r="A9" s="535"/>
      <c r="B9" s="535"/>
      <c r="C9" s="535"/>
      <c r="D9" s="535"/>
      <c r="E9" s="535"/>
      <c r="F9" s="535"/>
      <c r="G9" s="535"/>
      <c r="H9" s="537"/>
      <c r="I9" s="535"/>
      <c r="J9" s="535"/>
      <c r="K9" s="535"/>
      <c r="L9" s="536"/>
      <c r="M9" s="254" t="s">
        <v>473</v>
      </c>
      <c r="N9" s="254" t="s">
        <v>31</v>
      </c>
      <c r="O9" s="535"/>
      <c r="R9" s="529"/>
      <c r="S9" s="529"/>
      <c r="T9" s="531"/>
      <c r="U9" s="531"/>
    </row>
    <row r="10" spans="1:22" s="253" customFormat="1">
      <c r="A10" s="535"/>
      <c r="B10" s="535"/>
      <c r="C10" s="535"/>
      <c r="D10" s="535"/>
      <c r="E10" s="535"/>
      <c r="F10" s="535"/>
      <c r="G10" s="535"/>
      <c r="H10" s="537"/>
      <c r="I10" s="535"/>
      <c r="J10" s="535"/>
      <c r="K10" s="535"/>
      <c r="L10" s="536"/>
      <c r="M10" s="237"/>
      <c r="N10" s="237"/>
      <c r="O10" s="535"/>
      <c r="R10" s="529"/>
      <c r="S10" s="529"/>
      <c r="T10" s="255"/>
      <c r="U10" s="255"/>
    </row>
    <row r="11" spans="1:22" s="257" customFormat="1" ht="15">
      <c r="A11" s="256">
        <v>1</v>
      </c>
      <c r="B11" s="256">
        <f>A11+1</f>
        <v>2</v>
      </c>
      <c r="C11" s="256">
        <v>3</v>
      </c>
      <c r="D11" s="256">
        <v>4</v>
      </c>
      <c r="E11" s="256"/>
      <c r="F11" s="256">
        <f t="shared" ref="F11" si="0">C11+1</f>
        <v>4</v>
      </c>
      <c r="G11" s="256">
        <v>5</v>
      </c>
      <c r="H11" s="256">
        <v>6</v>
      </c>
      <c r="I11" s="256">
        <v>7</v>
      </c>
      <c r="J11" s="256"/>
      <c r="K11" s="256">
        <v>8</v>
      </c>
      <c r="L11" s="256">
        <v>10</v>
      </c>
      <c r="M11" s="256">
        <f t="shared" ref="M11" si="1">L11+1</f>
        <v>11</v>
      </c>
      <c r="N11" s="256">
        <v>12</v>
      </c>
      <c r="O11" s="256"/>
    </row>
    <row r="12" spans="1:22" s="218" customFormat="1">
      <c r="A12" s="217"/>
      <c r="B12" s="217" t="s">
        <v>9</v>
      </c>
      <c r="C12" s="217"/>
      <c r="D12" s="217"/>
      <c r="E12" s="217"/>
      <c r="F12" s="217"/>
      <c r="G12" s="258">
        <f>G13</f>
        <v>88550</v>
      </c>
      <c r="H12" s="258">
        <f t="shared" ref="H12:N12" si="2">H13</f>
        <v>70000</v>
      </c>
      <c r="I12" s="258">
        <f t="shared" si="2"/>
        <v>0</v>
      </c>
      <c r="J12" s="258">
        <f t="shared" si="2"/>
        <v>0</v>
      </c>
      <c r="K12" s="258">
        <f t="shared" si="2"/>
        <v>77895</v>
      </c>
      <c r="L12" s="258">
        <f t="shared" si="2"/>
        <v>70000</v>
      </c>
      <c r="M12" s="258">
        <f t="shared" si="2"/>
        <v>0</v>
      </c>
      <c r="N12" s="258">
        <f t="shared" si="2"/>
        <v>0</v>
      </c>
      <c r="O12" s="217"/>
    </row>
    <row r="13" spans="1:22" s="223" customFormat="1">
      <c r="A13" s="221" t="s">
        <v>32</v>
      </c>
      <c r="B13" s="230" t="s">
        <v>474</v>
      </c>
      <c r="C13" s="231"/>
      <c r="D13" s="231"/>
      <c r="E13" s="231"/>
      <c r="F13" s="222"/>
      <c r="G13" s="227">
        <f>SUM(G14:G14)</f>
        <v>88550</v>
      </c>
      <c r="H13" s="227">
        <f>SUM(H14:H14)</f>
        <v>70000</v>
      </c>
      <c r="I13" s="227">
        <f>SUM(I14:I14)</f>
        <v>0</v>
      </c>
      <c r="J13" s="227"/>
      <c r="K13" s="227">
        <f>SUM(K14:K14)</f>
        <v>77895</v>
      </c>
      <c r="L13" s="227">
        <f>SUM(L14:L14)</f>
        <v>70000</v>
      </c>
      <c r="M13" s="227">
        <f>SUM(M14:M14)</f>
        <v>0</v>
      </c>
      <c r="N13" s="227">
        <f>SUM(N14:N14)</f>
        <v>0</v>
      </c>
      <c r="O13" s="226"/>
      <c r="P13" s="235"/>
      <c r="Q13" s="235">
        <f>K13/5</f>
        <v>15579</v>
      </c>
    </row>
    <row r="14" spans="1:22" ht="60" customHeight="1">
      <c r="A14" s="238" t="s">
        <v>41</v>
      </c>
      <c r="B14" s="259" t="s">
        <v>475</v>
      </c>
      <c r="C14" s="260" t="s">
        <v>334</v>
      </c>
      <c r="D14" s="260" t="s">
        <v>57</v>
      </c>
      <c r="E14" s="260" t="s">
        <v>319</v>
      </c>
      <c r="F14" s="267" t="s">
        <v>510</v>
      </c>
      <c r="G14" s="250">
        <v>88550</v>
      </c>
      <c r="H14" s="251">
        <v>70000</v>
      </c>
      <c r="I14" s="251"/>
      <c r="J14" s="251"/>
      <c r="K14" s="251">
        <v>77895</v>
      </c>
      <c r="L14" s="251">
        <v>70000</v>
      </c>
      <c r="M14" s="251"/>
      <c r="N14" s="251"/>
      <c r="O14" s="252"/>
      <c r="P14" s="218"/>
      <c r="Q14" s="218">
        <f>K14/5</f>
        <v>15579</v>
      </c>
    </row>
    <row r="15" spans="1:22">
      <c r="A15" s="216"/>
      <c r="B15" s="216"/>
      <c r="C15" s="137"/>
      <c r="D15" s="137"/>
      <c r="E15" s="137"/>
      <c r="F15" s="216"/>
      <c r="G15" s="216"/>
      <c r="H15" s="216"/>
      <c r="I15" s="216"/>
      <c r="J15" s="216"/>
      <c r="K15" s="216"/>
      <c r="L15" s="216"/>
      <c r="M15" s="216"/>
      <c r="N15" s="216"/>
      <c r="P15" s="218"/>
      <c r="Q15" s="218">
        <f>K15/5</f>
        <v>0</v>
      </c>
    </row>
    <row r="16" spans="1:22">
      <c r="A16" s="216"/>
      <c r="B16" s="216"/>
      <c r="C16" s="137"/>
      <c r="D16" s="137"/>
      <c r="E16" s="137"/>
      <c r="F16" s="216"/>
      <c r="G16" s="216"/>
      <c r="H16" s="216"/>
      <c r="I16" s="216"/>
      <c r="J16" s="216"/>
      <c r="K16" s="216"/>
      <c r="L16" s="216"/>
      <c r="M16" s="216"/>
      <c r="N16" s="216"/>
      <c r="P16" s="218"/>
      <c r="Q16" s="218">
        <f t="shared" ref="Q16:Q79" si="3">K16/5</f>
        <v>0</v>
      </c>
    </row>
    <row r="17" spans="1:17">
      <c r="A17" s="216"/>
      <c r="B17" s="216"/>
      <c r="C17" s="137"/>
      <c r="D17" s="137"/>
      <c r="E17" s="137"/>
      <c r="F17" s="216"/>
      <c r="G17" s="216"/>
      <c r="H17" s="216"/>
      <c r="I17" s="216"/>
      <c r="J17" s="216"/>
      <c r="K17" s="216"/>
      <c r="L17" s="216"/>
      <c r="M17" s="216"/>
      <c r="N17" s="216"/>
      <c r="P17" s="218"/>
      <c r="Q17" s="218">
        <f t="shared" si="3"/>
        <v>0</v>
      </c>
    </row>
    <row r="18" spans="1:17">
      <c r="A18" s="216"/>
      <c r="B18" s="216"/>
      <c r="C18" s="137"/>
      <c r="D18" s="137"/>
      <c r="E18" s="137"/>
      <c r="F18" s="216"/>
      <c r="G18" s="216"/>
      <c r="H18" s="216"/>
      <c r="I18" s="216"/>
      <c r="J18" s="216"/>
      <c r="K18" s="216"/>
      <c r="L18" s="216"/>
      <c r="M18" s="216"/>
      <c r="N18" s="216"/>
      <c r="P18" s="218"/>
      <c r="Q18" s="218">
        <f t="shared" si="3"/>
        <v>0</v>
      </c>
    </row>
    <row r="19" spans="1:17">
      <c r="A19" s="216"/>
      <c r="B19" s="216"/>
      <c r="C19" s="137"/>
      <c r="D19" s="137"/>
      <c r="E19" s="137"/>
      <c r="F19" s="216"/>
      <c r="G19" s="216"/>
      <c r="H19" s="216"/>
      <c r="I19" s="216"/>
      <c r="J19" s="216"/>
      <c r="K19" s="216"/>
      <c r="L19" s="216"/>
      <c r="M19" s="216"/>
      <c r="N19" s="216"/>
      <c r="P19" s="218"/>
      <c r="Q19" s="218">
        <f t="shared" si="3"/>
        <v>0</v>
      </c>
    </row>
    <row r="20" spans="1:17">
      <c r="A20" s="216"/>
      <c r="B20" s="216"/>
      <c r="C20" s="137"/>
      <c r="D20" s="137"/>
      <c r="E20" s="137"/>
      <c r="F20" s="216"/>
      <c r="G20" s="216"/>
      <c r="H20" s="216"/>
      <c r="I20" s="216"/>
      <c r="J20" s="216"/>
      <c r="K20" s="216"/>
      <c r="L20" s="216"/>
      <c r="M20" s="216"/>
      <c r="N20" s="216"/>
      <c r="P20" s="218"/>
      <c r="Q20" s="218">
        <f t="shared" si="3"/>
        <v>0</v>
      </c>
    </row>
    <row r="21" spans="1:17">
      <c r="A21" s="216"/>
      <c r="B21" s="216"/>
      <c r="C21" s="137"/>
      <c r="D21" s="137"/>
      <c r="E21" s="137"/>
      <c r="F21" s="216"/>
      <c r="G21" s="216"/>
      <c r="H21" s="216"/>
      <c r="I21" s="216"/>
      <c r="J21" s="216"/>
      <c r="K21" s="216"/>
      <c r="L21" s="216"/>
      <c r="M21" s="216"/>
      <c r="N21" s="216"/>
      <c r="P21" s="218"/>
      <c r="Q21" s="218">
        <f t="shared" si="3"/>
        <v>0</v>
      </c>
    </row>
    <row r="22" spans="1:17">
      <c r="A22" s="216"/>
      <c r="B22" s="216"/>
      <c r="C22" s="137"/>
      <c r="D22" s="137"/>
      <c r="E22" s="137"/>
      <c r="F22" s="216"/>
      <c r="G22" s="216"/>
      <c r="H22" s="216"/>
      <c r="I22" s="216"/>
      <c r="J22" s="216"/>
      <c r="K22" s="216"/>
      <c r="L22" s="216"/>
      <c r="M22" s="216"/>
      <c r="N22" s="216"/>
      <c r="P22" s="218"/>
      <c r="Q22" s="218">
        <f t="shared" si="3"/>
        <v>0</v>
      </c>
    </row>
    <row r="23" spans="1:17">
      <c r="A23" s="216"/>
      <c r="B23" s="216"/>
      <c r="C23" s="137"/>
      <c r="D23" s="137"/>
      <c r="E23" s="137"/>
      <c r="F23" s="216"/>
      <c r="G23" s="216"/>
      <c r="H23" s="216"/>
      <c r="I23" s="216"/>
      <c r="J23" s="216"/>
      <c r="K23" s="216"/>
      <c r="L23" s="216"/>
      <c r="M23" s="216"/>
      <c r="N23" s="216"/>
      <c r="P23" s="218"/>
      <c r="Q23" s="218">
        <f t="shared" si="3"/>
        <v>0</v>
      </c>
    </row>
    <row r="24" spans="1:17">
      <c r="A24" s="216"/>
      <c r="B24" s="216"/>
      <c r="C24" s="137"/>
      <c r="D24" s="137"/>
      <c r="E24" s="137"/>
      <c r="F24" s="216"/>
      <c r="G24" s="216"/>
      <c r="H24" s="216"/>
      <c r="I24" s="216"/>
      <c r="J24" s="216"/>
      <c r="K24" s="216"/>
      <c r="L24" s="216"/>
      <c r="M24" s="216"/>
      <c r="N24" s="216"/>
      <c r="P24" s="218"/>
      <c r="Q24" s="218">
        <f t="shared" si="3"/>
        <v>0</v>
      </c>
    </row>
    <row r="25" spans="1:17">
      <c r="A25" s="216"/>
      <c r="B25" s="216"/>
      <c r="C25" s="137"/>
      <c r="D25" s="137"/>
      <c r="E25" s="137"/>
      <c r="F25" s="216"/>
      <c r="G25" s="216"/>
      <c r="H25" s="216"/>
      <c r="I25" s="216"/>
      <c r="J25" s="216"/>
      <c r="K25" s="216"/>
      <c r="L25" s="216"/>
      <c r="M25" s="216"/>
      <c r="N25" s="216"/>
      <c r="P25" s="218"/>
      <c r="Q25" s="218">
        <f t="shared" si="3"/>
        <v>0</v>
      </c>
    </row>
    <row r="26" spans="1:17">
      <c r="A26" s="216"/>
      <c r="B26" s="216"/>
      <c r="C26" s="137"/>
      <c r="D26" s="137"/>
      <c r="E26" s="137"/>
      <c r="F26" s="216"/>
      <c r="G26" s="216"/>
      <c r="H26" s="216"/>
      <c r="I26" s="216"/>
      <c r="J26" s="216"/>
      <c r="K26" s="216"/>
      <c r="L26" s="216"/>
      <c r="M26" s="216"/>
      <c r="N26" s="216"/>
      <c r="P26" s="218"/>
      <c r="Q26" s="218">
        <f t="shared" si="3"/>
        <v>0</v>
      </c>
    </row>
    <row r="27" spans="1:17">
      <c r="A27" s="216"/>
      <c r="B27" s="216"/>
      <c r="C27" s="137"/>
      <c r="D27" s="137"/>
      <c r="E27" s="137"/>
      <c r="F27" s="216"/>
      <c r="G27" s="216"/>
      <c r="H27" s="216"/>
      <c r="I27" s="216"/>
      <c r="J27" s="216"/>
      <c r="K27" s="216"/>
      <c r="L27" s="216"/>
      <c r="M27" s="216"/>
      <c r="N27" s="216"/>
      <c r="P27" s="218"/>
      <c r="Q27" s="218">
        <f t="shared" si="3"/>
        <v>0</v>
      </c>
    </row>
    <row r="28" spans="1:17">
      <c r="A28" s="216"/>
      <c r="B28" s="216"/>
      <c r="C28" s="137"/>
      <c r="D28" s="137"/>
      <c r="E28" s="137"/>
      <c r="F28" s="216"/>
      <c r="G28" s="216"/>
      <c r="H28" s="216"/>
      <c r="I28" s="216"/>
      <c r="J28" s="216"/>
      <c r="K28" s="216"/>
      <c r="L28" s="216"/>
      <c r="M28" s="216"/>
      <c r="N28" s="216"/>
      <c r="P28" s="218"/>
      <c r="Q28" s="218">
        <f t="shared" si="3"/>
        <v>0</v>
      </c>
    </row>
    <row r="29" spans="1:17">
      <c r="A29" s="216"/>
      <c r="B29" s="216"/>
      <c r="C29" s="137"/>
      <c r="D29" s="137"/>
      <c r="E29" s="137"/>
      <c r="F29" s="216"/>
      <c r="G29" s="216"/>
      <c r="H29" s="216"/>
      <c r="I29" s="216"/>
      <c r="J29" s="216"/>
      <c r="K29" s="216"/>
      <c r="L29" s="216"/>
      <c r="M29" s="216"/>
      <c r="N29" s="216"/>
      <c r="P29" s="218"/>
      <c r="Q29" s="218">
        <f t="shared" si="3"/>
        <v>0</v>
      </c>
    </row>
    <row r="30" spans="1:17">
      <c r="A30" s="216"/>
      <c r="B30" s="216"/>
      <c r="C30" s="137"/>
      <c r="D30" s="137"/>
      <c r="E30" s="137"/>
      <c r="F30" s="216"/>
      <c r="G30" s="216"/>
      <c r="H30" s="216"/>
      <c r="I30" s="216"/>
      <c r="J30" s="216"/>
      <c r="K30" s="216"/>
      <c r="L30" s="216"/>
      <c r="M30" s="216"/>
      <c r="N30" s="216"/>
      <c r="P30" s="218"/>
      <c r="Q30" s="218">
        <f t="shared" si="3"/>
        <v>0</v>
      </c>
    </row>
    <row r="31" spans="1:17">
      <c r="A31" s="216"/>
      <c r="B31" s="216"/>
      <c r="C31" s="137"/>
      <c r="D31" s="137"/>
      <c r="E31" s="137"/>
      <c r="F31" s="216"/>
      <c r="G31" s="216"/>
      <c r="H31" s="216"/>
      <c r="I31" s="216"/>
      <c r="J31" s="216"/>
      <c r="K31" s="216"/>
      <c r="L31" s="216"/>
      <c r="M31" s="216"/>
      <c r="N31" s="216"/>
      <c r="P31" s="218"/>
      <c r="Q31" s="218">
        <f t="shared" si="3"/>
        <v>0</v>
      </c>
    </row>
    <row r="32" spans="1:17">
      <c r="A32" s="216"/>
      <c r="B32" s="216"/>
      <c r="C32" s="137"/>
      <c r="D32" s="137"/>
      <c r="E32" s="137"/>
      <c r="F32" s="216"/>
      <c r="G32" s="216"/>
      <c r="H32" s="216"/>
      <c r="I32" s="216"/>
      <c r="J32" s="216"/>
      <c r="K32" s="216"/>
      <c r="L32" s="216"/>
      <c r="M32" s="216"/>
      <c r="N32" s="216"/>
      <c r="P32" s="218"/>
      <c r="Q32" s="218">
        <f t="shared" si="3"/>
        <v>0</v>
      </c>
    </row>
    <row r="33" spans="1:17">
      <c r="A33" s="216"/>
      <c r="B33" s="216"/>
      <c r="C33" s="137"/>
      <c r="D33" s="137"/>
      <c r="E33" s="137"/>
      <c r="F33" s="216"/>
      <c r="G33" s="216"/>
      <c r="H33" s="216"/>
      <c r="I33" s="216"/>
      <c r="J33" s="216"/>
      <c r="K33" s="216"/>
      <c r="L33" s="216"/>
      <c r="M33" s="216"/>
      <c r="N33" s="216"/>
      <c r="P33" s="218"/>
      <c r="Q33" s="218">
        <f t="shared" si="3"/>
        <v>0</v>
      </c>
    </row>
    <row r="34" spans="1:17">
      <c r="A34" s="216"/>
      <c r="B34" s="216"/>
      <c r="C34" s="137"/>
      <c r="D34" s="137"/>
      <c r="E34" s="137"/>
      <c r="F34" s="216"/>
      <c r="G34" s="216"/>
      <c r="H34" s="216"/>
      <c r="I34" s="216"/>
      <c r="J34" s="216"/>
      <c r="K34" s="216"/>
      <c r="L34" s="216"/>
      <c r="M34" s="216"/>
      <c r="N34" s="216"/>
      <c r="P34" s="218"/>
      <c r="Q34" s="218">
        <f t="shared" si="3"/>
        <v>0</v>
      </c>
    </row>
    <row r="35" spans="1:17">
      <c r="A35" s="216"/>
      <c r="B35" s="216"/>
      <c r="C35" s="137"/>
      <c r="D35" s="137"/>
      <c r="E35" s="137"/>
      <c r="F35" s="216"/>
      <c r="G35" s="216"/>
      <c r="H35" s="216"/>
      <c r="I35" s="216"/>
      <c r="J35" s="216"/>
      <c r="K35" s="216"/>
      <c r="L35" s="216"/>
      <c r="M35" s="216"/>
      <c r="N35" s="216"/>
      <c r="P35" s="218"/>
      <c r="Q35" s="218">
        <f t="shared" si="3"/>
        <v>0</v>
      </c>
    </row>
    <row r="36" spans="1:17">
      <c r="A36" s="216"/>
      <c r="B36" s="216"/>
      <c r="C36" s="137"/>
      <c r="D36" s="137"/>
      <c r="E36" s="137"/>
      <c r="F36" s="216"/>
      <c r="G36" s="216"/>
      <c r="H36" s="216"/>
      <c r="I36" s="216"/>
      <c r="J36" s="216"/>
      <c r="K36" s="216"/>
      <c r="L36" s="216"/>
      <c r="M36" s="216"/>
      <c r="N36" s="216"/>
      <c r="P36" s="218"/>
      <c r="Q36" s="218">
        <f t="shared" si="3"/>
        <v>0</v>
      </c>
    </row>
    <row r="37" spans="1:17">
      <c r="A37" s="216"/>
      <c r="B37" s="216"/>
      <c r="C37" s="137"/>
      <c r="D37" s="137"/>
      <c r="E37" s="137"/>
      <c r="F37" s="216"/>
      <c r="G37" s="216"/>
      <c r="H37" s="216"/>
      <c r="I37" s="216"/>
      <c r="J37" s="216"/>
      <c r="K37" s="216"/>
      <c r="L37" s="216"/>
      <c r="M37" s="216"/>
      <c r="N37" s="216"/>
      <c r="P37" s="218"/>
      <c r="Q37" s="218">
        <f t="shared" si="3"/>
        <v>0</v>
      </c>
    </row>
    <row r="38" spans="1:17">
      <c r="A38" s="216"/>
      <c r="B38" s="216"/>
      <c r="C38" s="137"/>
      <c r="D38" s="137"/>
      <c r="E38" s="137"/>
      <c r="F38" s="216"/>
      <c r="G38" s="216"/>
      <c r="H38" s="216"/>
      <c r="I38" s="216"/>
      <c r="J38" s="216"/>
      <c r="K38" s="216"/>
      <c r="L38" s="216"/>
      <c r="M38" s="216"/>
      <c r="N38" s="216"/>
      <c r="P38" s="218"/>
      <c r="Q38" s="218">
        <f t="shared" si="3"/>
        <v>0</v>
      </c>
    </row>
    <row r="39" spans="1:17">
      <c r="A39" s="216"/>
      <c r="B39" s="216"/>
      <c r="C39" s="137"/>
      <c r="D39" s="137"/>
      <c r="E39" s="137"/>
      <c r="F39" s="216"/>
      <c r="G39" s="216"/>
      <c r="H39" s="216"/>
      <c r="I39" s="216"/>
      <c r="J39" s="216"/>
      <c r="K39" s="216"/>
      <c r="L39" s="216"/>
      <c r="M39" s="216"/>
      <c r="N39" s="216"/>
      <c r="P39" s="218"/>
      <c r="Q39" s="218">
        <f t="shared" si="3"/>
        <v>0</v>
      </c>
    </row>
    <row r="40" spans="1:17">
      <c r="A40" s="216"/>
      <c r="B40" s="216"/>
      <c r="C40" s="137"/>
      <c r="D40" s="137"/>
      <c r="E40" s="137"/>
      <c r="F40" s="216"/>
      <c r="G40" s="216"/>
      <c r="H40" s="216"/>
      <c r="I40" s="216"/>
      <c r="J40" s="216"/>
      <c r="K40" s="216"/>
      <c r="L40" s="216"/>
      <c r="M40" s="216"/>
      <c r="N40" s="216"/>
      <c r="P40" s="218"/>
      <c r="Q40" s="218">
        <f t="shared" si="3"/>
        <v>0</v>
      </c>
    </row>
    <row r="41" spans="1:17">
      <c r="A41" s="216"/>
      <c r="B41" s="216"/>
      <c r="C41" s="137"/>
      <c r="D41" s="137"/>
      <c r="E41" s="137"/>
      <c r="F41" s="216"/>
      <c r="G41" s="216"/>
      <c r="H41" s="216"/>
      <c r="I41" s="216"/>
      <c r="J41" s="216"/>
      <c r="K41" s="216"/>
      <c r="L41" s="216"/>
      <c r="M41" s="216"/>
      <c r="N41" s="216"/>
      <c r="P41" s="218"/>
      <c r="Q41" s="218">
        <f t="shared" si="3"/>
        <v>0</v>
      </c>
    </row>
    <row r="42" spans="1:17">
      <c r="A42" s="216"/>
      <c r="B42" s="216"/>
      <c r="C42" s="137"/>
      <c r="D42" s="137"/>
      <c r="E42" s="137"/>
      <c r="F42" s="216"/>
      <c r="G42" s="216"/>
      <c r="H42" s="216"/>
      <c r="I42" s="216"/>
      <c r="J42" s="216"/>
      <c r="K42" s="216"/>
      <c r="L42" s="216"/>
      <c r="M42" s="216"/>
      <c r="N42" s="216"/>
      <c r="P42" s="218"/>
      <c r="Q42" s="218">
        <f t="shared" si="3"/>
        <v>0</v>
      </c>
    </row>
    <row r="43" spans="1:17">
      <c r="A43" s="216"/>
      <c r="B43" s="216"/>
      <c r="C43" s="137"/>
      <c r="D43" s="137"/>
      <c r="E43" s="137"/>
      <c r="F43" s="216"/>
      <c r="G43" s="216"/>
      <c r="H43" s="216"/>
      <c r="I43" s="216"/>
      <c r="J43" s="216"/>
      <c r="K43" s="216"/>
      <c r="L43" s="216"/>
      <c r="M43" s="216"/>
      <c r="N43" s="216"/>
      <c r="P43" s="218"/>
      <c r="Q43" s="218">
        <f t="shared" si="3"/>
        <v>0</v>
      </c>
    </row>
    <row r="44" spans="1:17">
      <c r="A44" s="216"/>
      <c r="B44" s="216"/>
      <c r="C44" s="137"/>
      <c r="D44" s="137"/>
      <c r="E44" s="137"/>
      <c r="F44" s="216"/>
      <c r="G44" s="216"/>
      <c r="H44" s="216"/>
      <c r="I44" s="216"/>
      <c r="J44" s="216"/>
      <c r="K44" s="216"/>
      <c r="L44" s="216"/>
      <c r="M44" s="216"/>
      <c r="N44" s="216"/>
      <c r="P44" s="218"/>
      <c r="Q44" s="218">
        <f t="shared" si="3"/>
        <v>0</v>
      </c>
    </row>
    <row r="45" spans="1:17">
      <c r="A45" s="216"/>
      <c r="B45" s="216"/>
      <c r="C45" s="137"/>
      <c r="D45" s="137"/>
      <c r="E45" s="137"/>
      <c r="F45" s="216"/>
      <c r="G45" s="216"/>
      <c r="H45" s="216"/>
      <c r="I45" s="216"/>
      <c r="J45" s="216"/>
      <c r="K45" s="216"/>
      <c r="L45" s="216"/>
      <c r="M45" s="216"/>
      <c r="N45" s="216"/>
      <c r="P45" s="218"/>
      <c r="Q45" s="218">
        <f t="shared" si="3"/>
        <v>0</v>
      </c>
    </row>
    <row r="46" spans="1:17">
      <c r="A46" s="216"/>
      <c r="B46" s="216"/>
      <c r="C46" s="137"/>
      <c r="D46" s="137"/>
      <c r="E46" s="137"/>
      <c r="F46" s="216"/>
      <c r="G46" s="216"/>
      <c r="H46" s="216"/>
      <c r="I46" s="216"/>
      <c r="J46" s="216"/>
      <c r="K46" s="216"/>
      <c r="L46" s="216"/>
      <c r="M46" s="216"/>
      <c r="N46" s="216"/>
      <c r="P46" s="218"/>
      <c r="Q46" s="218">
        <f t="shared" si="3"/>
        <v>0</v>
      </c>
    </row>
    <row r="47" spans="1:17">
      <c r="A47" s="216"/>
      <c r="B47" s="216"/>
      <c r="C47" s="137"/>
      <c r="D47" s="137"/>
      <c r="E47" s="137"/>
      <c r="F47" s="216"/>
      <c r="G47" s="216"/>
      <c r="H47" s="216"/>
      <c r="I47" s="216"/>
      <c r="J47" s="216"/>
      <c r="K47" s="216"/>
      <c r="L47" s="216"/>
      <c r="M47" s="216"/>
      <c r="N47" s="216"/>
      <c r="P47" s="218"/>
      <c r="Q47" s="218">
        <f t="shared" si="3"/>
        <v>0</v>
      </c>
    </row>
    <row r="48" spans="1:17">
      <c r="A48" s="216"/>
      <c r="B48" s="216"/>
      <c r="C48" s="137"/>
      <c r="D48" s="137"/>
      <c r="E48" s="137"/>
      <c r="F48" s="216"/>
      <c r="G48" s="216"/>
      <c r="H48" s="216"/>
      <c r="I48" s="216"/>
      <c r="J48" s="216"/>
      <c r="K48" s="216"/>
      <c r="L48" s="216"/>
      <c r="M48" s="216"/>
      <c r="N48" s="216"/>
      <c r="P48" s="218"/>
      <c r="Q48" s="218">
        <f t="shared" si="3"/>
        <v>0</v>
      </c>
    </row>
    <row r="49" spans="1:17">
      <c r="A49" s="216"/>
      <c r="B49" s="216"/>
      <c r="C49" s="137"/>
      <c r="D49" s="137"/>
      <c r="E49" s="137"/>
      <c r="F49" s="216"/>
      <c r="G49" s="216"/>
      <c r="H49" s="216"/>
      <c r="I49" s="216"/>
      <c r="J49" s="216"/>
      <c r="K49" s="216"/>
      <c r="L49" s="216"/>
      <c r="M49" s="216"/>
      <c r="N49" s="216"/>
      <c r="P49" s="218"/>
      <c r="Q49" s="218">
        <f t="shared" si="3"/>
        <v>0</v>
      </c>
    </row>
    <row r="50" spans="1:17">
      <c r="A50" s="216"/>
      <c r="B50" s="216"/>
      <c r="C50" s="137"/>
      <c r="D50" s="137"/>
      <c r="E50" s="137"/>
      <c r="F50" s="216"/>
      <c r="G50" s="216"/>
      <c r="H50" s="216"/>
      <c r="I50" s="216"/>
      <c r="J50" s="216"/>
      <c r="K50" s="216"/>
      <c r="L50" s="216"/>
      <c r="M50" s="216"/>
      <c r="N50" s="216"/>
      <c r="P50" s="218"/>
      <c r="Q50" s="218">
        <f t="shared" si="3"/>
        <v>0</v>
      </c>
    </row>
    <row r="51" spans="1:17">
      <c r="A51" s="216"/>
      <c r="B51" s="216"/>
      <c r="C51" s="137"/>
      <c r="D51" s="137"/>
      <c r="E51" s="137"/>
      <c r="F51" s="216"/>
      <c r="G51" s="216"/>
      <c r="H51" s="216"/>
      <c r="I51" s="216"/>
      <c r="J51" s="216"/>
      <c r="K51" s="216"/>
      <c r="L51" s="216"/>
      <c r="M51" s="216"/>
      <c r="N51" s="216"/>
      <c r="P51" s="218"/>
      <c r="Q51" s="218">
        <f t="shared" si="3"/>
        <v>0</v>
      </c>
    </row>
    <row r="52" spans="1:17">
      <c r="A52" s="216"/>
      <c r="B52" s="216"/>
      <c r="C52" s="137"/>
      <c r="D52" s="137"/>
      <c r="E52" s="137"/>
      <c r="F52" s="216"/>
      <c r="G52" s="216"/>
      <c r="H52" s="216"/>
      <c r="I52" s="216"/>
      <c r="J52" s="216"/>
      <c r="K52" s="216"/>
      <c r="L52" s="216"/>
      <c r="M52" s="216"/>
      <c r="N52" s="216"/>
      <c r="P52" s="218"/>
      <c r="Q52" s="218">
        <f t="shared" si="3"/>
        <v>0</v>
      </c>
    </row>
    <row r="53" spans="1:17">
      <c r="A53" s="216"/>
      <c r="B53" s="216"/>
      <c r="C53" s="137"/>
      <c r="D53" s="137"/>
      <c r="E53" s="137"/>
      <c r="F53" s="216"/>
      <c r="G53" s="216"/>
      <c r="H53" s="216"/>
      <c r="I53" s="216"/>
      <c r="J53" s="216"/>
      <c r="K53" s="216"/>
      <c r="L53" s="216"/>
      <c r="M53" s="216"/>
      <c r="N53" s="216"/>
      <c r="P53" s="218"/>
      <c r="Q53" s="218">
        <f t="shared" si="3"/>
        <v>0</v>
      </c>
    </row>
    <row r="54" spans="1:17">
      <c r="A54" s="216"/>
      <c r="B54" s="216"/>
      <c r="C54" s="137"/>
      <c r="D54" s="137"/>
      <c r="E54" s="137"/>
      <c r="F54" s="216"/>
      <c r="G54" s="216"/>
      <c r="H54" s="216"/>
      <c r="I54" s="216"/>
      <c r="J54" s="216"/>
      <c r="K54" s="216"/>
      <c r="L54" s="216"/>
      <c r="M54" s="216"/>
      <c r="N54" s="216"/>
      <c r="P54" s="218"/>
      <c r="Q54" s="218">
        <f t="shared" si="3"/>
        <v>0</v>
      </c>
    </row>
    <row r="55" spans="1:17">
      <c r="A55" s="216"/>
      <c r="B55" s="216"/>
      <c r="C55" s="137"/>
      <c r="D55" s="137"/>
      <c r="E55" s="137"/>
      <c r="F55" s="216"/>
      <c r="G55" s="216"/>
      <c r="H55" s="216"/>
      <c r="I55" s="216"/>
      <c r="J55" s="216"/>
      <c r="K55" s="216"/>
      <c r="L55" s="216"/>
      <c r="M55" s="216"/>
      <c r="N55" s="216"/>
      <c r="P55" s="218"/>
      <c r="Q55" s="218">
        <f t="shared" si="3"/>
        <v>0</v>
      </c>
    </row>
    <row r="56" spans="1:17">
      <c r="A56" s="216"/>
      <c r="B56" s="216"/>
      <c r="C56" s="137"/>
      <c r="D56" s="137"/>
      <c r="E56" s="137"/>
      <c r="F56" s="216"/>
      <c r="G56" s="216"/>
      <c r="H56" s="216"/>
      <c r="I56" s="216"/>
      <c r="J56" s="216"/>
      <c r="K56" s="216"/>
      <c r="L56" s="216"/>
      <c r="M56" s="216"/>
      <c r="N56" s="216"/>
      <c r="P56" s="218"/>
      <c r="Q56" s="218">
        <f t="shared" si="3"/>
        <v>0</v>
      </c>
    </row>
    <row r="57" spans="1:17">
      <c r="A57" s="216"/>
      <c r="B57" s="216"/>
      <c r="C57" s="137"/>
      <c r="D57" s="137"/>
      <c r="E57" s="137"/>
      <c r="F57" s="216"/>
      <c r="G57" s="216"/>
      <c r="H57" s="216"/>
      <c r="I57" s="216"/>
      <c r="J57" s="216"/>
      <c r="K57" s="216"/>
      <c r="L57" s="216"/>
      <c r="M57" s="216"/>
      <c r="N57" s="216"/>
      <c r="P57" s="218"/>
      <c r="Q57" s="218">
        <f t="shared" si="3"/>
        <v>0</v>
      </c>
    </row>
    <row r="58" spans="1:17">
      <c r="A58" s="216"/>
      <c r="B58" s="216"/>
      <c r="C58" s="137"/>
      <c r="D58" s="137"/>
      <c r="E58" s="137"/>
      <c r="F58" s="216"/>
      <c r="G58" s="216"/>
      <c r="H58" s="216"/>
      <c r="I58" s="216"/>
      <c r="J58" s="216"/>
      <c r="K58" s="216"/>
      <c r="L58" s="216"/>
      <c r="M58" s="216"/>
      <c r="N58" s="216"/>
      <c r="P58" s="218"/>
      <c r="Q58" s="218">
        <f t="shared" si="3"/>
        <v>0</v>
      </c>
    </row>
    <row r="59" spans="1:17">
      <c r="A59" s="216"/>
      <c r="B59" s="216"/>
      <c r="C59" s="137"/>
      <c r="D59" s="137"/>
      <c r="E59" s="137"/>
      <c r="F59" s="216"/>
      <c r="G59" s="216"/>
      <c r="H59" s="216"/>
      <c r="I59" s="216"/>
      <c r="J59" s="216"/>
      <c r="K59" s="216"/>
      <c r="L59" s="216"/>
      <c r="M59" s="216"/>
      <c r="N59" s="216"/>
      <c r="P59" s="218"/>
      <c r="Q59" s="218">
        <f t="shared" si="3"/>
        <v>0</v>
      </c>
    </row>
    <row r="60" spans="1:17">
      <c r="A60" s="216"/>
      <c r="B60" s="216"/>
      <c r="C60" s="137"/>
      <c r="D60" s="137"/>
      <c r="E60" s="137"/>
      <c r="F60" s="216"/>
      <c r="G60" s="216"/>
      <c r="H60" s="216"/>
      <c r="I60" s="216"/>
      <c r="J60" s="216"/>
      <c r="K60" s="216"/>
      <c r="L60" s="216"/>
      <c r="M60" s="216"/>
      <c r="N60" s="216"/>
      <c r="P60" s="218"/>
      <c r="Q60" s="218">
        <f t="shared" si="3"/>
        <v>0</v>
      </c>
    </row>
    <row r="61" spans="1:17">
      <c r="A61" s="216"/>
      <c r="B61" s="216"/>
      <c r="C61" s="137"/>
      <c r="D61" s="137"/>
      <c r="E61" s="137"/>
      <c r="F61" s="216"/>
      <c r="G61" s="216"/>
      <c r="H61" s="216"/>
      <c r="I61" s="216"/>
      <c r="J61" s="216"/>
      <c r="K61" s="216"/>
      <c r="L61" s="216"/>
      <c r="M61" s="216"/>
      <c r="N61" s="216"/>
      <c r="P61" s="218"/>
      <c r="Q61" s="218">
        <f t="shared" si="3"/>
        <v>0</v>
      </c>
    </row>
    <row r="62" spans="1:17">
      <c r="A62" s="216"/>
      <c r="B62" s="216"/>
      <c r="C62" s="137"/>
      <c r="D62" s="137"/>
      <c r="E62" s="137"/>
      <c r="F62" s="216"/>
      <c r="G62" s="216"/>
      <c r="H62" s="216"/>
      <c r="I62" s="216"/>
      <c r="J62" s="216"/>
      <c r="K62" s="216"/>
      <c r="L62" s="216"/>
      <c r="M62" s="216"/>
      <c r="N62" s="216"/>
      <c r="P62" s="218"/>
      <c r="Q62" s="218">
        <f t="shared" si="3"/>
        <v>0</v>
      </c>
    </row>
    <row r="63" spans="1:17">
      <c r="A63" s="216"/>
      <c r="B63" s="216"/>
      <c r="C63" s="137"/>
      <c r="D63" s="137"/>
      <c r="E63" s="137"/>
      <c r="F63" s="216"/>
      <c r="G63" s="216"/>
      <c r="H63" s="216"/>
      <c r="I63" s="216"/>
      <c r="J63" s="216"/>
      <c r="K63" s="216"/>
      <c r="L63" s="216"/>
      <c r="M63" s="216"/>
      <c r="N63" s="216"/>
      <c r="P63" s="218"/>
      <c r="Q63" s="218">
        <f t="shared" si="3"/>
        <v>0</v>
      </c>
    </row>
    <row r="64" spans="1:17">
      <c r="A64" s="216"/>
      <c r="B64" s="216"/>
      <c r="C64" s="137"/>
      <c r="D64" s="137"/>
      <c r="E64" s="137"/>
      <c r="F64" s="216"/>
      <c r="G64" s="216"/>
      <c r="H64" s="216"/>
      <c r="I64" s="216"/>
      <c r="J64" s="216"/>
      <c r="K64" s="216"/>
      <c r="L64" s="216"/>
      <c r="M64" s="216"/>
      <c r="N64" s="216"/>
      <c r="P64" s="218"/>
      <c r="Q64" s="218">
        <f t="shared" si="3"/>
        <v>0</v>
      </c>
    </row>
    <row r="65" spans="1:17">
      <c r="A65" s="216"/>
      <c r="B65" s="216"/>
      <c r="C65" s="137"/>
      <c r="D65" s="137"/>
      <c r="E65" s="137"/>
      <c r="F65" s="216"/>
      <c r="G65" s="216"/>
      <c r="H65" s="216"/>
      <c r="I65" s="216"/>
      <c r="J65" s="216"/>
      <c r="K65" s="216"/>
      <c r="L65" s="216"/>
      <c r="M65" s="216"/>
      <c r="N65" s="216"/>
      <c r="P65" s="218"/>
      <c r="Q65" s="218">
        <f t="shared" si="3"/>
        <v>0</v>
      </c>
    </row>
    <row r="66" spans="1:17">
      <c r="A66" s="216"/>
      <c r="B66" s="216"/>
      <c r="C66" s="137"/>
      <c r="D66" s="137"/>
      <c r="E66" s="137"/>
      <c r="F66" s="216"/>
      <c r="G66" s="216"/>
      <c r="H66" s="216"/>
      <c r="I66" s="216"/>
      <c r="J66" s="216"/>
      <c r="K66" s="216"/>
      <c r="L66" s="216"/>
      <c r="M66" s="216"/>
      <c r="N66" s="216"/>
      <c r="P66" s="218"/>
      <c r="Q66" s="218">
        <f t="shared" si="3"/>
        <v>0</v>
      </c>
    </row>
    <row r="67" spans="1:17">
      <c r="A67" s="216"/>
      <c r="B67" s="216"/>
      <c r="C67" s="137"/>
      <c r="D67" s="137"/>
      <c r="E67" s="137"/>
      <c r="F67" s="216"/>
      <c r="G67" s="216"/>
      <c r="H67" s="216"/>
      <c r="I67" s="216"/>
      <c r="J67" s="216"/>
      <c r="K67" s="216"/>
      <c r="L67" s="216"/>
      <c r="M67" s="216"/>
      <c r="N67" s="216"/>
      <c r="P67" s="218"/>
      <c r="Q67" s="218">
        <f t="shared" si="3"/>
        <v>0</v>
      </c>
    </row>
    <row r="68" spans="1:17">
      <c r="A68" s="216"/>
      <c r="B68" s="216"/>
      <c r="C68" s="137"/>
      <c r="D68" s="137"/>
      <c r="E68" s="137"/>
      <c r="F68" s="216"/>
      <c r="G68" s="216"/>
      <c r="H68" s="216"/>
      <c r="I68" s="216"/>
      <c r="J68" s="216"/>
      <c r="K68" s="216"/>
      <c r="L68" s="216"/>
      <c r="M68" s="216"/>
      <c r="N68" s="216"/>
      <c r="P68" s="218"/>
      <c r="Q68" s="218">
        <f t="shared" si="3"/>
        <v>0</v>
      </c>
    </row>
    <row r="69" spans="1:17">
      <c r="A69" s="216"/>
      <c r="B69" s="216"/>
      <c r="C69" s="137"/>
      <c r="D69" s="137"/>
      <c r="E69" s="137"/>
      <c r="F69" s="216"/>
      <c r="G69" s="216"/>
      <c r="H69" s="216"/>
      <c r="I69" s="216"/>
      <c r="J69" s="216"/>
      <c r="K69" s="216"/>
      <c r="L69" s="216"/>
      <c r="M69" s="216"/>
      <c r="N69" s="216"/>
      <c r="P69" s="218"/>
      <c r="Q69" s="218">
        <f t="shared" si="3"/>
        <v>0</v>
      </c>
    </row>
    <row r="70" spans="1:17">
      <c r="A70" s="216"/>
      <c r="B70" s="216"/>
      <c r="C70" s="137"/>
      <c r="D70" s="137"/>
      <c r="E70" s="137"/>
      <c r="F70" s="216"/>
      <c r="G70" s="216"/>
      <c r="H70" s="216"/>
      <c r="I70" s="216"/>
      <c r="J70" s="216"/>
      <c r="K70" s="216"/>
      <c r="L70" s="216"/>
      <c r="M70" s="216"/>
      <c r="N70" s="216"/>
      <c r="P70" s="218"/>
      <c r="Q70" s="218">
        <f t="shared" si="3"/>
        <v>0</v>
      </c>
    </row>
    <row r="71" spans="1:17">
      <c r="A71" s="216"/>
      <c r="B71" s="216"/>
      <c r="C71" s="137"/>
      <c r="D71" s="137"/>
      <c r="E71" s="137"/>
      <c r="F71" s="216"/>
      <c r="G71" s="216"/>
      <c r="H71" s="216"/>
      <c r="I71" s="216"/>
      <c r="J71" s="216"/>
      <c r="K71" s="216"/>
      <c r="L71" s="216"/>
      <c r="M71" s="216"/>
      <c r="N71" s="216"/>
      <c r="P71" s="218"/>
      <c r="Q71" s="218">
        <f t="shared" si="3"/>
        <v>0</v>
      </c>
    </row>
    <row r="72" spans="1:17">
      <c r="A72" s="216"/>
      <c r="B72" s="216"/>
      <c r="C72" s="137"/>
      <c r="D72" s="137"/>
      <c r="E72" s="137"/>
      <c r="F72" s="216"/>
      <c r="G72" s="216"/>
      <c r="H72" s="216"/>
      <c r="I72" s="216"/>
      <c r="J72" s="216"/>
      <c r="K72" s="216"/>
      <c r="L72" s="216"/>
      <c r="M72" s="216"/>
      <c r="N72" s="216"/>
      <c r="P72" s="218"/>
      <c r="Q72" s="218">
        <f t="shared" si="3"/>
        <v>0</v>
      </c>
    </row>
    <row r="73" spans="1:17">
      <c r="A73" s="216"/>
      <c r="B73" s="216"/>
      <c r="C73" s="137"/>
      <c r="D73" s="137"/>
      <c r="E73" s="137"/>
      <c r="F73" s="216"/>
      <c r="G73" s="216"/>
      <c r="H73" s="216"/>
      <c r="I73" s="216"/>
      <c r="J73" s="216"/>
      <c r="K73" s="216"/>
      <c r="L73" s="216"/>
      <c r="M73" s="216"/>
      <c r="N73" s="216"/>
      <c r="P73" s="218"/>
      <c r="Q73" s="218">
        <f t="shared" si="3"/>
        <v>0</v>
      </c>
    </row>
    <row r="74" spans="1:17">
      <c r="A74" s="216"/>
      <c r="B74" s="216"/>
      <c r="C74" s="137"/>
      <c r="D74" s="137"/>
      <c r="E74" s="137"/>
      <c r="F74" s="216"/>
      <c r="G74" s="216"/>
      <c r="H74" s="216"/>
      <c r="I74" s="216"/>
      <c r="J74" s="216"/>
      <c r="K74" s="216"/>
      <c r="L74" s="216"/>
      <c r="M74" s="216"/>
      <c r="N74" s="216"/>
      <c r="P74" s="218"/>
      <c r="Q74" s="218">
        <f t="shared" si="3"/>
        <v>0</v>
      </c>
    </row>
    <row r="75" spans="1:17">
      <c r="A75" s="216"/>
      <c r="B75" s="216"/>
      <c r="C75" s="137"/>
      <c r="D75" s="137"/>
      <c r="E75" s="137"/>
      <c r="F75" s="216"/>
      <c r="G75" s="216"/>
      <c r="H75" s="216"/>
      <c r="I75" s="216"/>
      <c r="J75" s="216"/>
      <c r="K75" s="216"/>
      <c r="L75" s="216"/>
      <c r="M75" s="216"/>
      <c r="N75" s="216"/>
      <c r="P75" s="218"/>
      <c r="Q75" s="218">
        <f t="shared" si="3"/>
        <v>0</v>
      </c>
    </row>
    <row r="76" spans="1:17">
      <c r="A76" s="216"/>
      <c r="B76" s="216"/>
      <c r="C76" s="137"/>
      <c r="D76" s="137"/>
      <c r="E76" s="137"/>
      <c r="F76" s="216"/>
      <c r="G76" s="216"/>
      <c r="H76" s="216"/>
      <c r="I76" s="216"/>
      <c r="J76" s="216"/>
      <c r="K76" s="216"/>
      <c r="L76" s="216"/>
      <c r="M76" s="216"/>
      <c r="N76" s="216"/>
      <c r="P76" s="218"/>
      <c r="Q76" s="218">
        <f t="shared" si="3"/>
        <v>0</v>
      </c>
    </row>
    <row r="77" spans="1:17">
      <c r="A77" s="216"/>
      <c r="B77" s="216"/>
      <c r="C77" s="137"/>
      <c r="D77" s="137"/>
      <c r="E77" s="137"/>
      <c r="F77" s="216"/>
      <c r="G77" s="216"/>
      <c r="H77" s="216"/>
      <c r="I77" s="216"/>
      <c r="J77" s="216"/>
      <c r="K77" s="216"/>
      <c r="L77" s="216"/>
      <c r="M77" s="216"/>
      <c r="N77" s="216"/>
      <c r="P77" s="218"/>
      <c r="Q77" s="218">
        <f t="shared" si="3"/>
        <v>0</v>
      </c>
    </row>
    <row r="78" spans="1:17">
      <c r="A78" s="216"/>
      <c r="B78" s="216"/>
      <c r="C78" s="137"/>
      <c r="D78" s="137"/>
      <c r="E78" s="137"/>
      <c r="F78" s="216"/>
      <c r="G78" s="216"/>
      <c r="H78" s="216"/>
      <c r="I78" s="216"/>
      <c r="J78" s="216"/>
      <c r="K78" s="216"/>
      <c r="L78" s="216"/>
      <c r="M78" s="216"/>
      <c r="N78" s="216"/>
      <c r="P78" s="218"/>
      <c r="Q78" s="218">
        <f t="shared" si="3"/>
        <v>0</v>
      </c>
    </row>
    <row r="79" spans="1:17">
      <c r="A79" s="216"/>
      <c r="B79" s="216"/>
      <c r="C79" s="137"/>
      <c r="D79" s="137"/>
      <c r="E79" s="137"/>
      <c r="F79" s="216"/>
      <c r="G79" s="216"/>
      <c r="H79" s="216"/>
      <c r="I79" s="216"/>
      <c r="J79" s="216"/>
      <c r="K79" s="216"/>
      <c r="L79" s="216"/>
      <c r="M79" s="216"/>
      <c r="N79" s="216"/>
      <c r="P79" s="218"/>
      <c r="Q79" s="218">
        <f t="shared" si="3"/>
        <v>0</v>
      </c>
    </row>
    <row r="80" spans="1:17">
      <c r="A80" s="216"/>
      <c r="B80" s="216"/>
      <c r="C80" s="137"/>
      <c r="D80" s="137"/>
      <c r="E80" s="137"/>
      <c r="F80" s="216"/>
      <c r="G80" s="216"/>
      <c r="H80" s="216"/>
      <c r="I80" s="216"/>
      <c r="J80" s="216"/>
      <c r="K80" s="216"/>
      <c r="L80" s="216"/>
      <c r="M80" s="216"/>
      <c r="N80" s="216"/>
      <c r="Q80" s="218">
        <f t="shared" ref="Q80:Q83" si="4">K80/5</f>
        <v>0</v>
      </c>
    </row>
    <row r="81" spans="1:17">
      <c r="A81" s="216"/>
      <c r="B81" s="216"/>
      <c r="C81" s="137"/>
      <c r="D81" s="137"/>
      <c r="E81" s="137"/>
      <c r="F81" s="216"/>
      <c r="G81" s="216"/>
      <c r="H81" s="216"/>
      <c r="I81" s="216"/>
      <c r="J81" s="216"/>
      <c r="K81" s="216"/>
      <c r="L81" s="216"/>
      <c r="M81" s="216"/>
      <c r="N81" s="216"/>
      <c r="Q81" s="218">
        <f t="shared" si="4"/>
        <v>0</v>
      </c>
    </row>
    <row r="82" spans="1:17">
      <c r="A82" s="216"/>
      <c r="B82" s="216"/>
      <c r="C82" s="137"/>
      <c r="D82" s="137"/>
      <c r="E82" s="137"/>
      <c r="F82" s="216"/>
      <c r="G82" s="216"/>
      <c r="H82" s="216"/>
      <c r="I82" s="216"/>
      <c r="J82" s="216"/>
      <c r="K82" s="216"/>
      <c r="L82" s="216"/>
      <c r="M82" s="216"/>
      <c r="N82" s="216"/>
      <c r="Q82" s="218">
        <f t="shared" si="4"/>
        <v>0</v>
      </c>
    </row>
    <row r="83" spans="1:17">
      <c r="A83" s="216"/>
      <c r="B83" s="216"/>
      <c r="C83" s="137"/>
      <c r="D83" s="137"/>
      <c r="E83" s="137"/>
      <c r="F83" s="216"/>
      <c r="G83" s="216"/>
      <c r="H83" s="216"/>
      <c r="I83" s="216"/>
      <c r="J83" s="216"/>
      <c r="K83" s="216"/>
      <c r="L83" s="216"/>
      <c r="M83" s="216"/>
      <c r="N83" s="216"/>
      <c r="Q83" s="218">
        <f t="shared" si="4"/>
        <v>0</v>
      </c>
    </row>
    <row r="84" spans="1:17">
      <c r="A84" s="216"/>
      <c r="B84" s="216"/>
      <c r="C84" s="137"/>
      <c r="D84" s="137"/>
      <c r="E84" s="137"/>
      <c r="F84" s="216"/>
      <c r="G84" s="216"/>
      <c r="H84" s="216"/>
      <c r="I84" s="216"/>
      <c r="J84" s="216"/>
      <c r="K84" s="216"/>
      <c r="L84" s="216"/>
      <c r="M84" s="216"/>
      <c r="N84" s="216"/>
      <c r="Q84" s="218"/>
    </row>
    <row r="85" spans="1:17">
      <c r="A85" s="216"/>
      <c r="B85" s="216"/>
      <c r="C85" s="137"/>
      <c r="D85" s="137"/>
      <c r="E85" s="137"/>
      <c r="F85" s="216"/>
      <c r="G85" s="216"/>
      <c r="H85" s="216"/>
      <c r="I85" s="216"/>
      <c r="J85" s="216"/>
      <c r="K85" s="216"/>
      <c r="L85" s="216"/>
      <c r="M85" s="216"/>
      <c r="N85" s="216"/>
      <c r="Q85" s="218"/>
    </row>
    <row r="86" spans="1:17">
      <c r="A86" s="216"/>
      <c r="B86" s="216"/>
      <c r="C86" s="137"/>
      <c r="D86" s="137"/>
      <c r="E86" s="137"/>
      <c r="F86" s="216"/>
      <c r="G86" s="216"/>
      <c r="H86" s="216"/>
      <c r="I86" s="216"/>
      <c r="J86" s="216"/>
      <c r="K86" s="216"/>
      <c r="L86" s="216"/>
      <c r="M86" s="216"/>
      <c r="N86" s="216"/>
      <c r="Q86" s="218"/>
    </row>
    <row r="87" spans="1:17">
      <c r="A87" s="216"/>
      <c r="B87" s="216"/>
      <c r="C87" s="137"/>
      <c r="D87" s="137"/>
      <c r="E87" s="137"/>
      <c r="F87" s="216"/>
      <c r="G87" s="216"/>
      <c r="H87" s="216"/>
      <c r="I87" s="216"/>
      <c r="J87" s="216"/>
      <c r="K87" s="216"/>
      <c r="L87" s="216"/>
      <c r="M87" s="216"/>
      <c r="N87" s="216"/>
      <c r="Q87" s="218"/>
    </row>
    <row r="88" spans="1:17">
      <c r="A88" s="216"/>
      <c r="B88" s="216"/>
      <c r="C88" s="137"/>
      <c r="D88" s="137"/>
      <c r="E88" s="137"/>
      <c r="F88" s="216"/>
      <c r="G88" s="216"/>
      <c r="H88" s="216"/>
      <c r="I88" s="216"/>
      <c r="J88" s="216"/>
      <c r="K88" s="216"/>
      <c r="L88" s="216"/>
      <c r="M88" s="216"/>
      <c r="N88" s="216"/>
      <c r="Q88" s="218"/>
    </row>
    <row r="89" spans="1:17">
      <c r="A89" s="216"/>
      <c r="B89" s="216"/>
      <c r="C89" s="137"/>
      <c r="D89" s="137"/>
      <c r="E89" s="137"/>
      <c r="F89" s="216"/>
      <c r="G89" s="216"/>
      <c r="H89" s="216"/>
      <c r="I89" s="216"/>
      <c r="J89" s="216"/>
      <c r="K89" s="216"/>
      <c r="L89" s="216"/>
      <c r="M89" s="216"/>
      <c r="N89" s="216"/>
      <c r="Q89" s="218"/>
    </row>
    <row r="90" spans="1:17">
      <c r="A90" s="216"/>
      <c r="B90" s="216"/>
      <c r="C90" s="137"/>
      <c r="D90" s="137"/>
      <c r="E90" s="137"/>
      <c r="F90" s="216"/>
      <c r="G90" s="216"/>
      <c r="H90" s="216"/>
      <c r="I90" s="216"/>
      <c r="J90" s="216"/>
      <c r="K90" s="216"/>
      <c r="L90" s="216"/>
      <c r="M90" s="216"/>
      <c r="N90" s="216"/>
      <c r="Q90" s="218"/>
    </row>
    <row r="91" spans="1:17">
      <c r="A91" s="216"/>
      <c r="B91" s="216"/>
      <c r="C91" s="137"/>
      <c r="D91" s="137"/>
      <c r="E91" s="137"/>
      <c r="F91" s="216"/>
      <c r="G91" s="216"/>
      <c r="H91" s="216"/>
      <c r="I91" s="216"/>
      <c r="J91" s="216"/>
      <c r="K91" s="216"/>
      <c r="L91" s="216"/>
      <c r="M91" s="216"/>
      <c r="N91" s="216"/>
      <c r="Q91" s="218"/>
    </row>
    <row r="92" spans="1:17">
      <c r="A92" s="216"/>
      <c r="B92" s="216"/>
      <c r="C92" s="137"/>
      <c r="D92" s="137"/>
      <c r="E92" s="137"/>
      <c r="F92" s="216"/>
      <c r="G92" s="216"/>
      <c r="H92" s="216"/>
      <c r="I92" s="216"/>
      <c r="J92" s="216"/>
      <c r="K92" s="216"/>
      <c r="L92" s="216"/>
      <c r="M92" s="216"/>
      <c r="N92" s="216"/>
      <c r="Q92" s="218"/>
    </row>
    <row r="93" spans="1:17">
      <c r="A93" s="216"/>
      <c r="B93" s="216"/>
      <c r="C93" s="137"/>
      <c r="D93" s="137"/>
      <c r="E93" s="137"/>
      <c r="F93" s="216"/>
      <c r="G93" s="216"/>
      <c r="H93" s="216"/>
      <c r="I93" s="216"/>
      <c r="J93" s="216"/>
      <c r="K93" s="216"/>
      <c r="L93" s="216"/>
      <c r="M93" s="216"/>
      <c r="N93" s="216"/>
      <c r="Q93" s="218"/>
    </row>
    <row r="94" spans="1:17">
      <c r="A94" s="216"/>
      <c r="B94" s="216"/>
      <c r="C94" s="137"/>
      <c r="D94" s="137"/>
      <c r="E94" s="137"/>
      <c r="F94" s="216"/>
      <c r="G94" s="216"/>
      <c r="H94" s="216"/>
      <c r="I94" s="216"/>
      <c r="J94" s="216"/>
      <c r="K94" s="216"/>
      <c r="L94" s="216"/>
      <c r="M94" s="216"/>
      <c r="N94" s="216"/>
      <c r="Q94" s="218"/>
    </row>
    <row r="95" spans="1:17">
      <c r="A95" s="216"/>
      <c r="B95" s="216"/>
      <c r="C95" s="137"/>
      <c r="D95" s="137"/>
      <c r="E95" s="137"/>
      <c r="F95" s="216"/>
      <c r="G95" s="216"/>
      <c r="H95" s="216"/>
      <c r="I95" s="216"/>
      <c r="J95" s="216"/>
      <c r="K95" s="216"/>
      <c r="L95" s="216"/>
      <c r="M95" s="216"/>
      <c r="N95" s="216"/>
      <c r="Q95" s="218"/>
    </row>
    <row r="96" spans="1:17">
      <c r="A96" s="216"/>
      <c r="B96" s="216"/>
      <c r="C96" s="137"/>
      <c r="D96" s="137"/>
      <c r="E96" s="137"/>
      <c r="F96" s="216"/>
      <c r="G96" s="216"/>
      <c r="H96" s="216"/>
      <c r="I96" s="216"/>
      <c r="J96" s="216"/>
      <c r="K96" s="216"/>
      <c r="L96" s="216"/>
      <c r="M96" s="216"/>
      <c r="N96" s="216"/>
      <c r="Q96" s="218"/>
    </row>
    <row r="97" spans="1:17">
      <c r="A97" s="216"/>
      <c r="B97" s="216"/>
      <c r="C97" s="137"/>
      <c r="D97" s="137"/>
      <c r="E97" s="137"/>
      <c r="F97" s="216"/>
      <c r="G97" s="216"/>
      <c r="H97" s="216"/>
      <c r="I97" s="216"/>
      <c r="J97" s="216"/>
      <c r="K97" s="216"/>
      <c r="L97" s="216"/>
      <c r="M97" s="216"/>
      <c r="N97" s="216"/>
      <c r="Q97" s="218"/>
    </row>
    <row r="98" spans="1:17">
      <c r="A98" s="216"/>
      <c r="B98" s="216"/>
      <c r="C98" s="137"/>
      <c r="D98" s="137"/>
      <c r="E98" s="137"/>
      <c r="F98" s="216"/>
      <c r="G98" s="216"/>
      <c r="H98" s="216"/>
      <c r="I98" s="216"/>
      <c r="J98" s="216"/>
      <c r="K98" s="216"/>
      <c r="L98" s="216"/>
      <c r="M98" s="216"/>
      <c r="N98" s="216"/>
      <c r="Q98" s="218"/>
    </row>
    <row r="99" spans="1:17">
      <c r="A99" s="216"/>
      <c r="B99" s="216"/>
      <c r="C99" s="137"/>
      <c r="D99" s="137"/>
      <c r="E99" s="137"/>
      <c r="F99" s="216"/>
      <c r="G99" s="216"/>
      <c r="H99" s="216"/>
      <c r="I99" s="216"/>
      <c r="J99" s="216"/>
      <c r="K99" s="216"/>
      <c r="L99" s="216"/>
      <c r="M99" s="216"/>
      <c r="N99" s="216"/>
      <c r="Q99" s="218"/>
    </row>
    <row r="100" spans="1:17">
      <c r="A100" s="216"/>
      <c r="B100" s="216"/>
      <c r="C100" s="137"/>
      <c r="D100" s="137"/>
      <c r="E100" s="137"/>
      <c r="F100" s="216"/>
      <c r="G100" s="216"/>
      <c r="H100" s="216"/>
      <c r="I100" s="216"/>
      <c r="J100" s="216"/>
      <c r="K100" s="216"/>
      <c r="L100" s="216"/>
      <c r="M100" s="216"/>
      <c r="N100" s="216"/>
      <c r="Q100" s="218"/>
    </row>
    <row r="101" spans="1:17">
      <c r="A101" s="216"/>
      <c r="B101" s="216"/>
      <c r="C101" s="137"/>
      <c r="D101" s="137"/>
      <c r="E101" s="137"/>
      <c r="F101" s="216"/>
      <c r="G101" s="216"/>
      <c r="H101" s="216"/>
      <c r="I101" s="216"/>
      <c r="J101" s="216"/>
      <c r="K101" s="216"/>
      <c r="L101" s="216"/>
      <c r="M101" s="216"/>
      <c r="N101" s="216"/>
      <c r="Q101" s="218"/>
    </row>
    <row r="102" spans="1:17">
      <c r="A102" s="216"/>
      <c r="B102" s="216"/>
      <c r="C102" s="137"/>
      <c r="D102" s="137"/>
      <c r="E102" s="137"/>
      <c r="F102" s="216"/>
      <c r="G102" s="216"/>
      <c r="H102" s="216"/>
      <c r="I102" s="216"/>
      <c r="J102" s="216"/>
      <c r="K102" s="216"/>
      <c r="L102" s="216"/>
      <c r="M102" s="216"/>
      <c r="N102" s="216"/>
      <c r="Q102" s="218"/>
    </row>
    <row r="103" spans="1:17">
      <c r="A103" s="216"/>
      <c r="B103" s="216"/>
      <c r="C103" s="137"/>
      <c r="D103" s="137"/>
      <c r="E103" s="137"/>
      <c r="F103" s="216"/>
      <c r="G103" s="216"/>
      <c r="H103" s="216"/>
      <c r="I103" s="216"/>
      <c r="J103" s="216"/>
      <c r="K103" s="216"/>
      <c r="L103" s="216"/>
      <c r="M103" s="216"/>
      <c r="N103" s="216"/>
      <c r="Q103" s="218"/>
    </row>
    <row r="104" spans="1:17">
      <c r="A104" s="216"/>
      <c r="B104" s="216"/>
      <c r="C104" s="137"/>
      <c r="D104" s="137"/>
      <c r="E104" s="137"/>
      <c r="F104" s="216"/>
      <c r="G104" s="216"/>
      <c r="H104" s="216"/>
      <c r="I104" s="216"/>
      <c r="J104" s="216"/>
      <c r="K104" s="216"/>
      <c r="L104" s="216"/>
      <c r="M104" s="216"/>
      <c r="N104" s="216"/>
      <c r="Q104" s="218"/>
    </row>
    <row r="105" spans="1:17">
      <c r="A105" s="216"/>
      <c r="B105" s="216"/>
      <c r="C105" s="137"/>
      <c r="D105" s="137"/>
      <c r="E105" s="137"/>
      <c r="F105" s="216"/>
      <c r="G105" s="216"/>
      <c r="H105" s="216"/>
      <c r="I105" s="216"/>
      <c r="J105" s="216"/>
      <c r="K105" s="216"/>
      <c r="L105" s="216"/>
      <c r="M105" s="216"/>
      <c r="N105" s="216"/>
      <c r="Q105" s="218"/>
    </row>
    <row r="106" spans="1:17">
      <c r="A106" s="216"/>
      <c r="B106" s="216"/>
      <c r="C106" s="137"/>
      <c r="D106" s="137"/>
      <c r="E106" s="137"/>
      <c r="F106" s="216"/>
      <c r="G106" s="216"/>
      <c r="H106" s="216"/>
      <c r="I106" s="216"/>
      <c r="J106" s="216"/>
      <c r="K106" s="216"/>
      <c r="L106" s="216"/>
      <c r="M106" s="216"/>
      <c r="N106" s="216"/>
      <c r="Q106" s="218"/>
    </row>
    <row r="107" spans="1:17">
      <c r="A107" s="216"/>
      <c r="B107" s="216"/>
      <c r="C107" s="137"/>
      <c r="D107" s="137"/>
      <c r="E107" s="137"/>
      <c r="F107" s="216"/>
      <c r="G107" s="216"/>
      <c r="H107" s="216"/>
      <c r="I107" s="216"/>
      <c r="J107" s="216"/>
      <c r="K107" s="216"/>
      <c r="L107" s="216"/>
      <c r="M107" s="216"/>
      <c r="N107" s="216"/>
      <c r="Q107" s="218"/>
    </row>
    <row r="108" spans="1:17">
      <c r="A108" s="216"/>
      <c r="B108" s="216"/>
      <c r="C108" s="137"/>
      <c r="D108" s="137"/>
      <c r="E108" s="137"/>
      <c r="F108" s="216"/>
      <c r="G108" s="216"/>
      <c r="H108" s="216"/>
      <c r="I108" s="216"/>
      <c r="J108" s="216"/>
      <c r="K108" s="216"/>
      <c r="L108" s="216"/>
      <c r="M108" s="216"/>
      <c r="N108" s="216"/>
      <c r="Q108" s="218"/>
    </row>
    <row r="109" spans="1:17">
      <c r="A109" s="216"/>
      <c r="B109" s="216"/>
      <c r="C109" s="137"/>
      <c r="D109" s="137"/>
      <c r="E109" s="137"/>
      <c r="F109" s="216"/>
      <c r="G109" s="216"/>
      <c r="H109" s="216"/>
      <c r="I109" s="216"/>
      <c r="J109" s="216"/>
      <c r="K109" s="216"/>
      <c r="L109" s="216"/>
      <c r="M109" s="216"/>
      <c r="N109" s="216"/>
      <c r="Q109" s="218"/>
    </row>
    <row r="110" spans="1:17">
      <c r="A110" s="216"/>
      <c r="B110" s="216"/>
      <c r="C110" s="137"/>
      <c r="D110" s="137"/>
      <c r="E110" s="137"/>
      <c r="F110" s="216"/>
      <c r="G110" s="216"/>
      <c r="H110" s="216"/>
      <c r="I110" s="216"/>
      <c r="J110" s="216"/>
      <c r="K110" s="216"/>
      <c r="L110" s="216"/>
      <c r="M110" s="216"/>
      <c r="N110" s="216"/>
      <c r="Q110" s="218"/>
    </row>
    <row r="111" spans="1:17">
      <c r="A111" s="216"/>
      <c r="B111" s="216"/>
      <c r="C111" s="137"/>
      <c r="D111" s="137"/>
      <c r="E111" s="137"/>
      <c r="F111" s="216"/>
      <c r="G111" s="216"/>
      <c r="H111" s="216"/>
      <c r="I111" s="216"/>
      <c r="J111" s="216"/>
      <c r="K111" s="216"/>
      <c r="L111" s="216"/>
      <c r="M111" s="216"/>
      <c r="N111" s="216"/>
      <c r="Q111" s="218"/>
    </row>
    <row r="112" spans="1:17">
      <c r="A112" s="216"/>
      <c r="B112" s="216"/>
      <c r="C112" s="137"/>
      <c r="D112" s="137"/>
      <c r="E112" s="137"/>
      <c r="F112" s="216"/>
      <c r="G112" s="216"/>
      <c r="H112" s="216"/>
      <c r="I112" s="216"/>
      <c r="J112" s="216"/>
      <c r="K112" s="216"/>
      <c r="L112" s="216"/>
      <c r="M112" s="216"/>
      <c r="N112" s="216"/>
      <c r="Q112" s="218"/>
    </row>
    <row r="113" spans="1:17">
      <c r="A113" s="216"/>
      <c r="B113" s="216"/>
      <c r="C113" s="137"/>
      <c r="D113" s="137"/>
      <c r="E113" s="137"/>
      <c r="F113" s="216"/>
      <c r="G113" s="216"/>
      <c r="H113" s="216"/>
      <c r="I113" s="216"/>
      <c r="J113" s="216"/>
      <c r="K113" s="216"/>
      <c r="L113" s="216"/>
      <c r="M113" s="216"/>
      <c r="N113" s="216"/>
      <c r="Q113" s="218"/>
    </row>
    <row r="114" spans="1:17">
      <c r="A114" s="216"/>
      <c r="B114" s="216"/>
      <c r="C114" s="137"/>
      <c r="D114" s="137"/>
      <c r="E114" s="137"/>
      <c r="F114" s="216"/>
      <c r="G114" s="216"/>
      <c r="H114" s="216"/>
      <c r="I114" s="216"/>
      <c r="J114" s="216"/>
      <c r="K114" s="216"/>
      <c r="L114" s="216"/>
      <c r="M114" s="216"/>
      <c r="N114" s="216"/>
      <c r="Q114" s="218"/>
    </row>
    <row r="115" spans="1:17">
      <c r="A115" s="216"/>
      <c r="B115" s="216"/>
      <c r="C115" s="137"/>
      <c r="D115" s="137"/>
      <c r="E115" s="137"/>
      <c r="F115" s="216"/>
      <c r="G115" s="216"/>
      <c r="H115" s="216"/>
      <c r="I115" s="216"/>
      <c r="J115" s="216"/>
      <c r="K115" s="216"/>
      <c r="L115" s="216"/>
      <c r="M115" s="216"/>
      <c r="N115" s="216"/>
      <c r="Q115" s="218"/>
    </row>
    <row r="116" spans="1:17">
      <c r="A116" s="216"/>
      <c r="B116" s="216"/>
      <c r="C116" s="137"/>
      <c r="D116" s="137"/>
      <c r="E116" s="137"/>
      <c r="F116" s="216"/>
      <c r="G116" s="216"/>
      <c r="H116" s="216"/>
      <c r="I116" s="216"/>
      <c r="J116" s="216"/>
      <c r="K116" s="216"/>
      <c r="L116" s="216"/>
      <c r="M116" s="216"/>
      <c r="N116" s="216"/>
      <c r="Q116" s="218"/>
    </row>
    <row r="117" spans="1:17">
      <c r="A117" s="216"/>
      <c r="B117" s="216"/>
      <c r="C117" s="137"/>
      <c r="D117" s="137"/>
      <c r="E117" s="137"/>
      <c r="F117" s="216"/>
      <c r="G117" s="216"/>
      <c r="H117" s="216"/>
      <c r="I117" s="216"/>
      <c r="J117" s="216"/>
      <c r="K117" s="216"/>
      <c r="L117" s="216"/>
      <c r="M117" s="216"/>
      <c r="N117" s="216"/>
      <c r="Q117" s="218"/>
    </row>
    <row r="118" spans="1:17">
      <c r="A118" s="216"/>
      <c r="B118" s="216"/>
      <c r="C118" s="137"/>
      <c r="D118" s="137"/>
      <c r="E118" s="137"/>
      <c r="F118" s="216"/>
      <c r="G118" s="216"/>
      <c r="H118" s="216"/>
      <c r="I118" s="216"/>
      <c r="J118" s="216"/>
      <c r="K118" s="216"/>
      <c r="L118" s="216"/>
      <c r="M118" s="216"/>
      <c r="N118" s="216"/>
      <c r="Q118" s="218"/>
    </row>
    <row r="119" spans="1:17">
      <c r="A119" s="216"/>
      <c r="B119" s="216"/>
      <c r="C119" s="137"/>
      <c r="D119" s="137"/>
      <c r="E119" s="137"/>
      <c r="F119" s="216"/>
      <c r="G119" s="216"/>
      <c r="H119" s="216"/>
      <c r="I119" s="216"/>
      <c r="J119" s="216"/>
      <c r="K119" s="216"/>
      <c r="L119" s="216"/>
      <c r="M119" s="216"/>
      <c r="N119" s="216"/>
      <c r="Q119" s="218"/>
    </row>
    <row r="120" spans="1:17">
      <c r="A120" s="216"/>
      <c r="B120" s="216"/>
      <c r="C120" s="137"/>
      <c r="D120" s="137"/>
      <c r="E120" s="137"/>
      <c r="F120" s="216"/>
      <c r="G120" s="216"/>
      <c r="H120" s="216"/>
      <c r="I120" s="216"/>
      <c r="J120" s="216"/>
      <c r="K120" s="216"/>
      <c r="L120" s="216"/>
      <c r="M120" s="216"/>
      <c r="N120" s="216"/>
      <c r="Q120" s="218"/>
    </row>
    <row r="121" spans="1:17">
      <c r="A121" s="216"/>
      <c r="B121" s="216"/>
      <c r="C121" s="137"/>
      <c r="D121" s="137"/>
      <c r="E121" s="137"/>
      <c r="F121" s="216"/>
      <c r="G121" s="216"/>
      <c r="H121" s="216"/>
      <c r="I121" s="216"/>
      <c r="J121" s="216"/>
      <c r="K121" s="216"/>
      <c r="L121" s="216"/>
      <c r="M121" s="216"/>
      <c r="N121" s="216"/>
      <c r="Q121" s="218"/>
    </row>
    <row r="122" spans="1:17">
      <c r="A122" s="216"/>
      <c r="B122" s="216"/>
      <c r="C122" s="137"/>
      <c r="D122" s="137"/>
      <c r="E122" s="137"/>
      <c r="F122" s="216"/>
      <c r="G122" s="216"/>
      <c r="H122" s="216"/>
      <c r="I122" s="216"/>
      <c r="J122" s="216"/>
      <c r="K122" s="216"/>
      <c r="L122" s="216"/>
      <c r="M122" s="216"/>
      <c r="N122" s="216"/>
      <c r="Q122" s="218"/>
    </row>
    <row r="123" spans="1:17">
      <c r="A123" s="216"/>
      <c r="B123" s="216"/>
      <c r="C123" s="137"/>
      <c r="D123" s="137"/>
      <c r="E123" s="137"/>
      <c r="F123" s="216"/>
      <c r="G123" s="216"/>
      <c r="H123" s="216"/>
      <c r="I123" s="216"/>
      <c r="J123" s="216"/>
      <c r="K123" s="216"/>
      <c r="L123" s="216"/>
      <c r="M123" s="216"/>
      <c r="N123" s="216"/>
      <c r="Q123" s="218"/>
    </row>
    <row r="124" spans="1:17">
      <c r="A124" s="216"/>
      <c r="B124" s="216"/>
      <c r="C124" s="137"/>
      <c r="D124" s="137"/>
      <c r="E124" s="137"/>
      <c r="F124" s="216"/>
      <c r="G124" s="216"/>
      <c r="H124" s="216"/>
      <c r="I124" s="216"/>
      <c r="J124" s="216"/>
      <c r="K124" s="216"/>
      <c r="L124" s="216"/>
      <c r="M124" s="216"/>
      <c r="N124" s="216"/>
      <c r="Q124" s="218"/>
    </row>
    <row r="125" spans="1:17">
      <c r="A125" s="216"/>
      <c r="B125" s="216"/>
      <c r="C125" s="137"/>
      <c r="D125" s="137"/>
      <c r="E125" s="137"/>
      <c r="F125" s="216"/>
      <c r="G125" s="216"/>
      <c r="H125" s="216"/>
      <c r="I125" s="216"/>
      <c r="J125" s="216"/>
      <c r="K125" s="216"/>
      <c r="L125" s="216"/>
      <c r="M125" s="216"/>
      <c r="N125" s="216"/>
      <c r="Q125" s="218"/>
    </row>
    <row r="126" spans="1:17">
      <c r="A126" s="216"/>
      <c r="B126" s="216"/>
      <c r="C126" s="137"/>
      <c r="D126" s="137"/>
      <c r="E126" s="137"/>
      <c r="F126" s="216"/>
      <c r="G126" s="216"/>
      <c r="H126" s="216"/>
      <c r="I126" s="216"/>
      <c r="J126" s="216"/>
      <c r="K126" s="216"/>
      <c r="L126" s="216"/>
      <c r="M126" s="216"/>
      <c r="N126" s="216"/>
      <c r="Q126" s="218"/>
    </row>
    <row r="127" spans="1:17">
      <c r="A127" s="216"/>
      <c r="B127" s="216"/>
      <c r="C127" s="137"/>
      <c r="D127" s="137"/>
      <c r="E127" s="137"/>
      <c r="F127" s="216"/>
      <c r="G127" s="216"/>
      <c r="H127" s="216"/>
      <c r="I127" s="216"/>
      <c r="J127" s="216"/>
      <c r="K127" s="216"/>
      <c r="L127" s="216"/>
      <c r="M127" s="216"/>
      <c r="N127" s="216"/>
      <c r="Q127" s="218"/>
    </row>
    <row r="128" spans="1:17">
      <c r="A128" s="216"/>
      <c r="B128" s="216"/>
      <c r="C128" s="137"/>
      <c r="D128" s="137"/>
      <c r="E128" s="137"/>
      <c r="F128" s="216"/>
      <c r="G128" s="216"/>
      <c r="H128" s="216"/>
      <c r="I128" s="216"/>
      <c r="J128" s="216"/>
      <c r="K128" s="216"/>
      <c r="L128" s="216"/>
      <c r="M128" s="216"/>
      <c r="N128" s="216"/>
      <c r="Q128" s="218"/>
    </row>
    <row r="129" spans="1:17">
      <c r="A129" s="216"/>
      <c r="B129" s="216"/>
      <c r="C129" s="137"/>
      <c r="D129" s="137"/>
      <c r="E129" s="137"/>
      <c r="F129" s="216"/>
      <c r="G129" s="216"/>
      <c r="H129" s="216"/>
      <c r="I129" s="216"/>
      <c r="J129" s="216"/>
      <c r="K129" s="216"/>
      <c r="L129" s="216"/>
      <c r="M129" s="216"/>
      <c r="N129" s="216"/>
      <c r="Q129" s="218"/>
    </row>
    <row r="130" spans="1:17">
      <c r="A130" s="216"/>
      <c r="B130" s="216"/>
      <c r="C130" s="137"/>
      <c r="D130" s="137"/>
      <c r="E130" s="137"/>
      <c r="F130" s="216"/>
      <c r="G130" s="216"/>
      <c r="H130" s="216"/>
      <c r="I130" s="216"/>
      <c r="J130" s="216"/>
      <c r="K130" s="216"/>
      <c r="L130" s="216"/>
      <c r="M130" s="216"/>
      <c r="N130" s="216"/>
      <c r="Q130" s="218"/>
    </row>
    <row r="131" spans="1:17">
      <c r="A131" s="216"/>
      <c r="B131" s="216"/>
      <c r="C131" s="137"/>
      <c r="D131" s="137"/>
      <c r="E131" s="137"/>
      <c r="F131" s="216"/>
      <c r="G131" s="216"/>
      <c r="H131" s="216"/>
      <c r="I131" s="216"/>
      <c r="J131" s="216"/>
      <c r="K131" s="216"/>
      <c r="L131" s="216"/>
      <c r="M131" s="216"/>
      <c r="N131" s="216"/>
      <c r="Q131" s="218"/>
    </row>
    <row r="132" spans="1:17">
      <c r="A132" s="216"/>
      <c r="B132" s="216"/>
      <c r="C132" s="137"/>
      <c r="D132" s="137"/>
      <c r="E132" s="137"/>
      <c r="F132" s="216"/>
      <c r="G132" s="216"/>
      <c r="H132" s="216"/>
      <c r="I132" s="216"/>
      <c r="J132" s="216"/>
      <c r="K132" s="216"/>
      <c r="L132" s="216"/>
      <c r="M132" s="216"/>
      <c r="N132" s="216"/>
      <c r="Q132" s="218"/>
    </row>
    <row r="133" spans="1:17">
      <c r="A133" s="216"/>
      <c r="B133" s="216"/>
      <c r="C133" s="137"/>
      <c r="D133" s="137"/>
      <c r="E133" s="137"/>
      <c r="F133" s="216"/>
      <c r="G133" s="216"/>
      <c r="H133" s="216"/>
      <c r="I133" s="216"/>
      <c r="J133" s="216"/>
      <c r="K133" s="216"/>
      <c r="L133" s="216"/>
      <c r="M133" s="216"/>
      <c r="N133" s="216"/>
      <c r="Q133" s="218"/>
    </row>
    <row r="134" spans="1:17">
      <c r="A134" s="216"/>
      <c r="B134" s="216"/>
      <c r="C134" s="137"/>
      <c r="D134" s="137"/>
      <c r="E134" s="137"/>
      <c r="F134" s="216"/>
      <c r="G134" s="216"/>
      <c r="H134" s="216"/>
      <c r="I134" s="216"/>
      <c r="J134" s="216"/>
      <c r="K134" s="216"/>
      <c r="L134" s="216"/>
      <c r="M134" s="216"/>
      <c r="N134" s="216"/>
      <c r="Q134" s="218">
        <f t="shared" ref="Q134:Q141" si="5">H134-G134</f>
        <v>0</v>
      </c>
    </row>
    <row r="135" spans="1:17">
      <c r="A135" s="216"/>
      <c r="B135" s="216"/>
      <c r="C135" s="137"/>
      <c r="D135" s="137"/>
      <c r="E135" s="137"/>
      <c r="F135" s="216"/>
      <c r="G135" s="216"/>
      <c r="H135" s="216"/>
      <c r="I135" s="216"/>
      <c r="J135" s="216"/>
      <c r="K135" s="216"/>
      <c r="L135" s="216"/>
      <c r="M135" s="216"/>
      <c r="N135" s="216"/>
      <c r="Q135" s="218">
        <f t="shared" si="5"/>
        <v>0</v>
      </c>
    </row>
    <row r="136" spans="1:17">
      <c r="A136" s="216"/>
      <c r="B136" s="216"/>
      <c r="C136" s="137"/>
      <c r="D136" s="137"/>
      <c r="E136" s="137"/>
      <c r="F136" s="216"/>
      <c r="G136" s="216"/>
      <c r="H136" s="216"/>
      <c r="I136" s="216"/>
      <c r="J136" s="216"/>
      <c r="K136" s="216"/>
      <c r="L136" s="216"/>
      <c r="M136" s="216"/>
      <c r="N136" s="216"/>
      <c r="Q136" s="218">
        <f t="shared" si="5"/>
        <v>0</v>
      </c>
    </row>
    <row r="137" spans="1:17">
      <c r="A137" s="216"/>
      <c r="B137" s="216"/>
      <c r="C137" s="137"/>
      <c r="D137" s="137"/>
      <c r="E137" s="137"/>
      <c r="F137" s="216"/>
      <c r="G137" s="216"/>
      <c r="H137" s="216"/>
      <c r="I137" s="216"/>
      <c r="J137" s="216"/>
      <c r="K137" s="216"/>
      <c r="L137" s="216"/>
      <c r="M137" s="216"/>
      <c r="N137" s="216"/>
      <c r="Q137" s="218">
        <f t="shared" si="5"/>
        <v>0</v>
      </c>
    </row>
    <row r="138" spans="1:17">
      <c r="A138" s="216"/>
      <c r="B138" s="216"/>
      <c r="C138" s="137"/>
      <c r="D138" s="137"/>
      <c r="E138" s="137"/>
      <c r="F138" s="216"/>
      <c r="G138" s="216"/>
      <c r="H138" s="216"/>
      <c r="I138" s="216"/>
      <c r="J138" s="216"/>
      <c r="K138" s="216"/>
      <c r="L138" s="216"/>
      <c r="M138" s="216"/>
      <c r="N138" s="216"/>
      <c r="Q138" s="218">
        <f t="shared" si="5"/>
        <v>0</v>
      </c>
    </row>
    <row r="139" spans="1:17">
      <c r="A139" s="216"/>
      <c r="B139" s="216"/>
      <c r="C139" s="137"/>
      <c r="D139" s="137"/>
      <c r="E139" s="137"/>
      <c r="F139" s="216"/>
      <c r="G139" s="216"/>
      <c r="H139" s="216"/>
      <c r="I139" s="216"/>
      <c r="J139" s="216"/>
      <c r="K139" s="216"/>
      <c r="L139" s="216"/>
      <c r="M139" s="216"/>
      <c r="N139" s="216"/>
      <c r="Q139" s="218">
        <f t="shared" si="5"/>
        <v>0</v>
      </c>
    </row>
    <row r="140" spans="1:17">
      <c r="A140" s="216"/>
      <c r="B140" s="216"/>
      <c r="C140" s="137"/>
      <c r="D140" s="137"/>
      <c r="E140" s="137"/>
      <c r="F140" s="216"/>
      <c r="G140" s="216"/>
      <c r="H140" s="216"/>
      <c r="I140" s="216"/>
      <c r="J140" s="216"/>
      <c r="K140" s="216"/>
      <c r="L140" s="216"/>
      <c r="M140" s="216"/>
      <c r="N140" s="216"/>
      <c r="Q140" s="218">
        <f t="shared" si="5"/>
        <v>0</v>
      </c>
    </row>
    <row r="141" spans="1:17">
      <c r="A141" s="216"/>
      <c r="B141" s="216"/>
      <c r="C141" s="137"/>
      <c r="D141" s="137"/>
      <c r="E141" s="137"/>
      <c r="F141" s="216"/>
      <c r="G141" s="216"/>
      <c r="H141" s="216"/>
      <c r="I141" s="216"/>
      <c r="J141" s="216"/>
      <c r="K141" s="216"/>
      <c r="L141" s="216"/>
      <c r="M141" s="216"/>
      <c r="N141" s="216"/>
      <c r="Q141" s="218">
        <f t="shared" si="5"/>
        <v>0</v>
      </c>
    </row>
    <row r="142" spans="1:17">
      <c r="A142" s="216"/>
      <c r="B142" s="216"/>
      <c r="C142" s="137"/>
      <c r="D142" s="137"/>
      <c r="E142" s="137"/>
      <c r="F142" s="216"/>
      <c r="G142" s="216"/>
      <c r="H142" s="216"/>
      <c r="I142" s="216"/>
      <c r="J142" s="216"/>
      <c r="K142" s="216"/>
      <c r="L142" s="216"/>
      <c r="M142" s="216"/>
      <c r="N142" s="216"/>
    </row>
    <row r="143" spans="1:17">
      <c r="A143" s="216"/>
      <c r="B143" s="216"/>
      <c r="C143" s="137"/>
      <c r="D143" s="137"/>
      <c r="E143" s="137"/>
      <c r="F143" s="216"/>
      <c r="G143" s="216"/>
      <c r="H143" s="216"/>
      <c r="I143" s="216"/>
      <c r="J143" s="216"/>
      <c r="K143" s="216"/>
      <c r="L143" s="216"/>
      <c r="M143" s="216"/>
      <c r="N143" s="216"/>
    </row>
    <row r="144" spans="1:17">
      <c r="A144" s="216"/>
      <c r="B144" s="216"/>
      <c r="C144" s="137"/>
      <c r="D144" s="137"/>
      <c r="E144" s="137"/>
      <c r="F144" s="216"/>
      <c r="G144" s="216"/>
      <c r="H144" s="216"/>
      <c r="I144" s="216"/>
      <c r="J144" s="216"/>
      <c r="K144" s="216"/>
      <c r="L144" s="216"/>
      <c r="M144" s="216"/>
      <c r="N144" s="216"/>
    </row>
    <row r="145" spans="1:15">
      <c r="A145" s="216"/>
      <c r="B145" s="216"/>
      <c r="C145" s="137"/>
      <c r="D145" s="137"/>
      <c r="E145" s="137"/>
      <c r="F145" s="216"/>
      <c r="G145" s="216"/>
      <c r="H145" s="216"/>
      <c r="I145" s="216"/>
      <c r="J145" s="216"/>
      <c r="K145" s="216"/>
      <c r="L145" s="216"/>
      <c r="M145" s="216"/>
      <c r="N145" s="216"/>
    </row>
    <row r="146" spans="1:15">
      <c r="A146" s="216"/>
      <c r="B146" s="216"/>
      <c r="C146" s="137"/>
      <c r="D146" s="137"/>
      <c r="E146" s="137"/>
      <c r="F146" s="216"/>
      <c r="G146" s="216"/>
      <c r="H146" s="216"/>
      <c r="I146" s="216"/>
      <c r="J146" s="216"/>
      <c r="K146" s="216"/>
      <c r="L146" s="216"/>
      <c r="M146" s="216"/>
      <c r="N146" s="216"/>
    </row>
    <row r="147" spans="1:15">
      <c r="A147" s="216"/>
      <c r="B147" s="216"/>
      <c r="C147" s="137"/>
      <c r="D147" s="137"/>
      <c r="E147" s="137"/>
      <c r="F147" s="216"/>
      <c r="G147" s="216"/>
      <c r="H147" s="216"/>
      <c r="I147" s="216"/>
      <c r="J147" s="216"/>
      <c r="K147" s="216"/>
      <c r="L147" s="216"/>
      <c r="M147" s="216"/>
      <c r="N147" s="216"/>
    </row>
    <row r="148" spans="1:15">
      <c r="A148" s="216"/>
      <c r="B148" s="216"/>
      <c r="C148" s="137"/>
      <c r="D148" s="137"/>
      <c r="E148" s="137"/>
      <c r="F148" s="216"/>
      <c r="G148" s="216"/>
      <c r="H148" s="216"/>
      <c r="I148" s="216"/>
      <c r="J148" s="216"/>
      <c r="K148" s="216"/>
      <c r="L148" s="216"/>
      <c r="M148" s="216"/>
      <c r="N148" s="216"/>
    </row>
    <row r="149" spans="1:15">
      <c r="A149" s="216"/>
      <c r="B149" s="216"/>
      <c r="C149" s="137"/>
      <c r="D149" s="137"/>
      <c r="E149" s="137"/>
      <c r="F149" s="216"/>
      <c r="G149" s="216"/>
      <c r="H149" s="216"/>
      <c r="I149" s="216"/>
      <c r="J149" s="216"/>
      <c r="K149" s="216"/>
      <c r="L149" s="216"/>
      <c r="M149" s="216"/>
      <c r="N149" s="216"/>
      <c r="O149" s="216"/>
    </row>
    <row r="150" spans="1:15">
      <c r="A150" s="216"/>
      <c r="B150" s="216"/>
      <c r="C150" s="137"/>
      <c r="D150" s="137"/>
      <c r="E150" s="137"/>
      <c r="F150" s="216"/>
      <c r="G150" s="216"/>
      <c r="H150" s="216"/>
      <c r="I150" s="216"/>
      <c r="J150" s="216"/>
      <c r="K150" s="216"/>
      <c r="L150" s="216"/>
      <c r="M150" s="216"/>
      <c r="N150" s="216"/>
      <c r="O150" s="216"/>
    </row>
    <row r="151" spans="1:15">
      <c r="A151" s="216"/>
      <c r="B151" s="216"/>
      <c r="C151" s="137"/>
      <c r="D151" s="137"/>
      <c r="E151" s="137"/>
      <c r="F151" s="216"/>
      <c r="G151" s="216"/>
      <c r="H151" s="216"/>
      <c r="I151" s="216"/>
      <c r="J151" s="216"/>
      <c r="K151" s="216"/>
      <c r="L151" s="216"/>
      <c r="M151" s="216"/>
      <c r="N151" s="216"/>
      <c r="O151" s="216"/>
    </row>
    <row r="152" spans="1:15">
      <c r="A152" s="216"/>
      <c r="B152" s="216"/>
      <c r="C152" s="137"/>
      <c r="D152" s="137"/>
      <c r="E152" s="137"/>
      <c r="F152" s="216"/>
      <c r="G152" s="216"/>
      <c r="H152" s="216"/>
      <c r="I152" s="216"/>
      <c r="J152" s="216"/>
      <c r="K152" s="216"/>
      <c r="L152" s="216"/>
      <c r="M152" s="216"/>
      <c r="N152" s="216"/>
      <c r="O152" s="216"/>
    </row>
    <row r="153" spans="1:15">
      <c r="A153" s="216"/>
      <c r="B153" s="216"/>
      <c r="C153" s="137"/>
      <c r="D153" s="137"/>
      <c r="E153" s="137"/>
      <c r="F153" s="216"/>
      <c r="G153" s="216"/>
      <c r="H153" s="216"/>
      <c r="I153" s="216"/>
      <c r="J153" s="216"/>
      <c r="K153" s="216"/>
      <c r="L153" s="216"/>
      <c r="M153" s="216"/>
      <c r="N153" s="216"/>
      <c r="O153" s="216"/>
    </row>
    <row r="154" spans="1:15">
      <c r="A154" s="216"/>
      <c r="B154" s="216"/>
      <c r="C154" s="137"/>
      <c r="D154" s="137"/>
      <c r="E154" s="137"/>
      <c r="F154" s="216"/>
      <c r="G154" s="216"/>
      <c r="H154" s="216"/>
      <c r="I154" s="216"/>
      <c r="J154" s="216"/>
      <c r="K154" s="216"/>
      <c r="L154" s="216"/>
      <c r="M154" s="216"/>
      <c r="N154" s="216"/>
      <c r="O154" s="216"/>
    </row>
    <row r="155" spans="1:15">
      <c r="A155" s="216"/>
      <c r="B155" s="216"/>
      <c r="C155" s="137"/>
      <c r="D155" s="137"/>
      <c r="E155" s="137"/>
      <c r="F155" s="216"/>
      <c r="G155" s="216"/>
      <c r="H155" s="216"/>
      <c r="I155" s="216"/>
      <c r="J155" s="216"/>
      <c r="K155" s="216"/>
      <c r="L155" s="216"/>
      <c r="M155" s="216"/>
      <c r="N155" s="216"/>
      <c r="O155" s="216"/>
    </row>
    <row r="156" spans="1:15">
      <c r="A156" s="216"/>
      <c r="B156" s="216"/>
      <c r="C156" s="137"/>
      <c r="D156" s="137"/>
      <c r="E156" s="137"/>
      <c r="F156" s="216"/>
      <c r="G156" s="216"/>
      <c r="H156" s="216"/>
      <c r="I156" s="216"/>
      <c r="J156" s="216"/>
      <c r="K156" s="216"/>
      <c r="L156" s="216"/>
      <c r="M156" s="216"/>
      <c r="N156" s="216"/>
      <c r="O156" s="216"/>
    </row>
    <row r="157" spans="1:15">
      <c r="A157" s="216"/>
      <c r="B157" s="216"/>
      <c r="C157" s="137"/>
      <c r="D157" s="137"/>
      <c r="E157" s="137"/>
      <c r="F157" s="216"/>
      <c r="G157" s="216"/>
      <c r="H157" s="216"/>
      <c r="I157" s="216"/>
      <c r="J157" s="216"/>
      <c r="K157" s="216"/>
      <c r="L157" s="216"/>
      <c r="M157" s="216"/>
      <c r="N157" s="216"/>
      <c r="O157" s="216"/>
    </row>
    <row r="158" spans="1:15">
      <c r="A158" s="216"/>
      <c r="B158" s="216"/>
      <c r="C158" s="137"/>
      <c r="D158" s="137"/>
      <c r="E158" s="137"/>
      <c r="F158" s="216"/>
      <c r="G158" s="216"/>
      <c r="H158" s="216"/>
      <c r="I158" s="216"/>
      <c r="J158" s="216"/>
      <c r="K158" s="216"/>
      <c r="L158" s="216"/>
      <c r="M158" s="216"/>
      <c r="N158" s="216"/>
      <c r="O158" s="216"/>
    </row>
    <row r="159" spans="1:15">
      <c r="A159" s="216"/>
      <c r="B159" s="216"/>
      <c r="C159" s="137"/>
      <c r="D159" s="137"/>
      <c r="E159" s="137"/>
      <c r="F159" s="216"/>
      <c r="G159" s="216"/>
      <c r="H159" s="216"/>
      <c r="I159" s="216"/>
      <c r="J159" s="216"/>
      <c r="K159" s="216"/>
      <c r="L159" s="216"/>
      <c r="M159" s="216"/>
      <c r="N159" s="216"/>
      <c r="O159" s="216"/>
    </row>
    <row r="160" spans="1:15">
      <c r="A160" s="216"/>
      <c r="B160" s="216"/>
      <c r="C160" s="137"/>
      <c r="D160" s="137"/>
      <c r="E160" s="137"/>
      <c r="F160" s="216"/>
      <c r="G160" s="216"/>
      <c r="H160" s="216"/>
      <c r="I160" s="216"/>
      <c r="J160" s="216"/>
      <c r="K160" s="216"/>
      <c r="L160" s="216"/>
      <c r="M160" s="216"/>
      <c r="N160" s="216"/>
      <c r="O160" s="216"/>
    </row>
    <row r="161" spans="3:5" s="216" customFormat="1">
      <c r="C161" s="137"/>
      <c r="D161" s="137"/>
      <c r="E161" s="137"/>
    </row>
    <row r="162" spans="3:5" s="216" customFormat="1">
      <c r="C162" s="137"/>
      <c r="D162" s="137"/>
      <c r="E162" s="137"/>
    </row>
    <row r="163" spans="3:5" s="216" customFormat="1">
      <c r="C163" s="137"/>
      <c r="D163" s="137"/>
      <c r="E163" s="137"/>
    </row>
    <row r="164" spans="3:5" s="216" customFormat="1">
      <c r="C164" s="137"/>
      <c r="D164" s="137"/>
      <c r="E164" s="137"/>
    </row>
    <row r="165" spans="3:5" s="216" customFormat="1">
      <c r="C165" s="137"/>
      <c r="D165" s="137"/>
      <c r="E165" s="137"/>
    </row>
    <row r="166" spans="3:5" s="216" customFormat="1">
      <c r="C166" s="137"/>
      <c r="D166" s="137"/>
      <c r="E166" s="137"/>
    </row>
    <row r="167" spans="3:5" s="216" customFormat="1">
      <c r="C167" s="137"/>
      <c r="D167" s="137"/>
      <c r="E167" s="137"/>
    </row>
    <row r="168" spans="3:5" s="216" customFormat="1">
      <c r="C168" s="137"/>
      <c r="D168" s="137"/>
      <c r="E168" s="137"/>
    </row>
    <row r="169" spans="3:5" s="216" customFormat="1">
      <c r="C169" s="137"/>
      <c r="D169" s="137"/>
      <c r="E169" s="137"/>
    </row>
    <row r="170" spans="3:5" s="216" customFormat="1">
      <c r="C170" s="137"/>
      <c r="D170" s="137"/>
      <c r="E170" s="137"/>
    </row>
    <row r="171" spans="3:5" s="216" customFormat="1">
      <c r="C171" s="137"/>
      <c r="D171" s="137"/>
      <c r="E171" s="137"/>
    </row>
    <row r="172" spans="3:5" s="216" customFormat="1">
      <c r="C172" s="137"/>
      <c r="D172" s="137"/>
      <c r="E172" s="137"/>
    </row>
    <row r="173" spans="3:5" s="216" customFormat="1">
      <c r="C173" s="137"/>
      <c r="D173" s="137"/>
      <c r="E173" s="137"/>
    </row>
    <row r="174" spans="3:5" s="216" customFormat="1">
      <c r="C174" s="137"/>
      <c r="D174" s="137"/>
      <c r="E174" s="137"/>
    </row>
    <row r="175" spans="3:5" s="216" customFormat="1">
      <c r="C175" s="137"/>
      <c r="D175" s="137"/>
      <c r="E175" s="137"/>
    </row>
    <row r="176" spans="3:5" s="216" customFormat="1">
      <c r="C176" s="137"/>
      <c r="D176" s="137"/>
      <c r="E176" s="137"/>
    </row>
    <row r="177" spans="3:5" s="216" customFormat="1">
      <c r="C177" s="137"/>
      <c r="D177" s="137"/>
      <c r="E177" s="137"/>
    </row>
    <row r="178" spans="3:5" s="216" customFormat="1">
      <c r="C178" s="137"/>
      <c r="D178" s="137"/>
      <c r="E178" s="137"/>
    </row>
    <row r="179" spans="3:5" s="216" customFormat="1">
      <c r="C179" s="137"/>
      <c r="D179" s="137"/>
      <c r="E179" s="137"/>
    </row>
    <row r="180" spans="3:5" s="216" customFormat="1">
      <c r="C180" s="137"/>
      <c r="D180" s="137"/>
      <c r="E180" s="137"/>
    </row>
    <row r="181" spans="3:5" s="216" customFormat="1">
      <c r="C181" s="137"/>
      <c r="D181" s="137"/>
      <c r="E181" s="137"/>
    </row>
    <row r="182" spans="3:5" s="216" customFormat="1">
      <c r="C182" s="137"/>
      <c r="D182" s="137"/>
      <c r="E182" s="137"/>
    </row>
    <row r="183" spans="3:5" s="216" customFormat="1">
      <c r="C183" s="137"/>
      <c r="D183" s="137"/>
      <c r="E183" s="137"/>
    </row>
  </sheetData>
  <mergeCells count="29">
    <mergeCell ref="H8:H10"/>
    <mergeCell ref="A1:N1"/>
    <mergeCell ref="A2:O2"/>
    <mergeCell ref="A3:O3"/>
    <mergeCell ref="A4:O4"/>
    <mergeCell ref="A5:O5"/>
    <mergeCell ref="A6:A10"/>
    <mergeCell ref="B6:B10"/>
    <mergeCell ref="C6:C10"/>
    <mergeCell ref="D6:D10"/>
    <mergeCell ref="E6:E10"/>
    <mergeCell ref="L8:L10"/>
    <mergeCell ref="M8:N8"/>
    <mergeCell ref="R8:R10"/>
    <mergeCell ref="F6:H6"/>
    <mergeCell ref="I6:J6"/>
    <mergeCell ref="K6:N6"/>
    <mergeCell ref="O6:O10"/>
    <mergeCell ref="R6:U7"/>
    <mergeCell ref="F7:F10"/>
    <mergeCell ref="G7:H7"/>
    <mergeCell ref="I7:I10"/>
    <mergeCell ref="J7:J10"/>
    <mergeCell ref="K7:K10"/>
    <mergeCell ref="S8:U8"/>
    <mergeCell ref="S9:S10"/>
    <mergeCell ref="T9:U9"/>
    <mergeCell ref="L7:N7"/>
    <mergeCell ref="G8:G10"/>
  </mergeCells>
  <pageMargins left="0.2" right="0.2" top="0.5" bottom="0.5" header="0.3" footer="0.3"/>
  <pageSetup paperSize="9" scale="8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W185"/>
  <sheetViews>
    <sheetView topLeftCell="A7" zoomScale="70" zoomScaleNormal="70" workbookViewId="0">
      <selection activeCell="E20" sqref="E20"/>
    </sheetView>
  </sheetViews>
  <sheetFormatPr defaultColWidth="9" defaultRowHeight="15.75"/>
  <cols>
    <col min="1" max="1" width="6.85546875" style="137" customWidth="1"/>
    <col min="2" max="2" width="33" style="138" customWidth="1"/>
    <col min="3" max="3" width="15.42578125" style="139" customWidth="1"/>
    <col min="4" max="4" width="12.5703125" style="139" customWidth="1"/>
    <col min="5" max="5" width="11.85546875" style="139" customWidth="1"/>
    <col min="6" max="6" width="8.85546875" style="139" customWidth="1"/>
    <col min="7" max="7" width="10.7109375" style="140" customWidth="1"/>
    <col min="8" max="8" width="9.7109375" style="140" customWidth="1"/>
    <col min="9" max="9" width="10.7109375" style="140" customWidth="1"/>
    <col min="10" max="10" width="10.5703125" style="140" customWidth="1"/>
    <col min="11" max="11" width="9.7109375" style="140" customWidth="1"/>
    <col min="12" max="13" width="8.5703125" style="140" customWidth="1"/>
    <col min="14" max="14" width="7.140625" style="140" customWidth="1"/>
    <col min="15" max="15" width="6.42578125" style="137" customWidth="1"/>
    <col min="16" max="16" width="12.42578125" style="216" hidden="1" customWidth="1"/>
    <col min="17" max="17" width="9.42578125" style="216" hidden="1" customWidth="1"/>
    <col min="18" max="18" width="12.42578125" style="216" hidden="1" customWidth="1"/>
    <col min="19" max="30" width="0" style="216" hidden="1" customWidth="1"/>
    <col min="31" max="243" width="9" style="216"/>
    <col min="244" max="244" width="5.140625" style="216" customWidth="1"/>
    <col min="245" max="245" width="32.42578125" style="216" customWidth="1"/>
    <col min="246" max="248" width="10.28515625" style="216" customWidth="1"/>
    <col min="249" max="250" width="12.42578125" style="216" customWidth="1"/>
    <col min="251" max="251" width="11.28515625" style="216" customWidth="1"/>
    <col min="252" max="252" width="12.42578125" style="216" customWidth="1"/>
    <col min="253" max="253" width="11.28515625" style="216" customWidth="1"/>
    <col min="254" max="254" width="12.42578125" style="216" customWidth="1"/>
    <col min="255" max="255" width="11.28515625" style="216" customWidth="1"/>
    <col min="256" max="256" width="12.42578125" style="216" customWidth="1"/>
    <col min="257" max="257" width="11.28515625" style="216" customWidth="1"/>
    <col min="258" max="258" width="12.42578125" style="216" customWidth="1"/>
    <col min="259" max="259" width="11.28515625" style="216" customWidth="1"/>
    <col min="260" max="260" width="14.140625" style="216" customWidth="1"/>
    <col min="261" max="261" width="10.28515625" style="216" customWidth="1"/>
    <col min="262" max="262" width="17.140625" style="216" customWidth="1"/>
    <col min="263" max="263" width="12" style="216" customWidth="1"/>
    <col min="264" max="264" width="14.140625" style="216" customWidth="1"/>
    <col min="265" max="265" width="10.28515625" style="216" customWidth="1"/>
    <col min="266" max="266" width="17.140625" style="216" customWidth="1"/>
    <col min="267" max="267" width="12" style="216" customWidth="1"/>
    <col min="268" max="268" width="10.7109375" style="216" customWidth="1"/>
    <col min="269" max="271" width="9" style="216" hidden="1" customWidth="1"/>
    <col min="272" max="499" width="9" style="216"/>
    <col min="500" max="500" width="5.140625" style="216" customWidth="1"/>
    <col min="501" max="501" width="32.42578125" style="216" customWidth="1"/>
    <col min="502" max="504" width="10.28515625" style="216" customWidth="1"/>
    <col min="505" max="506" width="12.42578125" style="216" customWidth="1"/>
    <col min="507" max="507" width="11.28515625" style="216" customWidth="1"/>
    <col min="508" max="508" width="12.42578125" style="216" customWidth="1"/>
    <col min="509" max="509" width="11.28515625" style="216" customWidth="1"/>
    <col min="510" max="510" width="12.42578125" style="216" customWidth="1"/>
    <col min="511" max="511" width="11.28515625" style="216" customWidth="1"/>
    <col min="512" max="512" width="12.42578125" style="216" customWidth="1"/>
    <col min="513" max="513" width="11.28515625" style="216" customWidth="1"/>
    <col min="514" max="514" width="12.42578125" style="216" customWidth="1"/>
    <col min="515" max="515" width="11.28515625" style="216" customWidth="1"/>
    <col min="516" max="516" width="14.140625" style="216" customWidth="1"/>
    <col min="517" max="517" width="10.28515625" style="216" customWidth="1"/>
    <col min="518" max="518" width="17.140625" style="216" customWidth="1"/>
    <col min="519" max="519" width="12" style="216" customWidth="1"/>
    <col min="520" max="520" width="14.140625" style="216" customWidth="1"/>
    <col min="521" max="521" width="10.28515625" style="216" customWidth="1"/>
    <col min="522" max="522" width="17.140625" style="216" customWidth="1"/>
    <col min="523" max="523" width="12" style="216" customWidth="1"/>
    <col min="524" max="524" width="10.7109375" style="216" customWidth="1"/>
    <col min="525" max="527" width="9" style="216" hidden="1" customWidth="1"/>
    <col min="528" max="755" width="9" style="216"/>
    <col min="756" max="756" width="5.140625" style="216" customWidth="1"/>
    <col min="757" max="757" width="32.42578125" style="216" customWidth="1"/>
    <col min="758" max="760" width="10.28515625" style="216" customWidth="1"/>
    <col min="761" max="762" width="12.42578125" style="216" customWidth="1"/>
    <col min="763" max="763" width="11.28515625" style="216" customWidth="1"/>
    <col min="764" max="764" width="12.42578125" style="216" customWidth="1"/>
    <col min="765" max="765" width="11.28515625" style="216" customWidth="1"/>
    <col min="766" max="766" width="12.42578125" style="216" customWidth="1"/>
    <col min="767" max="767" width="11.28515625" style="216" customWidth="1"/>
    <col min="768" max="768" width="12.42578125" style="216" customWidth="1"/>
    <col min="769" max="769" width="11.28515625" style="216" customWidth="1"/>
    <col min="770" max="770" width="12.42578125" style="216" customWidth="1"/>
    <col min="771" max="771" width="11.28515625" style="216" customWidth="1"/>
    <col min="772" max="772" width="14.140625" style="216" customWidth="1"/>
    <col min="773" max="773" width="10.28515625" style="216" customWidth="1"/>
    <col min="774" max="774" width="17.140625" style="216" customWidth="1"/>
    <col min="775" max="775" width="12" style="216" customWidth="1"/>
    <col min="776" max="776" width="14.140625" style="216" customWidth="1"/>
    <col min="777" max="777" width="10.28515625" style="216" customWidth="1"/>
    <col min="778" max="778" width="17.140625" style="216" customWidth="1"/>
    <col min="779" max="779" width="12" style="216" customWidth="1"/>
    <col min="780" max="780" width="10.7109375" style="216" customWidth="1"/>
    <col min="781" max="783" width="9" style="216" hidden="1" customWidth="1"/>
    <col min="784" max="1011" width="9" style="216"/>
    <col min="1012" max="1012" width="5.140625" style="216" customWidth="1"/>
    <col min="1013" max="1013" width="32.42578125" style="216" customWidth="1"/>
    <col min="1014" max="1016" width="10.28515625" style="216" customWidth="1"/>
    <col min="1017" max="1018" width="12.42578125" style="216" customWidth="1"/>
    <col min="1019" max="1019" width="11.28515625" style="216" customWidth="1"/>
    <col min="1020" max="1020" width="12.42578125" style="216" customWidth="1"/>
    <col min="1021" max="1021" width="11.28515625" style="216" customWidth="1"/>
    <col min="1022" max="1022" width="12.42578125" style="216" customWidth="1"/>
    <col min="1023" max="1023" width="11.28515625" style="216" customWidth="1"/>
    <col min="1024" max="1024" width="12.42578125" style="216" customWidth="1"/>
    <col min="1025" max="1025" width="11.28515625" style="216" customWidth="1"/>
    <col min="1026" max="1026" width="12.42578125" style="216" customWidth="1"/>
    <col min="1027" max="1027" width="11.28515625" style="216" customWidth="1"/>
    <col min="1028" max="1028" width="14.140625" style="216" customWidth="1"/>
    <col min="1029" max="1029" width="10.28515625" style="216" customWidth="1"/>
    <col min="1030" max="1030" width="17.140625" style="216" customWidth="1"/>
    <col min="1031" max="1031" width="12" style="216" customWidth="1"/>
    <col min="1032" max="1032" width="14.140625" style="216" customWidth="1"/>
    <col min="1033" max="1033" width="10.28515625" style="216" customWidth="1"/>
    <col min="1034" max="1034" width="17.140625" style="216" customWidth="1"/>
    <col min="1035" max="1035" width="12" style="216" customWidth="1"/>
    <col min="1036" max="1036" width="10.7109375" style="216" customWidth="1"/>
    <col min="1037" max="1039" width="9" style="216" hidden="1" customWidth="1"/>
    <col min="1040" max="1267" width="9" style="216"/>
    <col min="1268" max="1268" width="5.140625" style="216" customWidth="1"/>
    <col min="1269" max="1269" width="32.42578125" style="216" customWidth="1"/>
    <col min="1270" max="1272" width="10.28515625" style="216" customWidth="1"/>
    <col min="1273" max="1274" width="12.42578125" style="216" customWidth="1"/>
    <col min="1275" max="1275" width="11.28515625" style="216" customWidth="1"/>
    <col min="1276" max="1276" width="12.42578125" style="216" customWidth="1"/>
    <col min="1277" max="1277" width="11.28515625" style="216" customWidth="1"/>
    <col min="1278" max="1278" width="12.42578125" style="216" customWidth="1"/>
    <col min="1279" max="1279" width="11.28515625" style="216" customWidth="1"/>
    <col min="1280" max="1280" width="12.42578125" style="216" customWidth="1"/>
    <col min="1281" max="1281" width="11.28515625" style="216" customWidth="1"/>
    <col min="1282" max="1282" width="12.42578125" style="216" customWidth="1"/>
    <col min="1283" max="1283" width="11.28515625" style="216" customWidth="1"/>
    <col min="1284" max="1284" width="14.140625" style="216" customWidth="1"/>
    <col min="1285" max="1285" width="10.28515625" style="216" customWidth="1"/>
    <col min="1286" max="1286" width="17.140625" style="216" customWidth="1"/>
    <col min="1287" max="1287" width="12" style="216" customWidth="1"/>
    <col min="1288" max="1288" width="14.140625" style="216" customWidth="1"/>
    <col min="1289" max="1289" width="10.28515625" style="216" customWidth="1"/>
    <col min="1290" max="1290" width="17.140625" style="216" customWidth="1"/>
    <col min="1291" max="1291" width="12" style="216" customWidth="1"/>
    <col min="1292" max="1292" width="10.7109375" style="216" customWidth="1"/>
    <col min="1293" max="1295" width="9" style="216" hidden="1" customWidth="1"/>
    <col min="1296" max="1523" width="9" style="216"/>
    <col min="1524" max="1524" width="5.140625" style="216" customWidth="1"/>
    <col min="1525" max="1525" width="32.42578125" style="216" customWidth="1"/>
    <col min="1526" max="1528" width="10.28515625" style="216" customWidth="1"/>
    <col min="1529" max="1530" width="12.42578125" style="216" customWidth="1"/>
    <col min="1531" max="1531" width="11.28515625" style="216" customWidth="1"/>
    <col min="1532" max="1532" width="12.42578125" style="216" customWidth="1"/>
    <col min="1533" max="1533" width="11.28515625" style="216" customWidth="1"/>
    <col min="1534" max="1534" width="12.42578125" style="216" customWidth="1"/>
    <col min="1535" max="1535" width="11.28515625" style="216" customWidth="1"/>
    <col min="1536" max="1536" width="12.42578125" style="216" customWidth="1"/>
    <col min="1537" max="1537" width="11.28515625" style="216" customWidth="1"/>
    <col min="1538" max="1538" width="12.42578125" style="216" customWidth="1"/>
    <col min="1539" max="1539" width="11.28515625" style="216" customWidth="1"/>
    <col min="1540" max="1540" width="14.140625" style="216" customWidth="1"/>
    <col min="1541" max="1541" width="10.28515625" style="216" customWidth="1"/>
    <col min="1542" max="1542" width="17.140625" style="216" customWidth="1"/>
    <col min="1543" max="1543" width="12" style="216" customWidth="1"/>
    <col min="1544" max="1544" width="14.140625" style="216" customWidth="1"/>
    <col min="1545" max="1545" width="10.28515625" style="216" customWidth="1"/>
    <col min="1546" max="1546" width="17.140625" style="216" customWidth="1"/>
    <col min="1547" max="1547" width="12" style="216" customWidth="1"/>
    <col min="1548" max="1548" width="10.7109375" style="216" customWidth="1"/>
    <col min="1549" max="1551" width="9" style="216" hidden="1" customWidth="1"/>
    <col min="1552" max="1779" width="9" style="216"/>
    <col min="1780" max="1780" width="5.140625" style="216" customWidth="1"/>
    <col min="1781" max="1781" width="32.42578125" style="216" customWidth="1"/>
    <col min="1782" max="1784" width="10.28515625" style="216" customWidth="1"/>
    <col min="1785" max="1786" width="12.42578125" style="216" customWidth="1"/>
    <col min="1787" max="1787" width="11.28515625" style="216" customWidth="1"/>
    <col min="1788" max="1788" width="12.42578125" style="216" customWidth="1"/>
    <col min="1789" max="1789" width="11.28515625" style="216" customWidth="1"/>
    <col min="1790" max="1790" width="12.42578125" style="216" customWidth="1"/>
    <col min="1791" max="1791" width="11.28515625" style="216" customWidth="1"/>
    <col min="1792" max="1792" width="12.42578125" style="216" customWidth="1"/>
    <col min="1793" max="1793" width="11.28515625" style="216" customWidth="1"/>
    <col min="1794" max="1794" width="12.42578125" style="216" customWidth="1"/>
    <col min="1795" max="1795" width="11.28515625" style="216" customWidth="1"/>
    <col min="1796" max="1796" width="14.140625" style="216" customWidth="1"/>
    <col min="1797" max="1797" width="10.28515625" style="216" customWidth="1"/>
    <col min="1798" max="1798" width="17.140625" style="216" customWidth="1"/>
    <col min="1799" max="1799" width="12" style="216" customWidth="1"/>
    <col min="1800" max="1800" width="14.140625" style="216" customWidth="1"/>
    <col min="1801" max="1801" width="10.28515625" style="216" customWidth="1"/>
    <col min="1802" max="1802" width="17.140625" style="216" customWidth="1"/>
    <col min="1803" max="1803" width="12" style="216" customWidth="1"/>
    <col min="1804" max="1804" width="10.7109375" style="216" customWidth="1"/>
    <col min="1805" max="1807" width="9" style="216" hidden="1" customWidth="1"/>
    <col min="1808" max="2035" width="9" style="216"/>
    <col min="2036" max="2036" width="5.140625" style="216" customWidth="1"/>
    <col min="2037" max="2037" width="32.42578125" style="216" customWidth="1"/>
    <col min="2038" max="2040" width="10.28515625" style="216" customWidth="1"/>
    <col min="2041" max="2042" width="12.42578125" style="216" customWidth="1"/>
    <col min="2043" max="2043" width="11.28515625" style="216" customWidth="1"/>
    <col min="2044" max="2044" width="12.42578125" style="216" customWidth="1"/>
    <col min="2045" max="2045" width="11.28515625" style="216" customWidth="1"/>
    <col min="2046" max="2046" width="12.42578125" style="216" customWidth="1"/>
    <col min="2047" max="2047" width="11.28515625" style="216" customWidth="1"/>
    <col min="2048" max="2048" width="12.42578125" style="216" customWidth="1"/>
    <col min="2049" max="2049" width="11.28515625" style="216" customWidth="1"/>
    <col min="2050" max="2050" width="12.42578125" style="216" customWidth="1"/>
    <col min="2051" max="2051" width="11.28515625" style="216" customWidth="1"/>
    <col min="2052" max="2052" width="14.140625" style="216" customWidth="1"/>
    <col min="2053" max="2053" width="10.28515625" style="216" customWidth="1"/>
    <col min="2054" max="2054" width="17.140625" style="216" customWidth="1"/>
    <col min="2055" max="2055" width="12" style="216" customWidth="1"/>
    <col min="2056" max="2056" width="14.140625" style="216" customWidth="1"/>
    <col min="2057" max="2057" width="10.28515625" style="216" customWidth="1"/>
    <col min="2058" max="2058" width="17.140625" style="216" customWidth="1"/>
    <col min="2059" max="2059" width="12" style="216" customWidth="1"/>
    <col min="2060" max="2060" width="10.7109375" style="216" customWidth="1"/>
    <col min="2061" max="2063" width="9" style="216" hidden="1" customWidth="1"/>
    <col min="2064" max="2291" width="9" style="216"/>
    <col min="2292" max="2292" width="5.140625" style="216" customWidth="1"/>
    <col min="2293" max="2293" width="32.42578125" style="216" customWidth="1"/>
    <col min="2294" max="2296" width="10.28515625" style="216" customWidth="1"/>
    <col min="2297" max="2298" width="12.42578125" style="216" customWidth="1"/>
    <col min="2299" max="2299" width="11.28515625" style="216" customWidth="1"/>
    <col min="2300" max="2300" width="12.42578125" style="216" customWidth="1"/>
    <col min="2301" max="2301" width="11.28515625" style="216" customWidth="1"/>
    <col min="2302" max="2302" width="12.42578125" style="216" customWidth="1"/>
    <col min="2303" max="2303" width="11.28515625" style="216" customWidth="1"/>
    <col min="2304" max="2304" width="12.42578125" style="216" customWidth="1"/>
    <col min="2305" max="2305" width="11.28515625" style="216" customWidth="1"/>
    <col min="2306" max="2306" width="12.42578125" style="216" customWidth="1"/>
    <col min="2307" max="2307" width="11.28515625" style="216" customWidth="1"/>
    <col min="2308" max="2308" width="14.140625" style="216" customWidth="1"/>
    <col min="2309" max="2309" width="10.28515625" style="216" customWidth="1"/>
    <col min="2310" max="2310" width="17.140625" style="216" customWidth="1"/>
    <col min="2311" max="2311" width="12" style="216" customWidth="1"/>
    <col min="2312" max="2312" width="14.140625" style="216" customWidth="1"/>
    <col min="2313" max="2313" width="10.28515625" style="216" customWidth="1"/>
    <col min="2314" max="2314" width="17.140625" style="216" customWidth="1"/>
    <col min="2315" max="2315" width="12" style="216" customWidth="1"/>
    <col min="2316" max="2316" width="10.7109375" style="216" customWidth="1"/>
    <col min="2317" max="2319" width="9" style="216" hidden="1" customWidth="1"/>
    <col min="2320" max="2547" width="9" style="216"/>
    <col min="2548" max="2548" width="5.140625" style="216" customWidth="1"/>
    <col min="2549" max="2549" width="32.42578125" style="216" customWidth="1"/>
    <col min="2550" max="2552" width="10.28515625" style="216" customWidth="1"/>
    <col min="2553" max="2554" width="12.42578125" style="216" customWidth="1"/>
    <col min="2555" max="2555" width="11.28515625" style="216" customWidth="1"/>
    <col min="2556" max="2556" width="12.42578125" style="216" customWidth="1"/>
    <col min="2557" max="2557" width="11.28515625" style="216" customWidth="1"/>
    <col min="2558" max="2558" width="12.42578125" style="216" customWidth="1"/>
    <col min="2559" max="2559" width="11.28515625" style="216" customWidth="1"/>
    <col min="2560" max="2560" width="12.42578125" style="216" customWidth="1"/>
    <col min="2561" max="2561" width="11.28515625" style="216" customWidth="1"/>
    <col min="2562" max="2562" width="12.42578125" style="216" customWidth="1"/>
    <col min="2563" max="2563" width="11.28515625" style="216" customWidth="1"/>
    <col min="2564" max="2564" width="14.140625" style="216" customWidth="1"/>
    <col min="2565" max="2565" width="10.28515625" style="216" customWidth="1"/>
    <col min="2566" max="2566" width="17.140625" style="216" customWidth="1"/>
    <col min="2567" max="2567" width="12" style="216" customWidth="1"/>
    <col min="2568" max="2568" width="14.140625" style="216" customWidth="1"/>
    <col min="2569" max="2569" width="10.28515625" style="216" customWidth="1"/>
    <col min="2570" max="2570" width="17.140625" style="216" customWidth="1"/>
    <col min="2571" max="2571" width="12" style="216" customWidth="1"/>
    <col min="2572" max="2572" width="10.7109375" style="216" customWidth="1"/>
    <col min="2573" max="2575" width="9" style="216" hidden="1" customWidth="1"/>
    <col min="2576" max="2803" width="9" style="216"/>
    <col min="2804" max="2804" width="5.140625" style="216" customWidth="1"/>
    <col min="2805" max="2805" width="32.42578125" style="216" customWidth="1"/>
    <col min="2806" max="2808" width="10.28515625" style="216" customWidth="1"/>
    <col min="2809" max="2810" width="12.42578125" style="216" customWidth="1"/>
    <col min="2811" max="2811" width="11.28515625" style="216" customWidth="1"/>
    <col min="2812" max="2812" width="12.42578125" style="216" customWidth="1"/>
    <col min="2813" max="2813" width="11.28515625" style="216" customWidth="1"/>
    <col min="2814" max="2814" width="12.42578125" style="216" customWidth="1"/>
    <col min="2815" max="2815" width="11.28515625" style="216" customWidth="1"/>
    <col min="2816" max="2816" width="12.42578125" style="216" customWidth="1"/>
    <col min="2817" max="2817" width="11.28515625" style="216" customWidth="1"/>
    <col min="2818" max="2818" width="12.42578125" style="216" customWidth="1"/>
    <col min="2819" max="2819" width="11.28515625" style="216" customWidth="1"/>
    <col min="2820" max="2820" width="14.140625" style="216" customWidth="1"/>
    <col min="2821" max="2821" width="10.28515625" style="216" customWidth="1"/>
    <col min="2822" max="2822" width="17.140625" style="216" customWidth="1"/>
    <col min="2823" max="2823" width="12" style="216" customWidth="1"/>
    <col min="2824" max="2824" width="14.140625" style="216" customWidth="1"/>
    <col min="2825" max="2825" width="10.28515625" style="216" customWidth="1"/>
    <col min="2826" max="2826" width="17.140625" style="216" customWidth="1"/>
    <col min="2827" max="2827" width="12" style="216" customWidth="1"/>
    <col min="2828" max="2828" width="10.7109375" style="216" customWidth="1"/>
    <col min="2829" max="2831" width="9" style="216" hidden="1" customWidth="1"/>
    <col min="2832" max="3059" width="9" style="216"/>
    <col min="3060" max="3060" width="5.140625" style="216" customWidth="1"/>
    <col min="3061" max="3061" width="32.42578125" style="216" customWidth="1"/>
    <col min="3062" max="3064" width="10.28515625" style="216" customWidth="1"/>
    <col min="3065" max="3066" width="12.42578125" style="216" customWidth="1"/>
    <col min="3067" max="3067" width="11.28515625" style="216" customWidth="1"/>
    <col min="3068" max="3068" width="12.42578125" style="216" customWidth="1"/>
    <col min="3069" max="3069" width="11.28515625" style="216" customWidth="1"/>
    <col min="3070" max="3070" width="12.42578125" style="216" customWidth="1"/>
    <col min="3071" max="3071" width="11.28515625" style="216" customWidth="1"/>
    <col min="3072" max="3072" width="12.42578125" style="216" customWidth="1"/>
    <col min="3073" max="3073" width="11.28515625" style="216" customWidth="1"/>
    <col min="3074" max="3074" width="12.42578125" style="216" customWidth="1"/>
    <col min="3075" max="3075" width="11.28515625" style="216" customWidth="1"/>
    <col min="3076" max="3076" width="14.140625" style="216" customWidth="1"/>
    <col min="3077" max="3077" width="10.28515625" style="216" customWidth="1"/>
    <col min="3078" max="3078" width="17.140625" style="216" customWidth="1"/>
    <col min="3079" max="3079" width="12" style="216" customWidth="1"/>
    <col min="3080" max="3080" width="14.140625" style="216" customWidth="1"/>
    <col min="3081" max="3081" width="10.28515625" style="216" customWidth="1"/>
    <col min="3082" max="3082" width="17.140625" style="216" customWidth="1"/>
    <col min="3083" max="3083" width="12" style="216" customWidth="1"/>
    <col min="3084" max="3084" width="10.7109375" style="216" customWidth="1"/>
    <col min="3085" max="3087" width="9" style="216" hidden="1" customWidth="1"/>
    <col min="3088" max="3315" width="9" style="216"/>
    <col min="3316" max="3316" width="5.140625" style="216" customWidth="1"/>
    <col min="3317" max="3317" width="32.42578125" style="216" customWidth="1"/>
    <col min="3318" max="3320" width="10.28515625" style="216" customWidth="1"/>
    <col min="3321" max="3322" width="12.42578125" style="216" customWidth="1"/>
    <col min="3323" max="3323" width="11.28515625" style="216" customWidth="1"/>
    <col min="3324" max="3324" width="12.42578125" style="216" customWidth="1"/>
    <col min="3325" max="3325" width="11.28515625" style="216" customWidth="1"/>
    <col min="3326" max="3326" width="12.42578125" style="216" customWidth="1"/>
    <col min="3327" max="3327" width="11.28515625" style="216" customWidth="1"/>
    <col min="3328" max="3328" width="12.42578125" style="216" customWidth="1"/>
    <col min="3329" max="3329" width="11.28515625" style="216" customWidth="1"/>
    <col min="3330" max="3330" width="12.42578125" style="216" customWidth="1"/>
    <col min="3331" max="3331" width="11.28515625" style="216" customWidth="1"/>
    <col min="3332" max="3332" width="14.140625" style="216" customWidth="1"/>
    <col min="3333" max="3333" width="10.28515625" style="216" customWidth="1"/>
    <col min="3334" max="3334" width="17.140625" style="216" customWidth="1"/>
    <col min="3335" max="3335" width="12" style="216" customWidth="1"/>
    <col min="3336" max="3336" width="14.140625" style="216" customWidth="1"/>
    <col min="3337" max="3337" width="10.28515625" style="216" customWidth="1"/>
    <col min="3338" max="3338" width="17.140625" style="216" customWidth="1"/>
    <col min="3339" max="3339" width="12" style="216" customWidth="1"/>
    <col min="3340" max="3340" width="10.7109375" style="216" customWidth="1"/>
    <col min="3341" max="3343" width="9" style="216" hidden="1" customWidth="1"/>
    <col min="3344" max="3571" width="9" style="216"/>
    <col min="3572" max="3572" width="5.140625" style="216" customWidth="1"/>
    <col min="3573" max="3573" width="32.42578125" style="216" customWidth="1"/>
    <col min="3574" max="3576" width="10.28515625" style="216" customWidth="1"/>
    <col min="3577" max="3578" width="12.42578125" style="216" customWidth="1"/>
    <col min="3579" max="3579" width="11.28515625" style="216" customWidth="1"/>
    <col min="3580" max="3580" width="12.42578125" style="216" customWidth="1"/>
    <col min="3581" max="3581" width="11.28515625" style="216" customWidth="1"/>
    <col min="3582" max="3582" width="12.42578125" style="216" customWidth="1"/>
    <col min="3583" max="3583" width="11.28515625" style="216" customWidth="1"/>
    <col min="3584" max="3584" width="12.42578125" style="216" customWidth="1"/>
    <col min="3585" max="3585" width="11.28515625" style="216" customWidth="1"/>
    <col min="3586" max="3586" width="12.42578125" style="216" customWidth="1"/>
    <col min="3587" max="3587" width="11.28515625" style="216" customWidth="1"/>
    <col min="3588" max="3588" width="14.140625" style="216" customWidth="1"/>
    <col min="3589" max="3589" width="10.28515625" style="216" customWidth="1"/>
    <col min="3590" max="3590" width="17.140625" style="216" customWidth="1"/>
    <col min="3591" max="3591" width="12" style="216" customWidth="1"/>
    <col min="3592" max="3592" width="14.140625" style="216" customWidth="1"/>
    <col min="3593" max="3593" width="10.28515625" style="216" customWidth="1"/>
    <col min="3594" max="3594" width="17.140625" style="216" customWidth="1"/>
    <col min="3595" max="3595" width="12" style="216" customWidth="1"/>
    <col min="3596" max="3596" width="10.7109375" style="216" customWidth="1"/>
    <col min="3597" max="3599" width="9" style="216" hidden="1" customWidth="1"/>
    <col min="3600" max="3827" width="9" style="216"/>
    <col min="3828" max="3828" width="5.140625" style="216" customWidth="1"/>
    <col min="3829" max="3829" width="32.42578125" style="216" customWidth="1"/>
    <col min="3830" max="3832" width="10.28515625" style="216" customWidth="1"/>
    <col min="3833" max="3834" width="12.42578125" style="216" customWidth="1"/>
    <col min="3835" max="3835" width="11.28515625" style="216" customWidth="1"/>
    <col min="3836" max="3836" width="12.42578125" style="216" customWidth="1"/>
    <col min="3837" max="3837" width="11.28515625" style="216" customWidth="1"/>
    <col min="3838" max="3838" width="12.42578125" style="216" customWidth="1"/>
    <col min="3839" max="3839" width="11.28515625" style="216" customWidth="1"/>
    <col min="3840" max="3840" width="12.42578125" style="216" customWidth="1"/>
    <col min="3841" max="3841" width="11.28515625" style="216" customWidth="1"/>
    <col min="3842" max="3842" width="12.42578125" style="216" customWidth="1"/>
    <col min="3843" max="3843" width="11.28515625" style="216" customWidth="1"/>
    <col min="3844" max="3844" width="14.140625" style="216" customWidth="1"/>
    <col min="3845" max="3845" width="10.28515625" style="216" customWidth="1"/>
    <col min="3846" max="3846" width="17.140625" style="216" customWidth="1"/>
    <col min="3847" max="3847" width="12" style="216" customWidth="1"/>
    <col min="3848" max="3848" width="14.140625" style="216" customWidth="1"/>
    <col min="3849" max="3849" width="10.28515625" style="216" customWidth="1"/>
    <col min="3850" max="3850" width="17.140625" style="216" customWidth="1"/>
    <col min="3851" max="3851" width="12" style="216" customWidth="1"/>
    <col min="3852" max="3852" width="10.7109375" style="216" customWidth="1"/>
    <col min="3853" max="3855" width="9" style="216" hidden="1" customWidth="1"/>
    <col min="3856" max="4083" width="9" style="216"/>
    <col min="4084" max="4084" width="5.140625" style="216" customWidth="1"/>
    <col min="4085" max="4085" width="32.42578125" style="216" customWidth="1"/>
    <col min="4086" max="4088" width="10.28515625" style="216" customWidth="1"/>
    <col min="4089" max="4090" width="12.42578125" style="216" customWidth="1"/>
    <col min="4091" max="4091" width="11.28515625" style="216" customWidth="1"/>
    <col min="4092" max="4092" width="12.42578125" style="216" customWidth="1"/>
    <col min="4093" max="4093" width="11.28515625" style="216" customWidth="1"/>
    <col min="4094" max="4094" width="12.42578125" style="216" customWidth="1"/>
    <col min="4095" max="4095" width="11.28515625" style="216" customWidth="1"/>
    <col min="4096" max="4096" width="12.42578125" style="216" customWidth="1"/>
    <col min="4097" max="4097" width="11.28515625" style="216" customWidth="1"/>
    <col min="4098" max="4098" width="12.42578125" style="216" customWidth="1"/>
    <col min="4099" max="4099" width="11.28515625" style="216" customWidth="1"/>
    <col min="4100" max="4100" width="14.140625" style="216" customWidth="1"/>
    <col min="4101" max="4101" width="10.28515625" style="216" customWidth="1"/>
    <col min="4102" max="4102" width="17.140625" style="216" customWidth="1"/>
    <col min="4103" max="4103" width="12" style="216" customWidth="1"/>
    <col min="4104" max="4104" width="14.140625" style="216" customWidth="1"/>
    <col min="4105" max="4105" width="10.28515625" style="216" customWidth="1"/>
    <col min="4106" max="4106" width="17.140625" style="216" customWidth="1"/>
    <col min="4107" max="4107" width="12" style="216" customWidth="1"/>
    <col min="4108" max="4108" width="10.7109375" style="216" customWidth="1"/>
    <col min="4109" max="4111" width="9" style="216" hidden="1" customWidth="1"/>
    <col min="4112" max="4339" width="9" style="216"/>
    <col min="4340" max="4340" width="5.140625" style="216" customWidth="1"/>
    <col min="4341" max="4341" width="32.42578125" style="216" customWidth="1"/>
    <col min="4342" max="4344" width="10.28515625" style="216" customWidth="1"/>
    <col min="4345" max="4346" width="12.42578125" style="216" customWidth="1"/>
    <col min="4347" max="4347" width="11.28515625" style="216" customWidth="1"/>
    <col min="4348" max="4348" width="12.42578125" style="216" customWidth="1"/>
    <col min="4349" max="4349" width="11.28515625" style="216" customWidth="1"/>
    <col min="4350" max="4350" width="12.42578125" style="216" customWidth="1"/>
    <col min="4351" max="4351" width="11.28515625" style="216" customWidth="1"/>
    <col min="4352" max="4352" width="12.42578125" style="216" customWidth="1"/>
    <col min="4353" max="4353" width="11.28515625" style="216" customWidth="1"/>
    <col min="4354" max="4354" width="12.42578125" style="216" customWidth="1"/>
    <col min="4355" max="4355" width="11.28515625" style="216" customWidth="1"/>
    <col min="4356" max="4356" width="14.140625" style="216" customWidth="1"/>
    <col min="4357" max="4357" width="10.28515625" style="216" customWidth="1"/>
    <col min="4358" max="4358" width="17.140625" style="216" customWidth="1"/>
    <col min="4359" max="4359" width="12" style="216" customWidth="1"/>
    <col min="4360" max="4360" width="14.140625" style="216" customWidth="1"/>
    <col min="4361" max="4361" width="10.28515625" style="216" customWidth="1"/>
    <col min="4362" max="4362" width="17.140625" style="216" customWidth="1"/>
    <col min="4363" max="4363" width="12" style="216" customWidth="1"/>
    <col min="4364" max="4364" width="10.7109375" style="216" customWidth="1"/>
    <col min="4365" max="4367" width="9" style="216" hidden="1" customWidth="1"/>
    <col min="4368" max="4595" width="9" style="216"/>
    <col min="4596" max="4596" width="5.140625" style="216" customWidth="1"/>
    <col min="4597" max="4597" width="32.42578125" style="216" customWidth="1"/>
    <col min="4598" max="4600" width="10.28515625" style="216" customWidth="1"/>
    <col min="4601" max="4602" width="12.42578125" style="216" customWidth="1"/>
    <col min="4603" max="4603" width="11.28515625" style="216" customWidth="1"/>
    <col min="4604" max="4604" width="12.42578125" style="216" customWidth="1"/>
    <col min="4605" max="4605" width="11.28515625" style="216" customWidth="1"/>
    <col min="4606" max="4606" width="12.42578125" style="216" customWidth="1"/>
    <col min="4607" max="4607" width="11.28515625" style="216" customWidth="1"/>
    <col min="4608" max="4608" width="12.42578125" style="216" customWidth="1"/>
    <col min="4609" max="4609" width="11.28515625" style="216" customWidth="1"/>
    <col min="4610" max="4610" width="12.42578125" style="216" customWidth="1"/>
    <col min="4611" max="4611" width="11.28515625" style="216" customWidth="1"/>
    <col min="4612" max="4612" width="14.140625" style="216" customWidth="1"/>
    <col min="4613" max="4613" width="10.28515625" style="216" customWidth="1"/>
    <col min="4614" max="4614" width="17.140625" style="216" customWidth="1"/>
    <col min="4615" max="4615" width="12" style="216" customWidth="1"/>
    <col min="4616" max="4616" width="14.140625" style="216" customWidth="1"/>
    <col min="4617" max="4617" width="10.28515625" style="216" customWidth="1"/>
    <col min="4618" max="4618" width="17.140625" style="216" customWidth="1"/>
    <col min="4619" max="4619" width="12" style="216" customWidth="1"/>
    <col min="4620" max="4620" width="10.7109375" style="216" customWidth="1"/>
    <col min="4621" max="4623" width="9" style="216" hidden="1" customWidth="1"/>
    <col min="4624" max="4851" width="9" style="216"/>
    <col min="4852" max="4852" width="5.140625" style="216" customWidth="1"/>
    <col min="4853" max="4853" width="32.42578125" style="216" customWidth="1"/>
    <col min="4854" max="4856" width="10.28515625" style="216" customWidth="1"/>
    <col min="4857" max="4858" width="12.42578125" style="216" customWidth="1"/>
    <col min="4859" max="4859" width="11.28515625" style="216" customWidth="1"/>
    <col min="4860" max="4860" width="12.42578125" style="216" customWidth="1"/>
    <col min="4861" max="4861" width="11.28515625" style="216" customWidth="1"/>
    <col min="4862" max="4862" width="12.42578125" style="216" customWidth="1"/>
    <col min="4863" max="4863" width="11.28515625" style="216" customWidth="1"/>
    <col min="4864" max="4864" width="12.42578125" style="216" customWidth="1"/>
    <col min="4865" max="4865" width="11.28515625" style="216" customWidth="1"/>
    <col min="4866" max="4866" width="12.42578125" style="216" customWidth="1"/>
    <col min="4867" max="4867" width="11.28515625" style="216" customWidth="1"/>
    <col min="4868" max="4868" width="14.140625" style="216" customWidth="1"/>
    <col min="4869" max="4869" width="10.28515625" style="216" customWidth="1"/>
    <col min="4870" max="4870" width="17.140625" style="216" customWidth="1"/>
    <col min="4871" max="4871" width="12" style="216" customWidth="1"/>
    <col min="4872" max="4872" width="14.140625" style="216" customWidth="1"/>
    <col min="4873" max="4873" width="10.28515625" style="216" customWidth="1"/>
    <col min="4874" max="4874" width="17.140625" style="216" customWidth="1"/>
    <col min="4875" max="4875" width="12" style="216" customWidth="1"/>
    <col min="4876" max="4876" width="10.7109375" style="216" customWidth="1"/>
    <col min="4877" max="4879" width="9" style="216" hidden="1" customWidth="1"/>
    <col min="4880" max="5107" width="9" style="216"/>
    <col min="5108" max="5108" width="5.140625" style="216" customWidth="1"/>
    <col min="5109" max="5109" width="32.42578125" style="216" customWidth="1"/>
    <col min="5110" max="5112" width="10.28515625" style="216" customWidth="1"/>
    <col min="5113" max="5114" width="12.42578125" style="216" customWidth="1"/>
    <col min="5115" max="5115" width="11.28515625" style="216" customWidth="1"/>
    <col min="5116" max="5116" width="12.42578125" style="216" customWidth="1"/>
    <col min="5117" max="5117" width="11.28515625" style="216" customWidth="1"/>
    <col min="5118" max="5118" width="12.42578125" style="216" customWidth="1"/>
    <col min="5119" max="5119" width="11.28515625" style="216" customWidth="1"/>
    <col min="5120" max="5120" width="12.42578125" style="216" customWidth="1"/>
    <col min="5121" max="5121" width="11.28515625" style="216" customWidth="1"/>
    <col min="5122" max="5122" width="12.42578125" style="216" customWidth="1"/>
    <col min="5123" max="5123" width="11.28515625" style="216" customWidth="1"/>
    <col min="5124" max="5124" width="14.140625" style="216" customWidth="1"/>
    <col min="5125" max="5125" width="10.28515625" style="216" customWidth="1"/>
    <col min="5126" max="5126" width="17.140625" style="216" customWidth="1"/>
    <col min="5127" max="5127" width="12" style="216" customWidth="1"/>
    <col min="5128" max="5128" width="14.140625" style="216" customWidth="1"/>
    <col min="5129" max="5129" width="10.28515625" style="216" customWidth="1"/>
    <col min="5130" max="5130" width="17.140625" style="216" customWidth="1"/>
    <col min="5131" max="5131" width="12" style="216" customWidth="1"/>
    <col min="5132" max="5132" width="10.7109375" style="216" customWidth="1"/>
    <col min="5133" max="5135" width="9" style="216" hidden="1" customWidth="1"/>
    <col min="5136" max="5363" width="9" style="216"/>
    <col min="5364" max="5364" width="5.140625" style="216" customWidth="1"/>
    <col min="5365" max="5365" width="32.42578125" style="216" customWidth="1"/>
    <col min="5366" max="5368" width="10.28515625" style="216" customWidth="1"/>
    <col min="5369" max="5370" width="12.42578125" style="216" customWidth="1"/>
    <col min="5371" max="5371" width="11.28515625" style="216" customWidth="1"/>
    <col min="5372" max="5372" width="12.42578125" style="216" customWidth="1"/>
    <col min="5373" max="5373" width="11.28515625" style="216" customWidth="1"/>
    <col min="5374" max="5374" width="12.42578125" style="216" customWidth="1"/>
    <col min="5375" max="5375" width="11.28515625" style="216" customWidth="1"/>
    <col min="5376" max="5376" width="12.42578125" style="216" customWidth="1"/>
    <col min="5377" max="5377" width="11.28515625" style="216" customWidth="1"/>
    <col min="5378" max="5378" width="12.42578125" style="216" customWidth="1"/>
    <col min="5379" max="5379" width="11.28515625" style="216" customWidth="1"/>
    <col min="5380" max="5380" width="14.140625" style="216" customWidth="1"/>
    <col min="5381" max="5381" width="10.28515625" style="216" customWidth="1"/>
    <col min="5382" max="5382" width="17.140625" style="216" customWidth="1"/>
    <col min="5383" max="5383" width="12" style="216" customWidth="1"/>
    <col min="5384" max="5384" width="14.140625" style="216" customWidth="1"/>
    <col min="5385" max="5385" width="10.28515625" style="216" customWidth="1"/>
    <col min="5386" max="5386" width="17.140625" style="216" customWidth="1"/>
    <col min="5387" max="5387" width="12" style="216" customWidth="1"/>
    <col min="5388" max="5388" width="10.7109375" style="216" customWidth="1"/>
    <col min="5389" max="5391" width="9" style="216" hidden="1" customWidth="1"/>
    <col min="5392" max="5619" width="9" style="216"/>
    <col min="5620" max="5620" width="5.140625" style="216" customWidth="1"/>
    <col min="5621" max="5621" width="32.42578125" style="216" customWidth="1"/>
    <col min="5622" max="5624" width="10.28515625" style="216" customWidth="1"/>
    <col min="5625" max="5626" width="12.42578125" style="216" customWidth="1"/>
    <col min="5627" max="5627" width="11.28515625" style="216" customWidth="1"/>
    <col min="5628" max="5628" width="12.42578125" style="216" customWidth="1"/>
    <col min="5629" max="5629" width="11.28515625" style="216" customWidth="1"/>
    <col min="5630" max="5630" width="12.42578125" style="216" customWidth="1"/>
    <col min="5631" max="5631" width="11.28515625" style="216" customWidth="1"/>
    <col min="5632" max="5632" width="12.42578125" style="216" customWidth="1"/>
    <col min="5633" max="5633" width="11.28515625" style="216" customWidth="1"/>
    <col min="5634" max="5634" width="12.42578125" style="216" customWidth="1"/>
    <col min="5635" max="5635" width="11.28515625" style="216" customWidth="1"/>
    <col min="5636" max="5636" width="14.140625" style="216" customWidth="1"/>
    <col min="5637" max="5637" width="10.28515625" style="216" customWidth="1"/>
    <col min="5638" max="5638" width="17.140625" style="216" customWidth="1"/>
    <col min="5639" max="5639" width="12" style="216" customWidth="1"/>
    <col min="5640" max="5640" width="14.140625" style="216" customWidth="1"/>
    <col min="5641" max="5641" width="10.28515625" style="216" customWidth="1"/>
    <col min="5642" max="5642" width="17.140625" style="216" customWidth="1"/>
    <col min="5643" max="5643" width="12" style="216" customWidth="1"/>
    <col min="5644" max="5644" width="10.7109375" style="216" customWidth="1"/>
    <col min="5645" max="5647" width="9" style="216" hidden="1" customWidth="1"/>
    <col min="5648" max="5875" width="9" style="216"/>
    <col min="5876" max="5876" width="5.140625" style="216" customWidth="1"/>
    <col min="5877" max="5877" width="32.42578125" style="216" customWidth="1"/>
    <col min="5878" max="5880" width="10.28515625" style="216" customWidth="1"/>
    <col min="5881" max="5882" width="12.42578125" style="216" customWidth="1"/>
    <col min="5883" max="5883" width="11.28515625" style="216" customWidth="1"/>
    <col min="5884" max="5884" width="12.42578125" style="216" customWidth="1"/>
    <col min="5885" max="5885" width="11.28515625" style="216" customWidth="1"/>
    <col min="5886" max="5886" width="12.42578125" style="216" customWidth="1"/>
    <col min="5887" max="5887" width="11.28515625" style="216" customWidth="1"/>
    <col min="5888" max="5888" width="12.42578125" style="216" customWidth="1"/>
    <col min="5889" max="5889" width="11.28515625" style="216" customWidth="1"/>
    <col min="5890" max="5890" width="12.42578125" style="216" customWidth="1"/>
    <col min="5891" max="5891" width="11.28515625" style="216" customWidth="1"/>
    <col min="5892" max="5892" width="14.140625" style="216" customWidth="1"/>
    <col min="5893" max="5893" width="10.28515625" style="216" customWidth="1"/>
    <col min="5894" max="5894" width="17.140625" style="216" customWidth="1"/>
    <col min="5895" max="5895" width="12" style="216" customWidth="1"/>
    <col min="5896" max="5896" width="14.140625" style="216" customWidth="1"/>
    <col min="5897" max="5897" width="10.28515625" style="216" customWidth="1"/>
    <col min="5898" max="5898" width="17.140625" style="216" customWidth="1"/>
    <col min="5899" max="5899" width="12" style="216" customWidth="1"/>
    <col min="5900" max="5900" width="10.7109375" style="216" customWidth="1"/>
    <col min="5901" max="5903" width="9" style="216" hidden="1" customWidth="1"/>
    <col min="5904" max="6131" width="9" style="216"/>
    <col min="6132" max="6132" width="5.140625" style="216" customWidth="1"/>
    <col min="6133" max="6133" width="32.42578125" style="216" customWidth="1"/>
    <col min="6134" max="6136" width="10.28515625" style="216" customWidth="1"/>
    <col min="6137" max="6138" width="12.42578125" style="216" customWidth="1"/>
    <col min="6139" max="6139" width="11.28515625" style="216" customWidth="1"/>
    <col min="6140" max="6140" width="12.42578125" style="216" customWidth="1"/>
    <col min="6141" max="6141" width="11.28515625" style="216" customWidth="1"/>
    <col min="6142" max="6142" width="12.42578125" style="216" customWidth="1"/>
    <col min="6143" max="6143" width="11.28515625" style="216" customWidth="1"/>
    <col min="6144" max="6144" width="12.42578125" style="216" customWidth="1"/>
    <col min="6145" max="6145" width="11.28515625" style="216" customWidth="1"/>
    <col min="6146" max="6146" width="12.42578125" style="216" customWidth="1"/>
    <col min="6147" max="6147" width="11.28515625" style="216" customWidth="1"/>
    <col min="6148" max="6148" width="14.140625" style="216" customWidth="1"/>
    <col min="6149" max="6149" width="10.28515625" style="216" customWidth="1"/>
    <col min="6150" max="6150" width="17.140625" style="216" customWidth="1"/>
    <col min="6151" max="6151" width="12" style="216" customWidth="1"/>
    <col min="6152" max="6152" width="14.140625" style="216" customWidth="1"/>
    <col min="6153" max="6153" width="10.28515625" style="216" customWidth="1"/>
    <col min="6154" max="6154" width="17.140625" style="216" customWidth="1"/>
    <col min="6155" max="6155" width="12" style="216" customWidth="1"/>
    <col min="6156" max="6156" width="10.7109375" style="216" customWidth="1"/>
    <col min="6157" max="6159" width="9" style="216" hidden="1" customWidth="1"/>
    <col min="6160" max="6387" width="9" style="216"/>
    <col min="6388" max="6388" width="5.140625" style="216" customWidth="1"/>
    <col min="6389" max="6389" width="32.42578125" style="216" customWidth="1"/>
    <col min="6390" max="6392" width="10.28515625" style="216" customWidth="1"/>
    <col min="6393" max="6394" width="12.42578125" style="216" customWidth="1"/>
    <col min="6395" max="6395" width="11.28515625" style="216" customWidth="1"/>
    <col min="6396" max="6396" width="12.42578125" style="216" customWidth="1"/>
    <col min="6397" max="6397" width="11.28515625" style="216" customWidth="1"/>
    <col min="6398" max="6398" width="12.42578125" style="216" customWidth="1"/>
    <col min="6399" max="6399" width="11.28515625" style="216" customWidth="1"/>
    <col min="6400" max="6400" width="12.42578125" style="216" customWidth="1"/>
    <col min="6401" max="6401" width="11.28515625" style="216" customWidth="1"/>
    <col min="6402" max="6402" width="12.42578125" style="216" customWidth="1"/>
    <col min="6403" max="6403" width="11.28515625" style="216" customWidth="1"/>
    <col min="6404" max="6404" width="14.140625" style="216" customWidth="1"/>
    <col min="6405" max="6405" width="10.28515625" style="216" customWidth="1"/>
    <col min="6406" max="6406" width="17.140625" style="216" customWidth="1"/>
    <col min="6407" max="6407" width="12" style="216" customWidth="1"/>
    <col min="6408" max="6408" width="14.140625" style="216" customWidth="1"/>
    <col min="6409" max="6409" width="10.28515625" style="216" customWidth="1"/>
    <col min="6410" max="6410" width="17.140625" style="216" customWidth="1"/>
    <col min="6411" max="6411" width="12" style="216" customWidth="1"/>
    <col min="6412" max="6412" width="10.7109375" style="216" customWidth="1"/>
    <col min="6413" max="6415" width="9" style="216" hidden="1" customWidth="1"/>
    <col min="6416" max="6643" width="9" style="216"/>
    <col min="6644" max="6644" width="5.140625" style="216" customWidth="1"/>
    <col min="6645" max="6645" width="32.42578125" style="216" customWidth="1"/>
    <col min="6646" max="6648" width="10.28515625" style="216" customWidth="1"/>
    <col min="6649" max="6650" width="12.42578125" style="216" customWidth="1"/>
    <col min="6651" max="6651" width="11.28515625" style="216" customWidth="1"/>
    <col min="6652" max="6652" width="12.42578125" style="216" customWidth="1"/>
    <col min="6653" max="6653" width="11.28515625" style="216" customWidth="1"/>
    <col min="6654" max="6654" width="12.42578125" style="216" customWidth="1"/>
    <col min="6655" max="6655" width="11.28515625" style="216" customWidth="1"/>
    <col min="6656" max="6656" width="12.42578125" style="216" customWidth="1"/>
    <col min="6657" max="6657" width="11.28515625" style="216" customWidth="1"/>
    <col min="6658" max="6658" width="12.42578125" style="216" customWidth="1"/>
    <col min="6659" max="6659" width="11.28515625" style="216" customWidth="1"/>
    <col min="6660" max="6660" width="14.140625" style="216" customWidth="1"/>
    <col min="6661" max="6661" width="10.28515625" style="216" customWidth="1"/>
    <col min="6662" max="6662" width="17.140625" style="216" customWidth="1"/>
    <col min="6663" max="6663" width="12" style="216" customWidth="1"/>
    <col min="6664" max="6664" width="14.140625" style="216" customWidth="1"/>
    <col min="6665" max="6665" width="10.28515625" style="216" customWidth="1"/>
    <col min="6666" max="6666" width="17.140625" style="216" customWidth="1"/>
    <col min="6667" max="6667" width="12" style="216" customWidth="1"/>
    <col min="6668" max="6668" width="10.7109375" style="216" customWidth="1"/>
    <col min="6669" max="6671" width="9" style="216" hidden="1" customWidth="1"/>
    <col min="6672" max="6899" width="9" style="216"/>
    <col min="6900" max="6900" width="5.140625" style="216" customWidth="1"/>
    <col min="6901" max="6901" width="32.42578125" style="216" customWidth="1"/>
    <col min="6902" max="6904" width="10.28515625" style="216" customWidth="1"/>
    <col min="6905" max="6906" width="12.42578125" style="216" customWidth="1"/>
    <col min="6907" max="6907" width="11.28515625" style="216" customWidth="1"/>
    <col min="6908" max="6908" width="12.42578125" style="216" customWidth="1"/>
    <col min="6909" max="6909" width="11.28515625" style="216" customWidth="1"/>
    <col min="6910" max="6910" width="12.42578125" style="216" customWidth="1"/>
    <col min="6911" max="6911" width="11.28515625" style="216" customWidth="1"/>
    <col min="6912" max="6912" width="12.42578125" style="216" customWidth="1"/>
    <col min="6913" max="6913" width="11.28515625" style="216" customWidth="1"/>
    <col min="6914" max="6914" width="12.42578125" style="216" customWidth="1"/>
    <col min="6915" max="6915" width="11.28515625" style="216" customWidth="1"/>
    <col min="6916" max="6916" width="14.140625" style="216" customWidth="1"/>
    <col min="6917" max="6917" width="10.28515625" style="216" customWidth="1"/>
    <col min="6918" max="6918" width="17.140625" style="216" customWidth="1"/>
    <col min="6919" max="6919" width="12" style="216" customWidth="1"/>
    <col min="6920" max="6920" width="14.140625" style="216" customWidth="1"/>
    <col min="6921" max="6921" width="10.28515625" style="216" customWidth="1"/>
    <col min="6922" max="6922" width="17.140625" style="216" customWidth="1"/>
    <col min="6923" max="6923" width="12" style="216" customWidth="1"/>
    <col min="6924" max="6924" width="10.7109375" style="216" customWidth="1"/>
    <col min="6925" max="6927" width="9" style="216" hidden="1" customWidth="1"/>
    <col min="6928" max="7155" width="9" style="216"/>
    <col min="7156" max="7156" width="5.140625" style="216" customWidth="1"/>
    <col min="7157" max="7157" width="32.42578125" style="216" customWidth="1"/>
    <col min="7158" max="7160" width="10.28515625" style="216" customWidth="1"/>
    <col min="7161" max="7162" width="12.42578125" style="216" customWidth="1"/>
    <col min="7163" max="7163" width="11.28515625" style="216" customWidth="1"/>
    <col min="7164" max="7164" width="12.42578125" style="216" customWidth="1"/>
    <col min="7165" max="7165" width="11.28515625" style="216" customWidth="1"/>
    <col min="7166" max="7166" width="12.42578125" style="216" customWidth="1"/>
    <col min="7167" max="7167" width="11.28515625" style="216" customWidth="1"/>
    <col min="7168" max="7168" width="12.42578125" style="216" customWidth="1"/>
    <col min="7169" max="7169" width="11.28515625" style="216" customWidth="1"/>
    <col min="7170" max="7170" width="12.42578125" style="216" customWidth="1"/>
    <col min="7171" max="7171" width="11.28515625" style="216" customWidth="1"/>
    <col min="7172" max="7172" width="14.140625" style="216" customWidth="1"/>
    <col min="7173" max="7173" width="10.28515625" style="216" customWidth="1"/>
    <col min="7174" max="7174" width="17.140625" style="216" customWidth="1"/>
    <col min="7175" max="7175" width="12" style="216" customWidth="1"/>
    <col min="7176" max="7176" width="14.140625" style="216" customWidth="1"/>
    <col min="7177" max="7177" width="10.28515625" style="216" customWidth="1"/>
    <col min="7178" max="7178" width="17.140625" style="216" customWidth="1"/>
    <col min="7179" max="7179" width="12" style="216" customWidth="1"/>
    <col min="7180" max="7180" width="10.7109375" style="216" customWidth="1"/>
    <col min="7181" max="7183" width="9" style="216" hidden="1" customWidth="1"/>
    <col min="7184" max="7411" width="9" style="216"/>
    <col min="7412" max="7412" width="5.140625" style="216" customWidth="1"/>
    <col min="7413" max="7413" width="32.42578125" style="216" customWidth="1"/>
    <col min="7414" max="7416" width="10.28515625" style="216" customWidth="1"/>
    <col min="7417" max="7418" width="12.42578125" style="216" customWidth="1"/>
    <col min="7419" max="7419" width="11.28515625" style="216" customWidth="1"/>
    <col min="7420" max="7420" width="12.42578125" style="216" customWidth="1"/>
    <col min="7421" max="7421" width="11.28515625" style="216" customWidth="1"/>
    <col min="7422" max="7422" width="12.42578125" style="216" customWidth="1"/>
    <col min="7423" max="7423" width="11.28515625" style="216" customWidth="1"/>
    <col min="7424" max="7424" width="12.42578125" style="216" customWidth="1"/>
    <col min="7425" max="7425" width="11.28515625" style="216" customWidth="1"/>
    <col min="7426" max="7426" width="12.42578125" style="216" customWidth="1"/>
    <col min="7427" max="7427" width="11.28515625" style="216" customWidth="1"/>
    <col min="7428" max="7428" width="14.140625" style="216" customWidth="1"/>
    <col min="7429" max="7429" width="10.28515625" style="216" customWidth="1"/>
    <col min="7430" max="7430" width="17.140625" style="216" customWidth="1"/>
    <col min="7431" max="7431" width="12" style="216" customWidth="1"/>
    <col min="7432" max="7432" width="14.140625" style="216" customWidth="1"/>
    <col min="7433" max="7433" width="10.28515625" style="216" customWidth="1"/>
    <col min="7434" max="7434" width="17.140625" style="216" customWidth="1"/>
    <col min="7435" max="7435" width="12" style="216" customWidth="1"/>
    <col min="7436" max="7436" width="10.7109375" style="216" customWidth="1"/>
    <col min="7437" max="7439" width="9" style="216" hidden="1" customWidth="1"/>
    <col min="7440" max="7667" width="9" style="216"/>
    <col min="7668" max="7668" width="5.140625" style="216" customWidth="1"/>
    <col min="7669" max="7669" width="32.42578125" style="216" customWidth="1"/>
    <col min="7670" max="7672" width="10.28515625" style="216" customWidth="1"/>
    <col min="7673" max="7674" width="12.42578125" style="216" customWidth="1"/>
    <col min="7675" max="7675" width="11.28515625" style="216" customWidth="1"/>
    <col min="7676" max="7676" width="12.42578125" style="216" customWidth="1"/>
    <col min="7677" max="7677" width="11.28515625" style="216" customWidth="1"/>
    <col min="7678" max="7678" width="12.42578125" style="216" customWidth="1"/>
    <col min="7679" max="7679" width="11.28515625" style="216" customWidth="1"/>
    <col min="7680" max="7680" width="12.42578125" style="216" customWidth="1"/>
    <col min="7681" max="7681" width="11.28515625" style="216" customWidth="1"/>
    <col min="7682" max="7682" width="12.42578125" style="216" customWidth="1"/>
    <col min="7683" max="7683" width="11.28515625" style="216" customWidth="1"/>
    <col min="7684" max="7684" width="14.140625" style="216" customWidth="1"/>
    <col min="7685" max="7685" width="10.28515625" style="216" customWidth="1"/>
    <col min="7686" max="7686" width="17.140625" style="216" customWidth="1"/>
    <col min="7687" max="7687" width="12" style="216" customWidth="1"/>
    <col min="7688" max="7688" width="14.140625" style="216" customWidth="1"/>
    <col min="7689" max="7689" width="10.28515625" style="216" customWidth="1"/>
    <col min="7690" max="7690" width="17.140625" style="216" customWidth="1"/>
    <col min="7691" max="7691" width="12" style="216" customWidth="1"/>
    <col min="7692" max="7692" width="10.7109375" style="216" customWidth="1"/>
    <col min="7693" max="7695" width="9" style="216" hidden="1" customWidth="1"/>
    <col min="7696" max="7923" width="9" style="216"/>
    <col min="7924" max="7924" width="5.140625" style="216" customWidth="1"/>
    <col min="7925" max="7925" width="32.42578125" style="216" customWidth="1"/>
    <col min="7926" max="7928" width="10.28515625" style="216" customWidth="1"/>
    <col min="7929" max="7930" width="12.42578125" style="216" customWidth="1"/>
    <col min="7931" max="7931" width="11.28515625" style="216" customWidth="1"/>
    <col min="7932" max="7932" width="12.42578125" style="216" customWidth="1"/>
    <col min="7933" max="7933" width="11.28515625" style="216" customWidth="1"/>
    <col min="7934" max="7934" width="12.42578125" style="216" customWidth="1"/>
    <col min="7935" max="7935" width="11.28515625" style="216" customWidth="1"/>
    <col min="7936" max="7936" width="12.42578125" style="216" customWidth="1"/>
    <col min="7937" max="7937" width="11.28515625" style="216" customWidth="1"/>
    <col min="7938" max="7938" width="12.42578125" style="216" customWidth="1"/>
    <col min="7939" max="7939" width="11.28515625" style="216" customWidth="1"/>
    <col min="7940" max="7940" width="14.140625" style="216" customWidth="1"/>
    <col min="7941" max="7941" width="10.28515625" style="216" customWidth="1"/>
    <col min="7942" max="7942" width="17.140625" style="216" customWidth="1"/>
    <col min="7943" max="7943" width="12" style="216" customWidth="1"/>
    <col min="7944" max="7944" width="14.140625" style="216" customWidth="1"/>
    <col min="7945" max="7945" width="10.28515625" style="216" customWidth="1"/>
    <col min="7946" max="7946" width="17.140625" style="216" customWidth="1"/>
    <col min="7947" max="7947" width="12" style="216" customWidth="1"/>
    <col min="7948" max="7948" width="10.7109375" style="216" customWidth="1"/>
    <col min="7949" max="7951" width="9" style="216" hidden="1" customWidth="1"/>
    <col min="7952" max="8179" width="9" style="216"/>
    <col min="8180" max="8180" width="5.140625" style="216" customWidth="1"/>
    <col min="8181" max="8181" width="32.42578125" style="216" customWidth="1"/>
    <col min="8182" max="8184" width="10.28515625" style="216" customWidth="1"/>
    <col min="8185" max="8186" width="12.42578125" style="216" customWidth="1"/>
    <col min="8187" max="8187" width="11.28515625" style="216" customWidth="1"/>
    <col min="8188" max="8188" width="12.42578125" style="216" customWidth="1"/>
    <col min="8189" max="8189" width="11.28515625" style="216" customWidth="1"/>
    <col min="8190" max="8190" width="12.42578125" style="216" customWidth="1"/>
    <col min="8191" max="8191" width="11.28515625" style="216" customWidth="1"/>
    <col min="8192" max="8192" width="12.42578125" style="216" customWidth="1"/>
    <col min="8193" max="8193" width="11.28515625" style="216" customWidth="1"/>
    <col min="8194" max="8194" width="12.42578125" style="216" customWidth="1"/>
    <col min="8195" max="8195" width="11.28515625" style="216" customWidth="1"/>
    <col min="8196" max="8196" width="14.140625" style="216" customWidth="1"/>
    <col min="8197" max="8197" width="10.28515625" style="216" customWidth="1"/>
    <col min="8198" max="8198" width="17.140625" style="216" customWidth="1"/>
    <col min="8199" max="8199" width="12" style="216" customWidth="1"/>
    <col min="8200" max="8200" width="14.140625" style="216" customWidth="1"/>
    <col min="8201" max="8201" width="10.28515625" style="216" customWidth="1"/>
    <col min="8202" max="8202" width="17.140625" style="216" customWidth="1"/>
    <col min="8203" max="8203" width="12" style="216" customWidth="1"/>
    <col min="8204" max="8204" width="10.7109375" style="216" customWidth="1"/>
    <col min="8205" max="8207" width="9" style="216" hidden="1" customWidth="1"/>
    <col min="8208" max="8435" width="9" style="216"/>
    <col min="8436" max="8436" width="5.140625" style="216" customWidth="1"/>
    <col min="8437" max="8437" width="32.42578125" style="216" customWidth="1"/>
    <col min="8438" max="8440" width="10.28515625" style="216" customWidth="1"/>
    <col min="8441" max="8442" width="12.42578125" style="216" customWidth="1"/>
    <col min="8443" max="8443" width="11.28515625" style="216" customWidth="1"/>
    <col min="8444" max="8444" width="12.42578125" style="216" customWidth="1"/>
    <col min="8445" max="8445" width="11.28515625" style="216" customWidth="1"/>
    <col min="8446" max="8446" width="12.42578125" style="216" customWidth="1"/>
    <col min="8447" max="8447" width="11.28515625" style="216" customWidth="1"/>
    <col min="8448" max="8448" width="12.42578125" style="216" customWidth="1"/>
    <col min="8449" max="8449" width="11.28515625" style="216" customWidth="1"/>
    <col min="8450" max="8450" width="12.42578125" style="216" customWidth="1"/>
    <col min="8451" max="8451" width="11.28515625" style="216" customWidth="1"/>
    <col min="8452" max="8452" width="14.140625" style="216" customWidth="1"/>
    <col min="8453" max="8453" width="10.28515625" style="216" customWidth="1"/>
    <col min="8454" max="8454" width="17.140625" style="216" customWidth="1"/>
    <col min="8455" max="8455" width="12" style="216" customWidth="1"/>
    <col min="8456" max="8456" width="14.140625" style="216" customWidth="1"/>
    <col min="8457" max="8457" width="10.28515625" style="216" customWidth="1"/>
    <col min="8458" max="8458" width="17.140625" style="216" customWidth="1"/>
    <col min="8459" max="8459" width="12" style="216" customWidth="1"/>
    <col min="8460" max="8460" width="10.7109375" style="216" customWidth="1"/>
    <col min="8461" max="8463" width="9" style="216" hidden="1" customWidth="1"/>
    <col min="8464" max="8691" width="9" style="216"/>
    <col min="8692" max="8692" width="5.140625" style="216" customWidth="1"/>
    <col min="8693" max="8693" width="32.42578125" style="216" customWidth="1"/>
    <col min="8694" max="8696" width="10.28515625" style="216" customWidth="1"/>
    <col min="8697" max="8698" width="12.42578125" style="216" customWidth="1"/>
    <col min="8699" max="8699" width="11.28515625" style="216" customWidth="1"/>
    <col min="8700" max="8700" width="12.42578125" style="216" customWidth="1"/>
    <col min="8701" max="8701" width="11.28515625" style="216" customWidth="1"/>
    <col min="8702" max="8702" width="12.42578125" style="216" customWidth="1"/>
    <col min="8703" max="8703" width="11.28515625" style="216" customWidth="1"/>
    <col min="8704" max="8704" width="12.42578125" style="216" customWidth="1"/>
    <col min="8705" max="8705" width="11.28515625" style="216" customWidth="1"/>
    <col min="8706" max="8706" width="12.42578125" style="216" customWidth="1"/>
    <col min="8707" max="8707" width="11.28515625" style="216" customWidth="1"/>
    <col min="8708" max="8708" width="14.140625" style="216" customWidth="1"/>
    <col min="8709" max="8709" width="10.28515625" style="216" customWidth="1"/>
    <col min="8710" max="8710" width="17.140625" style="216" customWidth="1"/>
    <col min="8711" max="8711" width="12" style="216" customWidth="1"/>
    <col min="8712" max="8712" width="14.140625" style="216" customWidth="1"/>
    <col min="8713" max="8713" width="10.28515625" style="216" customWidth="1"/>
    <col min="8714" max="8714" width="17.140625" style="216" customWidth="1"/>
    <col min="8715" max="8715" width="12" style="216" customWidth="1"/>
    <col min="8716" max="8716" width="10.7109375" style="216" customWidth="1"/>
    <col min="8717" max="8719" width="9" style="216" hidden="1" customWidth="1"/>
    <col min="8720" max="8947" width="9" style="216"/>
    <col min="8948" max="8948" width="5.140625" style="216" customWidth="1"/>
    <col min="8949" max="8949" width="32.42578125" style="216" customWidth="1"/>
    <col min="8950" max="8952" width="10.28515625" style="216" customWidth="1"/>
    <col min="8953" max="8954" width="12.42578125" style="216" customWidth="1"/>
    <col min="8955" max="8955" width="11.28515625" style="216" customWidth="1"/>
    <col min="8956" max="8956" width="12.42578125" style="216" customWidth="1"/>
    <col min="8957" max="8957" width="11.28515625" style="216" customWidth="1"/>
    <col min="8958" max="8958" width="12.42578125" style="216" customWidth="1"/>
    <col min="8959" max="8959" width="11.28515625" style="216" customWidth="1"/>
    <col min="8960" max="8960" width="12.42578125" style="216" customWidth="1"/>
    <col min="8961" max="8961" width="11.28515625" style="216" customWidth="1"/>
    <col min="8962" max="8962" width="12.42578125" style="216" customWidth="1"/>
    <col min="8963" max="8963" width="11.28515625" style="216" customWidth="1"/>
    <col min="8964" max="8964" width="14.140625" style="216" customWidth="1"/>
    <col min="8965" max="8965" width="10.28515625" style="216" customWidth="1"/>
    <col min="8966" max="8966" width="17.140625" style="216" customWidth="1"/>
    <col min="8967" max="8967" width="12" style="216" customWidth="1"/>
    <col min="8968" max="8968" width="14.140625" style="216" customWidth="1"/>
    <col min="8969" max="8969" width="10.28515625" style="216" customWidth="1"/>
    <col min="8970" max="8970" width="17.140625" style="216" customWidth="1"/>
    <col min="8971" max="8971" width="12" style="216" customWidth="1"/>
    <col min="8972" max="8972" width="10.7109375" style="216" customWidth="1"/>
    <col min="8973" max="8975" width="9" style="216" hidden="1" customWidth="1"/>
    <col min="8976" max="9203" width="9" style="216"/>
    <col min="9204" max="9204" width="5.140625" style="216" customWidth="1"/>
    <col min="9205" max="9205" width="32.42578125" style="216" customWidth="1"/>
    <col min="9206" max="9208" width="10.28515625" style="216" customWidth="1"/>
    <col min="9209" max="9210" width="12.42578125" style="216" customWidth="1"/>
    <col min="9211" max="9211" width="11.28515625" style="216" customWidth="1"/>
    <col min="9212" max="9212" width="12.42578125" style="216" customWidth="1"/>
    <col min="9213" max="9213" width="11.28515625" style="216" customWidth="1"/>
    <col min="9214" max="9214" width="12.42578125" style="216" customWidth="1"/>
    <col min="9215" max="9215" width="11.28515625" style="216" customWidth="1"/>
    <col min="9216" max="9216" width="12.42578125" style="216" customWidth="1"/>
    <col min="9217" max="9217" width="11.28515625" style="216" customWidth="1"/>
    <col min="9218" max="9218" width="12.42578125" style="216" customWidth="1"/>
    <col min="9219" max="9219" width="11.28515625" style="216" customWidth="1"/>
    <col min="9220" max="9220" width="14.140625" style="216" customWidth="1"/>
    <col min="9221" max="9221" width="10.28515625" style="216" customWidth="1"/>
    <col min="9222" max="9222" width="17.140625" style="216" customWidth="1"/>
    <col min="9223" max="9223" width="12" style="216" customWidth="1"/>
    <col min="9224" max="9224" width="14.140625" style="216" customWidth="1"/>
    <col min="9225" max="9225" width="10.28515625" style="216" customWidth="1"/>
    <col min="9226" max="9226" width="17.140625" style="216" customWidth="1"/>
    <col min="9227" max="9227" width="12" style="216" customWidth="1"/>
    <col min="9228" max="9228" width="10.7109375" style="216" customWidth="1"/>
    <col min="9229" max="9231" width="9" style="216" hidden="1" customWidth="1"/>
    <col min="9232" max="9459" width="9" style="216"/>
    <col min="9460" max="9460" width="5.140625" style="216" customWidth="1"/>
    <col min="9461" max="9461" width="32.42578125" style="216" customWidth="1"/>
    <col min="9462" max="9464" width="10.28515625" style="216" customWidth="1"/>
    <col min="9465" max="9466" width="12.42578125" style="216" customWidth="1"/>
    <col min="9467" max="9467" width="11.28515625" style="216" customWidth="1"/>
    <col min="9468" max="9468" width="12.42578125" style="216" customWidth="1"/>
    <col min="9469" max="9469" width="11.28515625" style="216" customWidth="1"/>
    <col min="9470" max="9470" width="12.42578125" style="216" customWidth="1"/>
    <col min="9471" max="9471" width="11.28515625" style="216" customWidth="1"/>
    <col min="9472" max="9472" width="12.42578125" style="216" customWidth="1"/>
    <col min="9473" max="9473" width="11.28515625" style="216" customWidth="1"/>
    <col min="9474" max="9474" width="12.42578125" style="216" customWidth="1"/>
    <col min="9475" max="9475" width="11.28515625" style="216" customWidth="1"/>
    <col min="9476" max="9476" width="14.140625" style="216" customWidth="1"/>
    <col min="9477" max="9477" width="10.28515625" style="216" customWidth="1"/>
    <col min="9478" max="9478" width="17.140625" style="216" customWidth="1"/>
    <col min="9479" max="9479" width="12" style="216" customWidth="1"/>
    <col min="9480" max="9480" width="14.140625" style="216" customWidth="1"/>
    <col min="9481" max="9481" width="10.28515625" style="216" customWidth="1"/>
    <col min="9482" max="9482" width="17.140625" style="216" customWidth="1"/>
    <col min="9483" max="9483" width="12" style="216" customWidth="1"/>
    <col min="9484" max="9484" width="10.7109375" style="216" customWidth="1"/>
    <col min="9485" max="9487" width="9" style="216" hidden="1" customWidth="1"/>
    <col min="9488" max="9715" width="9" style="216"/>
    <col min="9716" max="9716" width="5.140625" style="216" customWidth="1"/>
    <col min="9717" max="9717" width="32.42578125" style="216" customWidth="1"/>
    <col min="9718" max="9720" width="10.28515625" style="216" customWidth="1"/>
    <col min="9721" max="9722" width="12.42578125" style="216" customWidth="1"/>
    <col min="9723" max="9723" width="11.28515625" style="216" customWidth="1"/>
    <col min="9724" max="9724" width="12.42578125" style="216" customWidth="1"/>
    <col min="9725" max="9725" width="11.28515625" style="216" customWidth="1"/>
    <col min="9726" max="9726" width="12.42578125" style="216" customWidth="1"/>
    <col min="9727" max="9727" width="11.28515625" style="216" customWidth="1"/>
    <col min="9728" max="9728" width="12.42578125" style="216" customWidth="1"/>
    <col min="9729" max="9729" width="11.28515625" style="216" customWidth="1"/>
    <col min="9730" max="9730" width="12.42578125" style="216" customWidth="1"/>
    <col min="9731" max="9731" width="11.28515625" style="216" customWidth="1"/>
    <col min="9732" max="9732" width="14.140625" style="216" customWidth="1"/>
    <col min="9733" max="9733" width="10.28515625" style="216" customWidth="1"/>
    <col min="9734" max="9734" width="17.140625" style="216" customWidth="1"/>
    <col min="9735" max="9735" width="12" style="216" customWidth="1"/>
    <col min="9736" max="9736" width="14.140625" style="216" customWidth="1"/>
    <col min="9737" max="9737" width="10.28515625" style="216" customWidth="1"/>
    <col min="9738" max="9738" width="17.140625" style="216" customWidth="1"/>
    <col min="9739" max="9739" width="12" style="216" customWidth="1"/>
    <col min="9740" max="9740" width="10.7109375" style="216" customWidth="1"/>
    <col min="9741" max="9743" width="9" style="216" hidden="1" customWidth="1"/>
    <col min="9744" max="9971" width="9" style="216"/>
    <col min="9972" max="9972" width="5.140625" style="216" customWidth="1"/>
    <col min="9973" max="9973" width="32.42578125" style="216" customWidth="1"/>
    <col min="9974" max="9976" width="10.28515625" style="216" customWidth="1"/>
    <col min="9977" max="9978" width="12.42578125" style="216" customWidth="1"/>
    <col min="9979" max="9979" width="11.28515625" style="216" customWidth="1"/>
    <col min="9980" max="9980" width="12.42578125" style="216" customWidth="1"/>
    <col min="9981" max="9981" width="11.28515625" style="216" customWidth="1"/>
    <col min="9982" max="9982" width="12.42578125" style="216" customWidth="1"/>
    <col min="9983" max="9983" width="11.28515625" style="216" customWidth="1"/>
    <col min="9984" max="9984" width="12.42578125" style="216" customWidth="1"/>
    <col min="9985" max="9985" width="11.28515625" style="216" customWidth="1"/>
    <col min="9986" max="9986" width="12.42578125" style="216" customWidth="1"/>
    <col min="9987" max="9987" width="11.28515625" style="216" customWidth="1"/>
    <col min="9988" max="9988" width="14.140625" style="216" customWidth="1"/>
    <col min="9989" max="9989" width="10.28515625" style="216" customWidth="1"/>
    <col min="9990" max="9990" width="17.140625" style="216" customWidth="1"/>
    <col min="9991" max="9991" width="12" style="216" customWidth="1"/>
    <col min="9992" max="9992" width="14.140625" style="216" customWidth="1"/>
    <col min="9993" max="9993" width="10.28515625" style="216" customWidth="1"/>
    <col min="9994" max="9994" width="17.140625" style="216" customWidth="1"/>
    <col min="9995" max="9995" width="12" style="216" customWidth="1"/>
    <col min="9996" max="9996" width="10.7109375" style="216" customWidth="1"/>
    <col min="9997" max="9999" width="9" style="216" hidden="1" customWidth="1"/>
    <col min="10000" max="10227" width="9" style="216"/>
    <col min="10228" max="10228" width="5.140625" style="216" customWidth="1"/>
    <col min="10229" max="10229" width="32.42578125" style="216" customWidth="1"/>
    <col min="10230" max="10232" width="10.28515625" style="216" customWidth="1"/>
    <col min="10233" max="10234" width="12.42578125" style="216" customWidth="1"/>
    <col min="10235" max="10235" width="11.28515625" style="216" customWidth="1"/>
    <col min="10236" max="10236" width="12.42578125" style="216" customWidth="1"/>
    <col min="10237" max="10237" width="11.28515625" style="216" customWidth="1"/>
    <col min="10238" max="10238" width="12.42578125" style="216" customWidth="1"/>
    <col min="10239" max="10239" width="11.28515625" style="216" customWidth="1"/>
    <col min="10240" max="10240" width="12.42578125" style="216" customWidth="1"/>
    <col min="10241" max="10241" width="11.28515625" style="216" customWidth="1"/>
    <col min="10242" max="10242" width="12.42578125" style="216" customWidth="1"/>
    <col min="10243" max="10243" width="11.28515625" style="216" customWidth="1"/>
    <col min="10244" max="10244" width="14.140625" style="216" customWidth="1"/>
    <col min="10245" max="10245" width="10.28515625" style="216" customWidth="1"/>
    <col min="10246" max="10246" width="17.140625" style="216" customWidth="1"/>
    <col min="10247" max="10247" width="12" style="216" customWidth="1"/>
    <col min="10248" max="10248" width="14.140625" style="216" customWidth="1"/>
    <col min="10249" max="10249" width="10.28515625" style="216" customWidth="1"/>
    <col min="10250" max="10250" width="17.140625" style="216" customWidth="1"/>
    <col min="10251" max="10251" width="12" style="216" customWidth="1"/>
    <col min="10252" max="10252" width="10.7109375" style="216" customWidth="1"/>
    <col min="10253" max="10255" width="9" style="216" hidden="1" customWidth="1"/>
    <col min="10256" max="10483" width="9" style="216"/>
    <col min="10484" max="10484" width="5.140625" style="216" customWidth="1"/>
    <col min="10485" max="10485" width="32.42578125" style="216" customWidth="1"/>
    <col min="10486" max="10488" width="10.28515625" style="216" customWidth="1"/>
    <col min="10489" max="10490" width="12.42578125" style="216" customWidth="1"/>
    <col min="10491" max="10491" width="11.28515625" style="216" customWidth="1"/>
    <col min="10492" max="10492" width="12.42578125" style="216" customWidth="1"/>
    <col min="10493" max="10493" width="11.28515625" style="216" customWidth="1"/>
    <col min="10494" max="10494" width="12.42578125" style="216" customWidth="1"/>
    <col min="10495" max="10495" width="11.28515625" style="216" customWidth="1"/>
    <col min="10496" max="10496" width="12.42578125" style="216" customWidth="1"/>
    <col min="10497" max="10497" width="11.28515625" style="216" customWidth="1"/>
    <col min="10498" max="10498" width="12.42578125" style="216" customWidth="1"/>
    <col min="10499" max="10499" width="11.28515625" style="216" customWidth="1"/>
    <col min="10500" max="10500" width="14.140625" style="216" customWidth="1"/>
    <col min="10501" max="10501" width="10.28515625" style="216" customWidth="1"/>
    <col min="10502" max="10502" width="17.140625" style="216" customWidth="1"/>
    <col min="10503" max="10503" width="12" style="216" customWidth="1"/>
    <col min="10504" max="10504" width="14.140625" style="216" customWidth="1"/>
    <col min="10505" max="10505" width="10.28515625" style="216" customWidth="1"/>
    <col min="10506" max="10506" width="17.140625" style="216" customWidth="1"/>
    <col min="10507" max="10507" width="12" style="216" customWidth="1"/>
    <col min="10508" max="10508" width="10.7109375" style="216" customWidth="1"/>
    <col min="10509" max="10511" width="9" style="216" hidden="1" customWidth="1"/>
    <col min="10512" max="10739" width="9" style="216"/>
    <col min="10740" max="10740" width="5.140625" style="216" customWidth="1"/>
    <col min="10741" max="10741" width="32.42578125" style="216" customWidth="1"/>
    <col min="10742" max="10744" width="10.28515625" style="216" customWidth="1"/>
    <col min="10745" max="10746" width="12.42578125" style="216" customWidth="1"/>
    <col min="10747" max="10747" width="11.28515625" style="216" customWidth="1"/>
    <col min="10748" max="10748" width="12.42578125" style="216" customWidth="1"/>
    <col min="10749" max="10749" width="11.28515625" style="216" customWidth="1"/>
    <col min="10750" max="10750" width="12.42578125" style="216" customWidth="1"/>
    <col min="10751" max="10751" width="11.28515625" style="216" customWidth="1"/>
    <col min="10752" max="10752" width="12.42578125" style="216" customWidth="1"/>
    <col min="10753" max="10753" width="11.28515625" style="216" customWidth="1"/>
    <col min="10754" max="10754" width="12.42578125" style="216" customWidth="1"/>
    <col min="10755" max="10755" width="11.28515625" style="216" customWidth="1"/>
    <col min="10756" max="10756" width="14.140625" style="216" customWidth="1"/>
    <col min="10757" max="10757" width="10.28515625" style="216" customWidth="1"/>
    <col min="10758" max="10758" width="17.140625" style="216" customWidth="1"/>
    <col min="10759" max="10759" width="12" style="216" customWidth="1"/>
    <col min="10760" max="10760" width="14.140625" style="216" customWidth="1"/>
    <col min="10761" max="10761" width="10.28515625" style="216" customWidth="1"/>
    <col min="10762" max="10762" width="17.140625" style="216" customWidth="1"/>
    <col min="10763" max="10763" width="12" style="216" customWidth="1"/>
    <col min="10764" max="10764" width="10.7109375" style="216" customWidth="1"/>
    <col min="10765" max="10767" width="9" style="216" hidden="1" customWidth="1"/>
    <col min="10768" max="10995" width="9" style="216"/>
    <col min="10996" max="10996" width="5.140625" style="216" customWidth="1"/>
    <col min="10997" max="10997" width="32.42578125" style="216" customWidth="1"/>
    <col min="10998" max="11000" width="10.28515625" style="216" customWidth="1"/>
    <col min="11001" max="11002" width="12.42578125" style="216" customWidth="1"/>
    <col min="11003" max="11003" width="11.28515625" style="216" customWidth="1"/>
    <col min="11004" max="11004" width="12.42578125" style="216" customWidth="1"/>
    <col min="11005" max="11005" width="11.28515625" style="216" customWidth="1"/>
    <col min="11006" max="11006" width="12.42578125" style="216" customWidth="1"/>
    <col min="11007" max="11007" width="11.28515625" style="216" customWidth="1"/>
    <col min="11008" max="11008" width="12.42578125" style="216" customWidth="1"/>
    <col min="11009" max="11009" width="11.28515625" style="216" customWidth="1"/>
    <col min="11010" max="11010" width="12.42578125" style="216" customWidth="1"/>
    <col min="11011" max="11011" width="11.28515625" style="216" customWidth="1"/>
    <col min="11012" max="11012" width="14.140625" style="216" customWidth="1"/>
    <col min="11013" max="11013" width="10.28515625" style="216" customWidth="1"/>
    <col min="11014" max="11014" width="17.140625" style="216" customWidth="1"/>
    <col min="11015" max="11015" width="12" style="216" customWidth="1"/>
    <col min="11016" max="11016" width="14.140625" style="216" customWidth="1"/>
    <col min="11017" max="11017" width="10.28515625" style="216" customWidth="1"/>
    <col min="11018" max="11018" width="17.140625" style="216" customWidth="1"/>
    <col min="11019" max="11019" width="12" style="216" customWidth="1"/>
    <col min="11020" max="11020" width="10.7109375" style="216" customWidth="1"/>
    <col min="11021" max="11023" width="9" style="216" hidden="1" customWidth="1"/>
    <col min="11024" max="11251" width="9" style="216"/>
    <col min="11252" max="11252" width="5.140625" style="216" customWidth="1"/>
    <col min="11253" max="11253" width="32.42578125" style="216" customWidth="1"/>
    <col min="11254" max="11256" width="10.28515625" style="216" customWidth="1"/>
    <col min="11257" max="11258" width="12.42578125" style="216" customWidth="1"/>
    <col min="11259" max="11259" width="11.28515625" style="216" customWidth="1"/>
    <col min="11260" max="11260" width="12.42578125" style="216" customWidth="1"/>
    <col min="11261" max="11261" width="11.28515625" style="216" customWidth="1"/>
    <col min="11262" max="11262" width="12.42578125" style="216" customWidth="1"/>
    <col min="11263" max="11263" width="11.28515625" style="216" customWidth="1"/>
    <col min="11264" max="11264" width="12.42578125" style="216" customWidth="1"/>
    <col min="11265" max="11265" width="11.28515625" style="216" customWidth="1"/>
    <col min="11266" max="11266" width="12.42578125" style="216" customWidth="1"/>
    <col min="11267" max="11267" width="11.28515625" style="216" customWidth="1"/>
    <col min="11268" max="11268" width="14.140625" style="216" customWidth="1"/>
    <col min="11269" max="11269" width="10.28515625" style="216" customWidth="1"/>
    <col min="11270" max="11270" width="17.140625" style="216" customWidth="1"/>
    <col min="11271" max="11271" width="12" style="216" customWidth="1"/>
    <col min="11272" max="11272" width="14.140625" style="216" customWidth="1"/>
    <col min="11273" max="11273" width="10.28515625" style="216" customWidth="1"/>
    <col min="11274" max="11274" width="17.140625" style="216" customWidth="1"/>
    <col min="11275" max="11275" width="12" style="216" customWidth="1"/>
    <col min="11276" max="11276" width="10.7109375" style="216" customWidth="1"/>
    <col min="11277" max="11279" width="9" style="216" hidden="1" customWidth="1"/>
    <col min="11280" max="11507" width="9" style="216"/>
    <col min="11508" max="11508" width="5.140625" style="216" customWidth="1"/>
    <col min="11509" max="11509" width="32.42578125" style="216" customWidth="1"/>
    <col min="11510" max="11512" width="10.28515625" style="216" customWidth="1"/>
    <col min="11513" max="11514" width="12.42578125" style="216" customWidth="1"/>
    <col min="11515" max="11515" width="11.28515625" style="216" customWidth="1"/>
    <col min="11516" max="11516" width="12.42578125" style="216" customWidth="1"/>
    <col min="11517" max="11517" width="11.28515625" style="216" customWidth="1"/>
    <col min="11518" max="11518" width="12.42578125" style="216" customWidth="1"/>
    <col min="11519" max="11519" width="11.28515625" style="216" customWidth="1"/>
    <col min="11520" max="11520" width="12.42578125" style="216" customWidth="1"/>
    <col min="11521" max="11521" width="11.28515625" style="216" customWidth="1"/>
    <col min="11522" max="11522" width="12.42578125" style="216" customWidth="1"/>
    <col min="11523" max="11523" width="11.28515625" style="216" customWidth="1"/>
    <col min="11524" max="11524" width="14.140625" style="216" customWidth="1"/>
    <col min="11525" max="11525" width="10.28515625" style="216" customWidth="1"/>
    <col min="11526" max="11526" width="17.140625" style="216" customWidth="1"/>
    <col min="11527" max="11527" width="12" style="216" customWidth="1"/>
    <col min="11528" max="11528" width="14.140625" style="216" customWidth="1"/>
    <col min="11529" max="11529" width="10.28515625" style="216" customWidth="1"/>
    <col min="11530" max="11530" width="17.140625" style="216" customWidth="1"/>
    <col min="11531" max="11531" width="12" style="216" customWidth="1"/>
    <col min="11532" max="11532" width="10.7109375" style="216" customWidth="1"/>
    <col min="11533" max="11535" width="9" style="216" hidden="1" customWidth="1"/>
    <col min="11536" max="11763" width="9" style="216"/>
    <col min="11764" max="11764" width="5.140625" style="216" customWidth="1"/>
    <col min="11765" max="11765" width="32.42578125" style="216" customWidth="1"/>
    <col min="11766" max="11768" width="10.28515625" style="216" customWidth="1"/>
    <col min="11769" max="11770" width="12.42578125" style="216" customWidth="1"/>
    <col min="11771" max="11771" width="11.28515625" style="216" customWidth="1"/>
    <col min="11772" max="11772" width="12.42578125" style="216" customWidth="1"/>
    <col min="11773" max="11773" width="11.28515625" style="216" customWidth="1"/>
    <col min="11774" max="11774" width="12.42578125" style="216" customWidth="1"/>
    <col min="11775" max="11775" width="11.28515625" style="216" customWidth="1"/>
    <col min="11776" max="11776" width="12.42578125" style="216" customWidth="1"/>
    <col min="11777" max="11777" width="11.28515625" style="216" customWidth="1"/>
    <col min="11778" max="11778" width="12.42578125" style="216" customWidth="1"/>
    <col min="11779" max="11779" width="11.28515625" style="216" customWidth="1"/>
    <col min="11780" max="11780" width="14.140625" style="216" customWidth="1"/>
    <col min="11781" max="11781" width="10.28515625" style="216" customWidth="1"/>
    <col min="11782" max="11782" width="17.140625" style="216" customWidth="1"/>
    <col min="11783" max="11783" width="12" style="216" customWidth="1"/>
    <col min="11784" max="11784" width="14.140625" style="216" customWidth="1"/>
    <col min="11785" max="11785" width="10.28515625" style="216" customWidth="1"/>
    <col min="11786" max="11786" width="17.140625" style="216" customWidth="1"/>
    <col min="11787" max="11787" width="12" style="216" customWidth="1"/>
    <col min="11788" max="11788" width="10.7109375" style="216" customWidth="1"/>
    <col min="11789" max="11791" width="9" style="216" hidden="1" customWidth="1"/>
    <col min="11792" max="12019" width="9" style="216"/>
    <col min="12020" max="12020" width="5.140625" style="216" customWidth="1"/>
    <col min="12021" max="12021" width="32.42578125" style="216" customWidth="1"/>
    <col min="12022" max="12024" width="10.28515625" style="216" customWidth="1"/>
    <col min="12025" max="12026" width="12.42578125" style="216" customWidth="1"/>
    <col min="12027" max="12027" width="11.28515625" style="216" customWidth="1"/>
    <col min="12028" max="12028" width="12.42578125" style="216" customWidth="1"/>
    <col min="12029" max="12029" width="11.28515625" style="216" customWidth="1"/>
    <col min="12030" max="12030" width="12.42578125" style="216" customWidth="1"/>
    <col min="12031" max="12031" width="11.28515625" style="216" customWidth="1"/>
    <col min="12032" max="12032" width="12.42578125" style="216" customWidth="1"/>
    <col min="12033" max="12033" width="11.28515625" style="216" customWidth="1"/>
    <col min="12034" max="12034" width="12.42578125" style="216" customWidth="1"/>
    <col min="12035" max="12035" width="11.28515625" style="216" customWidth="1"/>
    <col min="12036" max="12036" width="14.140625" style="216" customWidth="1"/>
    <col min="12037" max="12037" width="10.28515625" style="216" customWidth="1"/>
    <col min="12038" max="12038" width="17.140625" style="216" customWidth="1"/>
    <col min="12039" max="12039" width="12" style="216" customWidth="1"/>
    <col min="12040" max="12040" width="14.140625" style="216" customWidth="1"/>
    <col min="12041" max="12041" width="10.28515625" style="216" customWidth="1"/>
    <col min="12042" max="12042" width="17.140625" style="216" customWidth="1"/>
    <col min="12043" max="12043" width="12" style="216" customWidth="1"/>
    <col min="12044" max="12044" width="10.7109375" style="216" customWidth="1"/>
    <col min="12045" max="12047" width="9" style="216" hidden="1" customWidth="1"/>
    <col min="12048" max="12275" width="9" style="216"/>
    <col min="12276" max="12276" width="5.140625" style="216" customWidth="1"/>
    <col min="12277" max="12277" width="32.42578125" style="216" customWidth="1"/>
    <col min="12278" max="12280" width="10.28515625" style="216" customWidth="1"/>
    <col min="12281" max="12282" width="12.42578125" style="216" customWidth="1"/>
    <col min="12283" max="12283" width="11.28515625" style="216" customWidth="1"/>
    <col min="12284" max="12284" width="12.42578125" style="216" customWidth="1"/>
    <col min="12285" max="12285" width="11.28515625" style="216" customWidth="1"/>
    <col min="12286" max="12286" width="12.42578125" style="216" customWidth="1"/>
    <col min="12287" max="12287" width="11.28515625" style="216" customWidth="1"/>
    <col min="12288" max="12288" width="12.42578125" style="216" customWidth="1"/>
    <col min="12289" max="12289" width="11.28515625" style="216" customWidth="1"/>
    <col min="12290" max="12290" width="12.42578125" style="216" customWidth="1"/>
    <col min="12291" max="12291" width="11.28515625" style="216" customWidth="1"/>
    <col min="12292" max="12292" width="14.140625" style="216" customWidth="1"/>
    <col min="12293" max="12293" width="10.28515625" style="216" customWidth="1"/>
    <col min="12294" max="12294" width="17.140625" style="216" customWidth="1"/>
    <col min="12295" max="12295" width="12" style="216" customWidth="1"/>
    <col min="12296" max="12296" width="14.140625" style="216" customWidth="1"/>
    <col min="12297" max="12297" width="10.28515625" style="216" customWidth="1"/>
    <col min="12298" max="12298" width="17.140625" style="216" customWidth="1"/>
    <col min="12299" max="12299" width="12" style="216" customWidth="1"/>
    <col min="12300" max="12300" width="10.7109375" style="216" customWidth="1"/>
    <col min="12301" max="12303" width="9" style="216" hidden="1" customWidth="1"/>
    <col min="12304" max="12531" width="9" style="216"/>
    <col min="12532" max="12532" width="5.140625" style="216" customWidth="1"/>
    <col min="12533" max="12533" width="32.42578125" style="216" customWidth="1"/>
    <col min="12534" max="12536" width="10.28515625" style="216" customWidth="1"/>
    <col min="12537" max="12538" width="12.42578125" style="216" customWidth="1"/>
    <col min="12539" max="12539" width="11.28515625" style="216" customWidth="1"/>
    <col min="12540" max="12540" width="12.42578125" style="216" customWidth="1"/>
    <col min="12541" max="12541" width="11.28515625" style="216" customWidth="1"/>
    <col min="12542" max="12542" width="12.42578125" style="216" customWidth="1"/>
    <col min="12543" max="12543" width="11.28515625" style="216" customWidth="1"/>
    <col min="12544" max="12544" width="12.42578125" style="216" customWidth="1"/>
    <col min="12545" max="12545" width="11.28515625" style="216" customWidth="1"/>
    <col min="12546" max="12546" width="12.42578125" style="216" customWidth="1"/>
    <col min="12547" max="12547" width="11.28515625" style="216" customWidth="1"/>
    <col min="12548" max="12548" width="14.140625" style="216" customWidth="1"/>
    <col min="12549" max="12549" width="10.28515625" style="216" customWidth="1"/>
    <col min="12550" max="12550" width="17.140625" style="216" customWidth="1"/>
    <col min="12551" max="12551" width="12" style="216" customWidth="1"/>
    <col min="12552" max="12552" width="14.140625" style="216" customWidth="1"/>
    <col min="12553" max="12553" width="10.28515625" style="216" customWidth="1"/>
    <col min="12554" max="12554" width="17.140625" style="216" customWidth="1"/>
    <col min="12555" max="12555" width="12" style="216" customWidth="1"/>
    <col min="12556" max="12556" width="10.7109375" style="216" customWidth="1"/>
    <col min="12557" max="12559" width="9" style="216" hidden="1" customWidth="1"/>
    <col min="12560" max="12787" width="9" style="216"/>
    <col min="12788" max="12788" width="5.140625" style="216" customWidth="1"/>
    <col min="12789" max="12789" width="32.42578125" style="216" customWidth="1"/>
    <col min="12790" max="12792" width="10.28515625" style="216" customWidth="1"/>
    <col min="12793" max="12794" width="12.42578125" style="216" customWidth="1"/>
    <col min="12795" max="12795" width="11.28515625" style="216" customWidth="1"/>
    <col min="12796" max="12796" width="12.42578125" style="216" customWidth="1"/>
    <col min="12797" max="12797" width="11.28515625" style="216" customWidth="1"/>
    <col min="12798" max="12798" width="12.42578125" style="216" customWidth="1"/>
    <col min="12799" max="12799" width="11.28515625" style="216" customWidth="1"/>
    <col min="12800" max="12800" width="12.42578125" style="216" customWidth="1"/>
    <col min="12801" max="12801" width="11.28515625" style="216" customWidth="1"/>
    <col min="12802" max="12802" width="12.42578125" style="216" customWidth="1"/>
    <col min="12803" max="12803" width="11.28515625" style="216" customWidth="1"/>
    <col min="12804" max="12804" width="14.140625" style="216" customWidth="1"/>
    <col min="12805" max="12805" width="10.28515625" style="216" customWidth="1"/>
    <col min="12806" max="12806" width="17.140625" style="216" customWidth="1"/>
    <col min="12807" max="12807" width="12" style="216" customWidth="1"/>
    <col min="12808" max="12808" width="14.140625" style="216" customWidth="1"/>
    <col min="12809" max="12809" width="10.28515625" style="216" customWidth="1"/>
    <col min="12810" max="12810" width="17.140625" style="216" customWidth="1"/>
    <col min="12811" max="12811" width="12" style="216" customWidth="1"/>
    <col min="12812" max="12812" width="10.7109375" style="216" customWidth="1"/>
    <col min="12813" max="12815" width="9" style="216" hidden="1" customWidth="1"/>
    <col min="12816" max="13043" width="9" style="216"/>
    <col min="13044" max="13044" width="5.140625" style="216" customWidth="1"/>
    <col min="13045" max="13045" width="32.42578125" style="216" customWidth="1"/>
    <col min="13046" max="13048" width="10.28515625" style="216" customWidth="1"/>
    <col min="13049" max="13050" width="12.42578125" style="216" customWidth="1"/>
    <col min="13051" max="13051" width="11.28515625" style="216" customWidth="1"/>
    <col min="13052" max="13052" width="12.42578125" style="216" customWidth="1"/>
    <col min="13053" max="13053" width="11.28515625" style="216" customWidth="1"/>
    <col min="13054" max="13054" width="12.42578125" style="216" customWidth="1"/>
    <col min="13055" max="13055" width="11.28515625" style="216" customWidth="1"/>
    <col min="13056" max="13056" width="12.42578125" style="216" customWidth="1"/>
    <col min="13057" max="13057" width="11.28515625" style="216" customWidth="1"/>
    <col min="13058" max="13058" width="12.42578125" style="216" customWidth="1"/>
    <col min="13059" max="13059" width="11.28515625" style="216" customWidth="1"/>
    <col min="13060" max="13060" width="14.140625" style="216" customWidth="1"/>
    <col min="13061" max="13061" width="10.28515625" style="216" customWidth="1"/>
    <col min="13062" max="13062" width="17.140625" style="216" customWidth="1"/>
    <col min="13063" max="13063" width="12" style="216" customWidth="1"/>
    <col min="13064" max="13064" width="14.140625" style="216" customWidth="1"/>
    <col min="13065" max="13065" width="10.28515625" style="216" customWidth="1"/>
    <col min="13066" max="13066" width="17.140625" style="216" customWidth="1"/>
    <col min="13067" max="13067" width="12" style="216" customWidth="1"/>
    <col min="13068" max="13068" width="10.7109375" style="216" customWidth="1"/>
    <col min="13069" max="13071" width="9" style="216" hidden="1" customWidth="1"/>
    <col min="13072" max="13299" width="9" style="216"/>
    <col min="13300" max="13300" width="5.140625" style="216" customWidth="1"/>
    <col min="13301" max="13301" width="32.42578125" style="216" customWidth="1"/>
    <col min="13302" max="13304" width="10.28515625" style="216" customWidth="1"/>
    <col min="13305" max="13306" width="12.42578125" style="216" customWidth="1"/>
    <col min="13307" max="13307" width="11.28515625" style="216" customWidth="1"/>
    <col min="13308" max="13308" width="12.42578125" style="216" customWidth="1"/>
    <col min="13309" max="13309" width="11.28515625" style="216" customWidth="1"/>
    <col min="13310" max="13310" width="12.42578125" style="216" customWidth="1"/>
    <col min="13311" max="13311" width="11.28515625" style="216" customWidth="1"/>
    <col min="13312" max="13312" width="12.42578125" style="216" customWidth="1"/>
    <col min="13313" max="13313" width="11.28515625" style="216" customWidth="1"/>
    <col min="13314" max="13314" width="12.42578125" style="216" customWidth="1"/>
    <col min="13315" max="13315" width="11.28515625" style="216" customWidth="1"/>
    <col min="13316" max="13316" width="14.140625" style="216" customWidth="1"/>
    <col min="13317" max="13317" width="10.28515625" style="216" customWidth="1"/>
    <col min="13318" max="13318" width="17.140625" style="216" customWidth="1"/>
    <col min="13319" max="13319" width="12" style="216" customWidth="1"/>
    <col min="13320" max="13320" width="14.140625" style="216" customWidth="1"/>
    <col min="13321" max="13321" width="10.28515625" style="216" customWidth="1"/>
    <col min="13322" max="13322" width="17.140625" style="216" customWidth="1"/>
    <col min="13323" max="13323" width="12" style="216" customWidth="1"/>
    <col min="13324" max="13324" width="10.7109375" style="216" customWidth="1"/>
    <col min="13325" max="13327" width="9" style="216" hidden="1" customWidth="1"/>
    <col min="13328" max="13555" width="9" style="216"/>
    <col min="13556" max="13556" width="5.140625" style="216" customWidth="1"/>
    <col min="13557" max="13557" width="32.42578125" style="216" customWidth="1"/>
    <col min="13558" max="13560" width="10.28515625" style="216" customWidth="1"/>
    <col min="13561" max="13562" width="12.42578125" style="216" customWidth="1"/>
    <col min="13563" max="13563" width="11.28515625" style="216" customWidth="1"/>
    <col min="13564" max="13564" width="12.42578125" style="216" customWidth="1"/>
    <col min="13565" max="13565" width="11.28515625" style="216" customWidth="1"/>
    <col min="13566" max="13566" width="12.42578125" style="216" customWidth="1"/>
    <col min="13567" max="13567" width="11.28515625" style="216" customWidth="1"/>
    <col min="13568" max="13568" width="12.42578125" style="216" customWidth="1"/>
    <col min="13569" max="13569" width="11.28515625" style="216" customWidth="1"/>
    <col min="13570" max="13570" width="12.42578125" style="216" customWidth="1"/>
    <col min="13571" max="13571" width="11.28515625" style="216" customWidth="1"/>
    <col min="13572" max="13572" width="14.140625" style="216" customWidth="1"/>
    <col min="13573" max="13573" width="10.28515625" style="216" customWidth="1"/>
    <col min="13574" max="13574" width="17.140625" style="216" customWidth="1"/>
    <col min="13575" max="13575" width="12" style="216" customWidth="1"/>
    <col min="13576" max="13576" width="14.140625" style="216" customWidth="1"/>
    <col min="13577" max="13577" width="10.28515625" style="216" customWidth="1"/>
    <col min="13578" max="13578" width="17.140625" style="216" customWidth="1"/>
    <col min="13579" max="13579" width="12" style="216" customWidth="1"/>
    <col min="13580" max="13580" width="10.7109375" style="216" customWidth="1"/>
    <col min="13581" max="13583" width="9" style="216" hidden="1" customWidth="1"/>
    <col min="13584" max="13811" width="9" style="216"/>
    <col min="13812" max="13812" width="5.140625" style="216" customWidth="1"/>
    <col min="13813" max="13813" width="32.42578125" style="216" customWidth="1"/>
    <col min="13814" max="13816" width="10.28515625" style="216" customWidth="1"/>
    <col min="13817" max="13818" width="12.42578125" style="216" customWidth="1"/>
    <col min="13819" max="13819" width="11.28515625" style="216" customWidth="1"/>
    <col min="13820" max="13820" width="12.42578125" style="216" customWidth="1"/>
    <col min="13821" max="13821" width="11.28515625" style="216" customWidth="1"/>
    <col min="13822" max="13822" width="12.42578125" style="216" customWidth="1"/>
    <col min="13823" max="13823" width="11.28515625" style="216" customWidth="1"/>
    <col min="13824" max="13824" width="12.42578125" style="216" customWidth="1"/>
    <col min="13825" max="13825" width="11.28515625" style="216" customWidth="1"/>
    <col min="13826" max="13826" width="12.42578125" style="216" customWidth="1"/>
    <col min="13827" max="13827" width="11.28515625" style="216" customWidth="1"/>
    <col min="13828" max="13828" width="14.140625" style="216" customWidth="1"/>
    <col min="13829" max="13829" width="10.28515625" style="216" customWidth="1"/>
    <col min="13830" max="13830" width="17.140625" style="216" customWidth="1"/>
    <col min="13831" max="13831" width="12" style="216" customWidth="1"/>
    <col min="13832" max="13832" width="14.140625" style="216" customWidth="1"/>
    <col min="13833" max="13833" width="10.28515625" style="216" customWidth="1"/>
    <col min="13834" max="13834" width="17.140625" style="216" customWidth="1"/>
    <col min="13835" max="13835" width="12" style="216" customWidth="1"/>
    <col min="13836" max="13836" width="10.7109375" style="216" customWidth="1"/>
    <col min="13837" max="13839" width="9" style="216" hidden="1" customWidth="1"/>
    <col min="13840" max="14067" width="9" style="216"/>
    <col min="14068" max="14068" width="5.140625" style="216" customWidth="1"/>
    <col min="14069" max="14069" width="32.42578125" style="216" customWidth="1"/>
    <col min="14070" max="14072" width="10.28515625" style="216" customWidth="1"/>
    <col min="14073" max="14074" width="12.42578125" style="216" customWidth="1"/>
    <col min="14075" max="14075" width="11.28515625" style="216" customWidth="1"/>
    <col min="14076" max="14076" width="12.42578125" style="216" customWidth="1"/>
    <col min="14077" max="14077" width="11.28515625" style="216" customWidth="1"/>
    <col min="14078" max="14078" width="12.42578125" style="216" customWidth="1"/>
    <col min="14079" max="14079" width="11.28515625" style="216" customWidth="1"/>
    <col min="14080" max="14080" width="12.42578125" style="216" customWidth="1"/>
    <col min="14081" max="14081" width="11.28515625" style="216" customWidth="1"/>
    <col min="14082" max="14082" width="12.42578125" style="216" customWidth="1"/>
    <col min="14083" max="14083" width="11.28515625" style="216" customWidth="1"/>
    <col min="14084" max="14084" width="14.140625" style="216" customWidth="1"/>
    <col min="14085" max="14085" width="10.28515625" style="216" customWidth="1"/>
    <col min="14086" max="14086" width="17.140625" style="216" customWidth="1"/>
    <col min="14087" max="14087" width="12" style="216" customWidth="1"/>
    <col min="14088" max="14088" width="14.140625" style="216" customWidth="1"/>
    <col min="14089" max="14089" width="10.28515625" style="216" customWidth="1"/>
    <col min="14090" max="14090" width="17.140625" style="216" customWidth="1"/>
    <col min="14091" max="14091" width="12" style="216" customWidth="1"/>
    <col min="14092" max="14092" width="10.7109375" style="216" customWidth="1"/>
    <col min="14093" max="14095" width="9" style="216" hidden="1" customWidth="1"/>
    <col min="14096" max="14323" width="9" style="216"/>
    <col min="14324" max="14324" width="5.140625" style="216" customWidth="1"/>
    <col min="14325" max="14325" width="32.42578125" style="216" customWidth="1"/>
    <col min="14326" max="14328" width="10.28515625" style="216" customWidth="1"/>
    <col min="14329" max="14330" width="12.42578125" style="216" customWidth="1"/>
    <col min="14331" max="14331" width="11.28515625" style="216" customWidth="1"/>
    <col min="14332" max="14332" width="12.42578125" style="216" customWidth="1"/>
    <col min="14333" max="14333" width="11.28515625" style="216" customWidth="1"/>
    <col min="14334" max="14334" width="12.42578125" style="216" customWidth="1"/>
    <col min="14335" max="14335" width="11.28515625" style="216" customWidth="1"/>
    <col min="14336" max="14336" width="12.42578125" style="216" customWidth="1"/>
    <col min="14337" max="14337" width="11.28515625" style="216" customWidth="1"/>
    <col min="14338" max="14338" width="12.42578125" style="216" customWidth="1"/>
    <col min="14339" max="14339" width="11.28515625" style="216" customWidth="1"/>
    <col min="14340" max="14340" width="14.140625" style="216" customWidth="1"/>
    <col min="14341" max="14341" width="10.28515625" style="216" customWidth="1"/>
    <col min="14342" max="14342" width="17.140625" style="216" customWidth="1"/>
    <col min="14343" max="14343" width="12" style="216" customWidth="1"/>
    <col min="14344" max="14344" width="14.140625" style="216" customWidth="1"/>
    <col min="14345" max="14345" width="10.28515625" style="216" customWidth="1"/>
    <col min="14346" max="14346" width="17.140625" style="216" customWidth="1"/>
    <col min="14347" max="14347" width="12" style="216" customWidth="1"/>
    <col min="14348" max="14348" width="10.7109375" style="216" customWidth="1"/>
    <col min="14349" max="14351" width="9" style="216" hidden="1" customWidth="1"/>
    <col min="14352" max="14579" width="9" style="216"/>
    <col min="14580" max="14580" width="5.140625" style="216" customWidth="1"/>
    <col min="14581" max="14581" width="32.42578125" style="216" customWidth="1"/>
    <col min="14582" max="14584" width="10.28515625" style="216" customWidth="1"/>
    <col min="14585" max="14586" width="12.42578125" style="216" customWidth="1"/>
    <col min="14587" max="14587" width="11.28515625" style="216" customWidth="1"/>
    <col min="14588" max="14588" width="12.42578125" style="216" customWidth="1"/>
    <col min="14589" max="14589" width="11.28515625" style="216" customWidth="1"/>
    <col min="14590" max="14590" width="12.42578125" style="216" customWidth="1"/>
    <col min="14591" max="14591" width="11.28515625" style="216" customWidth="1"/>
    <col min="14592" max="14592" width="12.42578125" style="216" customWidth="1"/>
    <col min="14593" max="14593" width="11.28515625" style="216" customWidth="1"/>
    <col min="14594" max="14594" width="12.42578125" style="216" customWidth="1"/>
    <col min="14595" max="14595" width="11.28515625" style="216" customWidth="1"/>
    <col min="14596" max="14596" width="14.140625" style="216" customWidth="1"/>
    <col min="14597" max="14597" width="10.28515625" style="216" customWidth="1"/>
    <col min="14598" max="14598" width="17.140625" style="216" customWidth="1"/>
    <col min="14599" max="14599" width="12" style="216" customWidth="1"/>
    <col min="14600" max="14600" width="14.140625" style="216" customWidth="1"/>
    <col min="14601" max="14601" width="10.28515625" style="216" customWidth="1"/>
    <col min="14602" max="14602" width="17.140625" style="216" customWidth="1"/>
    <col min="14603" max="14603" width="12" style="216" customWidth="1"/>
    <col min="14604" max="14604" width="10.7109375" style="216" customWidth="1"/>
    <col min="14605" max="14607" width="9" style="216" hidden="1" customWidth="1"/>
    <col min="14608" max="14835" width="9" style="216"/>
    <col min="14836" max="14836" width="5.140625" style="216" customWidth="1"/>
    <col min="14837" max="14837" width="32.42578125" style="216" customWidth="1"/>
    <col min="14838" max="14840" width="10.28515625" style="216" customWidth="1"/>
    <col min="14841" max="14842" width="12.42578125" style="216" customWidth="1"/>
    <col min="14843" max="14843" width="11.28515625" style="216" customWidth="1"/>
    <col min="14844" max="14844" width="12.42578125" style="216" customWidth="1"/>
    <col min="14845" max="14845" width="11.28515625" style="216" customWidth="1"/>
    <col min="14846" max="14846" width="12.42578125" style="216" customWidth="1"/>
    <col min="14847" max="14847" width="11.28515625" style="216" customWidth="1"/>
    <col min="14848" max="14848" width="12.42578125" style="216" customWidth="1"/>
    <col min="14849" max="14849" width="11.28515625" style="216" customWidth="1"/>
    <col min="14850" max="14850" width="12.42578125" style="216" customWidth="1"/>
    <col min="14851" max="14851" width="11.28515625" style="216" customWidth="1"/>
    <col min="14852" max="14852" width="14.140625" style="216" customWidth="1"/>
    <col min="14853" max="14853" width="10.28515625" style="216" customWidth="1"/>
    <col min="14854" max="14854" width="17.140625" style="216" customWidth="1"/>
    <col min="14855" max="14855" width="12" style="216" customWidth="1"/>
    <col min="14856" max="14856" width="14.140625" style="216" customWidth="1"/>
    <col min="14857" max="14857" width="10.28515625" style="216" customWidth="1"/>
    <col min="14858" max="14858" width="17.140625" style="216" customWidth="1"/>
    <col min="14859" max="14859" width="12" style="216" customWidth="1"/>
    <col min="14860" max="14860" width="10.7109375" style="216" customWidth="1"/>
    <col min="14861" max="14863" width="9" style="216" hidden="1" customWidth="1"/>
    <col min="14864" max="15091" width="9" style="216"/>
    <col min="15092" max="15092" width="5.140625" style="216" customWidth="1"/>
    <col min="15093" max="15093" width="32.42578125" style="216" customWidth="1"/>
    <col min="15094" max="15096" width="10.28515625" style="216" customWidth="1"/>
    <col min="15097" max="15098" width="12.42578125" style="216" customWidth="1"/>
    <col min="15099" max="15099" width="11.28515625" style="216" customWidth="1"/>
    <col min="15100" max="15100" width="12.42578125" style="216" customWidth="1"/>
    <col min="15101" max="15101" width="11.28515625" style="216" customWidth="1"/>
    <col min="15102" max="15102" width="12.42578125" style="216" customWidth="1"/>
    <col min="15103" max="15103" width="11.28515625" style="216" customWidth="1"/>
    <col min="15104" max="15104" width="12.42578125" style="216" customWidth="1"/>
    <col min="15105" max="15105" width="11.28515625" style="216" customWidth="1"/>
    <col min="15106" max="15106" width="12.42578125" style="216" customWidth="1"/>
    <col min="15107" max="15107" width="11.28515625" style="216" customWidth="1"/>
    <col min="15108" max="15108" width="14.140625" style="216" customWidth="1"/>
    <col min="15109" max="15109" width="10.28515625" style="216" customWidth="1"/>
    <col min="15110" max="15110" width="17.140625" style="216" customWidth="1"/>
    <col min="15111" max="15111" width="12" style="216" customWidth="1"/>
    <col min="15112" max="15112" width="14.140625" style="216" customWidth="1"/>
    <col min="15113" max="15113" width="10.28515625" style="216" customWidth="1"/>
    <col min="15114" max="15114" width="17.140625" style="216" customWidth="1"/>
    <col min="15115" max="15115" width="12" style="216" customWidth="1"/>
    <col min="15116" max="15116" width="10.7109375" style="216" customWidth="1"/>
    <col min="15117" max="15119" width="9" style="216" hidden="1" customWidth="1"/>
    <col min="15120" max="15347" width="9" style="216"/>
    <col min="15348" max="15348" width="5.140625" style="216" customWidth="1"/>
    <col min="15349" max="15349" width="32.42578125" style="216" customWidth="1"/>
    <col min="15350" max="15352" width="10.28515625" style="216" customWidth="1"/>
    <col min="15353" max="15354" width="12.42578125" style="216" customWidth="1"/>
    <col min="15355" max="15355" width="11.28515625" style="216" customWidth="1"/>
    <col min="15356" max="15356" width="12.42578125" style="216" customWidth="1"/>
    <col min="15357" max="15357" width="11.28515625" style="216" customWidth="1"/>
    <col min="15358" max="15358" width="12.42578125" style="216" customWidth="1"/>
    <col min="15359" max="15359" width="11.28515625" style="216" customWidth="1"/>
    <col min="15360" max="15360" width="12.42578125" style="216" customWidth="1"/>
    <col min="15361" max="15361" width="11.28515625" style="216" customWidth="1"/>
    <col min="15362" max="15362" width="12.42578125" style="216" customWidth="1"/>
    <col min="15363" max="15363" width="11.28515625" style="216" customWidth="1"/>
    <col min="15364" max="15364" width="14.140625" style="216" customWidth="1"/>
    <col min="15365" max="15365" width="10.28515625" style="216" customWidth="1"/>
    <col min="15366" max="15366" width="17.140625" style="216" customWidth="1"/>
    <col min="15367" max="15367" width="12" style="216" customWidth="1"/>
    <col min="15368" max="15368" width="14.140625" style="216" customWidth="1"/>
    <col min="15369" max="15369" width="10.28515625" style="216" customWidth="1"/>
    <col min="15370" max="15370" width="17.140625" style="216" customWidth="1"/>
    <col min="15371" max="15371" width="12" style="216" customWidth="1"/>
    <col min="15372" max="15372" width="10.7109375" style="216" customWidth="1"/>
    <col min="15373" max="15375" width="9" style="216" hidden="1" customWidth="1"/>
    <col min="15376" max="15603" width="9" style="216"/>
    <col min="15604" max="15604" width="5.140625" style="216" customWidth="1"/>
    <col min="15605" max="15605" width="32.42578125" style="216" customWidth="1"/>
    <col min="15606" max="15608" width="10.28515625" style="216" customWidth="1"/>
    <col min="15609" max="15610" width="12.42578125" style="216" customWidth="1"/>
    <col min="15611" max="15611" width="11.28515625" style="216" customWidth="1"/>
    <col min="15612" max="15612" width="12.42578125" style="216" customWidth="1"/>
    <col min="15613" max="15613" width="11.28515625" style="216" customWidth="1"/>
    <col min="15614" max="15614" width="12.42578125" style="216" customWidth="1"/>
    <col min="15615" max="15615" width="11.28515625" style="216" customWidth="1"/>
    <col min="15616" max="15616" width="12.42578125" style="216" customWidth="1"/>
    <col min="15617" max="15617" width="11.28515625" style="216" customWidth="1"/>
    <col min="15618" max="15618" width="12.42578125" style="216" customWidth="1"/>
    <col min="15619" max="15619" width="11.28515625" style="216" customWidth="1"/>
    <col min="15620" max="15620" width="14.140625" style="216" customWidth="1"/>
    <col min="15621" max="15621" width="10.28515625" style="216" customWidth="1"/>
    <col min="15622" max="15622" width="17.140625" style="216" customWidth="1"/>
    <col min="15623" max="15623" width="12" style="216" customWidth="1"/>
    <col min="15624" max="15624" width="14.140625" style="216" customWidth="1"/>
    <col min="15625" max="15625" width="10.28515625" style="216" customWidth="1"/>
    <col min="15626" max="15626" width="17.140625" style="216" customWidth="1"/>
    <col min="15627" max="15627" width="12" style="216" customWidth="1"/>
    <col min="15628" max="15628" width="10.7109375" style="216" customWidth="1"/>
    <col min="15629" max="15631" width="9" style="216" hidden="1" customWidth="1"/>
    <col min="15632" max="15859" width="9" style="216"/>
    <col min="15860" max="15860" width="5.140625" style="216" customWidth="1"/>
    <col min="15861" max="15861" width="32.42578125" style="216" customWidth="1"/>
    <col min="15862" max="15864" width="10.28515625" style="216" customWidth="1"/>
    <col min="15865" max="15866" width="12.42578125" style="216" customWidth="1"/>
    <col min="15867" max="15867" width="11.28515625" style="216" customWidth="1"/>
    <col min="15868" max="15868" width="12.42578125" style="216" customWidth="1"/>
    <col min="15869" max="15869" width="11.28515625" style="216" customWidth="1"/>
    <col min="15870" max="15870" width="12.42578125" style="216" customWidth="1"/>
    <col min="15871" max="15871" width="11.28515625" style="216" customWidth="1"/>
    <col min="15872" max="15872" width="12.42578125" style="216" customWidth="1"/>
    <col min="15873" max="15873" width="11.28515625" style="216" customWidth="1"/>
    <col min="15874" max="15874" width="12.42578125" style="216" customWidth="1"/>
    <col min="15875" max="15875" width="11.28515625" style="216" customWidth="1"/>
    <col min="15876" max="15876" width="14.140625" style="216" customWidth="1"/>
    <col min="15877" max="15877" width="10.28515625" style="216" customWidth="1"/>
    <col min="15878" max="15878" width="17.140625" style="216" customWidth="1"/>
    <col min="15879" max="15879" width="12" style="216" customWidth="1"/>
    <col min="15880" max="15880" width="14.140625" style="216" customWidth="1"/>
    <col min="15881" max="15881" width="10.28515625" style="216" customWidth="1"/>
    <col min="15882" max="15882" width="17.140625" style="216" customWidth="1"/>
    <col min="15883" max="15883" width="12" style="216" customWidth="1"/>
    <col min="15884" max="15884" width="10.7109375" style="216" customWidth="1"/>
    <col min="15885" max="15887" width="9" style="216" hidden="1" customWidth="1"/>
    <col min="15888" max="16115" width="9" style="216"/>
    <col min="16116" max="16116" width="5.140625" style="216" customWidth="1"/>
    <col min="16117" max="16117" width="32.42578125" style="216" customWidth="1"/>
    <col min="16118" max="16120" width="10.28515625" style="216" customWidth="1"/>
    <col min="16121" max="16122" width="12.42578125" style="216" customWidth="1"/>
    <col min="16123" max="16123" width="11.28515625" style="216" customWidth="1"/>
    <col min="16124" max="16124" width="12.42578125" style="216" customWidth="1"/>
    <col min="16125" max="16125" width="11.28515625" style="216" customWidth="1"/>
    <col min="16126" max="16126" width="12.42578125" style="216" customWidth="1"/>
    <col min="16127" max="16127" width="11.28515625" style="216" customWidth="1"/>
    <col min="16128" max="16128" width="12.42578125" style="216" customWidth="1"/>
    <col min="16129" max="16129" width="11.28515625" style="216" customWidth="1"/>
    <col min="16130" max="16130" width="12.42578125" style="216" customWidth="1"/>
    <col min="16131" max="16131" width="11.28515625" style="216" customWidth="1"/>
    <col min="16132" max="16132" width="14.140625" style="216" customWidth="1"/>
    <col min="16133" max="16133" width="10.28515625" style="216" customWidth="1"/>
    <col min="16134" max="16134" width="17.140625" style="216" customWidth="1"/>
    <col min="16135" max="16135" width="12" style="216" customWidth="1"/>
    <col min="16136" max="16136" width="14.140625" style="216" customWidth="1"/>
    <col min="16137" max="16137" width="10.28515625" style="216" customWidth="1"/>
    <col min="16138" max="16138" width="17.140625" style="216" customWidth="1"/>
    <col min="16139" max="16139" width="12" style="216" customWidth="1"/>
    <col min="16140" max="16140" width="10.7109375" style="216" customWidth="1"/>
    <col min="16141" max="16143" width="9" style="216" hidden="1" customWidth="1"/>
    <col min="16144" max="16367" width="9" style="216"/>
    <col min="16368" max="16384" width="9.140625" style="216" customWidth="1"/>
  </cols>
  <sheetData>
    <row r="1" spans="1:22">
      <c r="A1" s="538"/>
      <c r="B1" s="538"/>
      <c r="C1" s="538"/>
      <c r="D1" s="538"/>
      <c r="E1" s="538"/>
      <c r="F1" s="538"/>
      <c r="G1" s="538"/>
      <c r="H1" s="538"/>
      <c r="I1" s="538"/>
      <c r="J1" s="538"/>
      <c r="K1" s="538"/>
      <c r="L1" s="538"/>
      <c r="M1" s="538"/>
      <c r="N1" s="538"/>
      <c r="O1" s="232"/>
    </row>
    <row r="2" spans="1:22" s="189" customFormat="1">
      <c r="A2" s="523" t="s">
        <v>481</v>
      </c>
      <c r="B2" s="523"/>
      <c r="C2" s="523"/>
      <c r="D2" s="523"/>
      <c r="E2" s="523"/>
      <c r="F2" s="523"/>
      <c r="G2" s="523"/>
      <c r="H2" s="523"/>
      <c r="I2" s="523"/>
      <c r="J2" s="523"/>
      <c r="K2" s="523"/>
      <c r="L2" s="523"/>
      <c r="M2" s="523"/>
      <c r="N2" s="523"/>
      <c r="O2" s="523"/>
    </row>
    <row r="3" spans="1:22">
      <c r="A3" s="538" t="s">
        <v>532</v>
      </c>
      <c r="B3" s="538"/>
      <c r="C3" s="538"/>
      <c r="D3" s="538"/>
      <c r="E3" s="538"/>
      <c r="F3" s="538"/>
      <c r="G3" s="538"/>
      <c r="H3" s="538"/>
      <c r="I3" s="538"/>
      <c r="J3" s="538"/>
      <c r="K3" s="538"/>
      <c r="L3" s="538"/>
      <c r="M3" s="538"/>
      <c r="N3" s="538"/>
      <c r="O3" s="538"/>
    </row>
    <row r="4" spans="1:22">
      <c r="A4" s="539" t="str">
        <f>'Biểu 04'!A4:O4</f>
        <v>(Kèm theo Tờ trình số:  130/TTr - UBND ngày  11   tháng  7   năm 2022 của UBND huyện Đăk Glei)</v>
      </c>
      <c r="B4" s="539"/>
      <c r="C4" s="539"/>
      <c r="D4" s="539"/>
      <c r="E4" s="539"/>
      <c r="F4" s="539"/>
      <c r="G4" s="539"/>
      <c r="H4" s="539"/>
      <c r="I4" s="539"/>
      <c r="J4" s="539"/>
      <c r="K4" s="539"/>
      <c r="L4" s="539"/>
      <c r="M4" s="539"/>
      <c r="N4" s="539"/>
      <c r="O4" s="539"/>
    </row>
    <row r="5" spans="1:22">
      <c r="A5" s="533" t="s">
        <v>0</v>
      </c>
      <c r="B5" s="533"/>
      <c r="C5" s="533"/>
      <c r="D5" s="533"/>
      <c r="E5" s="533"/>
      <c r="F5" s="533"/>
      <c r="G5" s="533"/>
      <c r="H5" s="533"/>
      <c r="I5" s="533"/>
      <c r="J5" s="533"/>
      <c r="K5" s="533"/>
      <c r="L5" s="533"/>
      <c r="M5" s="533"/>
      <c r="N5" s="533"/>
      <c r="O5" s="533"/>
      <c r="Q5" s="233"/>
      <c r="R5" s="233"/>
      <c r="S5" s="233"/>
      <c r="T5" s="233"/>
      <c r="U5" s="233"/>
      <c r="V5" s="233"/>
    </row>
    <row r="6" spans="1:22" s="283" customFormat="1" ht="47.25" customHeight="1">
      <c r="A6" s="534" t="s">
        <v>18</v>
      </c>
      <c r="B6" s="534" t="s">
        <v>19</v>
      </c>
      <c r="C6" s="534" t="s">
        <v>333</v>
      </c>
      <c r="D6" s="534" t="s">
        <v>359</v>
      </c>
      <c r="E6" s="534" t="s">
        <v>360</v>
      </c>
      <c r="F6" s="534" t="s">
        <v>24</v>
      </c>
      <c r="G6" s="534"/>
      <c r="H6" s="534"/>
      <c r="I6" s="534" t="s">
        <v>25</v>
      </c>
      <c r="J6" s="534"/>
      <c r="K6" s="534" t="s">
        <v>470</v>
      </c>
      <c r="L6" s="534"/>
      <c r="M6" s="534"/>
      <c r="N6" s="534"/>
      <c r="O6" s="534" t="s">
        <v>3</v>
      </c>
      <c r="R6" s="529"/>
      <c r="S6" s="529"/>
      <c r="T6" s="529"/>
      <c r="U6" s="529"/>
    </row>
    <row r="7" spans="1:22" s="283" customFormat="1" ht="37.5" customHeight="1">
      <c r="A7" s="535"/>
      <c r="B7" s="535"/>
      <c r="C7" s="535"/>
      <c r="D7" s="535"/>
      <c r="E7" s="535"/>
      <c r="F7" s="535" t="s">
        <v>170</v>
      </c>
      <c r="G7" s="535" t="s">
        <v>27</v>
      </c>
      <c r="H7" s="535"/>
      <c r="I7" s="535" t="str">
        <f>G8</f>
        <v>Tổng số (tất cả các nguồn vốn)</v>
      </c>
      <c r="J7" s="535" t="str">
        <f>H8</f>
        <v>Trong đó: Vốn NS Trung ương</v>
      </c>
      <c r="K7" s="535" t="s">
        <v>361</v>
      </c>
      <c r="L7" s="536" t="s">
        <v>477</v>
      </c>
      <c r="M7" s="536"/>
      <c r="N7" s="536"/>
      <c r="O7" s="535"/>
      <c r="R7" s="529"/>
      <c r="S7" s="529"/>
      <c r="T7" s="529"/>
      <c r="U7" s="529"/>
    </row>
    <row r="8" spans="1:22" s="283" customFormat="1">
      <c r="A8" s="535"/>
      <c r="B8" s="535"/>
      <c r="C8" s="535"/>
      <c r="D8" s="535"/>
      <c r="E8" s="535"/>
      <c r="F8" s="535"/>
      <c r="G8" s="535" t="s">
        <v>29</v>
      </c>
      <c r="H8" s="535" t="s">
        <v>478</v>
      </c>
      <c r="I8" s="535"/>
      <c r="J8" s="535"/>
      <c r="K8" s="535"/>
      <c r="L8" s="536" t="s">
        <v>5</v>
      </c>
      <c r="M8" s="536" t="s">
        <v>127</v>
      </c>
      <c r="N8" s="536"/>
      <c r="O8" s="535"/>
      <c r="R8" s="529"/>
      <c r="S8" s="529"/>
      <c r="T8" s="529"/>
      <c r="U8" s="529"/>
    </row>
    <row r="9" spans="1:22" s="283" customFormat="1" ht="78.75">
      <c r="A9" s="535"/>
      <c r="B9" s="535"/>
      <c r="C9" s="535"/>
      <c r="D9" s="535"/>
      <c r="E9" s="535"/>
      <c r="F9" s="535"/>
      <c r="G9" s="535"/>
      <c r="H9" s="537"/>
      <c r="I9" s="535"/>
      <c r="J9" s="535"/>
      <c r="K9" s="535"/>
      <c r="L9" s="536"/>
      <c r="M9" s="281" t="s">
        <v>473</v>
      </c>
      <c r="N9" s="281" t="s">
        <v>31</v>
      </c>
      <c r="O9" s="535"/>
      <c r="R9" s="529"/>
      <c r="S9" s="529"/>
      <c r="T9" s="531"/>
      <c r="U9" s="531"/>
    </row>
    <row r="10" spans="1:22" s="283" customFormat="1">
      <c r="A10" s="535"/>
      <c r="B10" s="535"/>
      <c r="C10" s="535"/>
      <c r="D10" s="535"/>
      <c r="E10" s="535"/>
      <c r="F10" s="535"/>
      <c r="G10" s="535"/>
      <c r="H10" s="537"/>
      <c r="I10" s="535"/>
      <c r="J10" s="535"/>
      <c r="K10" s="535"/>
      <c r="L10" s="536"/>
      <c r="M10" s="237"/>
      <c r="N10" s="237"/>
      <c r="O10" s="535"/>
      <c r="R10" s="529"/>
      <c r="S10" s="529"/>
      <c r="T10" s="284"/>
      <c r="U10" s="284"/>
    </row>
    <row r="11" spans="1:22" s="257" customFormat="1" ht="15">
      <c r="A11" s="256">
        <v>1</v>
      </c>
      <c r="B11" s="256">
        <f>A11+1</f>
        <v>2</v>
      </c>
      <c r="C11" s="256">
        <v>3</v>
      </c>
      <c r="D11" s="256">
        <v>4</v>
      </c>
      <c r="E11" s="256"/>
      <c r="F11" s="256">
        <f t="shared" ref="F11" si="0">C11+1</f>
        <v>4</v>
      </c>
      <c r="G11" s="256">
        <v>5</v>
      </c>
      <c r="H11" s="256">
        <v>6</v>
      </c>
      <c r="I11" s="256">
        <v>7</v>
      </c>
      <c r="J11" s="256"/>
      <c r="K11" s="256">
        <v>8</v>
      </c>
      <c r="L11" s="256">
        <v>10</v>
      </c>
      <c r="M11" s="256">
        <f t="shared" ref="M11" si="1">L11+1</f>
        <v>11</v>
      </c>
      <c r="N11" s="256">
        <v>12</v>
      </c>
      <c r="O11" s="256"/>
    </row>
    <row r="12" spans="1:22" s="218" customFormat="1">
      <c r="A12" s="217"/>
      <c r="B12" s="217" t="s">
        <v>9</v>
      </c>
      <c r="C12" s="217"/>
      <c r="D12" s="217"/>
      <c r="E12" s="217"/>
      <c r="F12" s="217"/>
      <c r="G12" s="258">
        <f>G13+G15</f>
        <v>249290</v>
      </c>
      <c r="H12" s="258">
        <f t="shared" ref="H12:M12" si="2">H13+H15</f>
        <v>245903</v>
      </c>
      <c r="I12" s="258">
        <f t="shared" si="2"/>
        <v>6493</v>
      </c>
      <c r="J12" s="258">
        <f t="shared" si="2"/>
        <v>6093</v>
      </c>
      <c r="K12" s="258">
        <f t="shared" si="2"/>
        <v>270523</v>
      </c>
      <c r="L12" s="258">
        <f t="shared" si="2"/>
        <v>257330</v>
      </c>
      <c r="M12" s="258">
        <f t="shared" si="2"/>
        <v>0</v>
      </c>
      <c r="N12" s="258">
        <f t="shared" ref="H12:N13" si="3">N13</f>
        <v>0</v>
      </c>
      <c r="O12" s="217"/>
    </row>
    <row r="13" spans="1:22" s="215" customFormat="1">
      <c r="A13" s="240" t="s">
        <v>32</v>
      </c>
      <c r="B13" s="266" t="s">
        <v>571</v>
      </c>
      <c r="C13" s="273"/>
      <c r="D13" s="273"/>
      <c r="E13" s="273"/>
      <c r="F13" s="241"/>
      <c r="G13" s="239">
        <f>G14</f>
        <v>34969</v>
      </c>
      <c r="H13" s="239">
        <f t="shared" si="3"/>
        <v>31582</v>
      </c>
      <c r="I13" s="239">
        <f t="shared" si="3"/>
        <v>5993</v>
      </c>
      <c r="J13" s="239">
        <f t="shared" si="3"/>
        <v>5593</v>
      </c>
      <c r="K13" s="239">
        <f t="shared" si="3"/>
        <v>78523</v>
      </c>
      <c r="L13" s="239">
        <f t="shared" si="3"/>
        <v>65330</v>
      </c>
      <c r="M13" s="239">
        <f t="shared" si="3"/>
        <v>0</v>
      </c>
      <c r="N13" s="239">
        <f>SUM(N16:N16)</f>
        <v>0</v>
      </c>
      <c r="O13" s="217"/>
      <c r="P13" s="218"/>
      <c r="Q13" s="218"/>
    </row>
    <row r="14" spans="1:22" ht="99.75" customHeight="1">
      <c r="A14" s="224" t="s">
        <v>41</v>
      </c>
      <c r="B14" s="220" t="s">
        <v>572</v>
      </c>
      <c r="C14" s="229" t="s">
        <v>511</v>
      </c>
      <c r="D14" s="228" t="s">
        <v>512</v>
      </c>
      <c r="E14" s="228" t="s">
        <v>374</v>
      </c>
      <c r="F14" s="219" t="s">
        <v>49</v>
      </c>
      <c r="G14" s="225">
        <v>34969</v>
      </c>
      <c r="H14" s="225">
        <v>31582</v>
      </c>
      <c r="I14" s="225">
        <v>5993</v>
      </c>
      <c r="J14" s="225">
        <f>I14-400</f>
        <v>5593</v>
      </c>
      <c r="K14" s="225">
        <v>78523</v>
      </c>
      <c r="L14" s="225">
        <v>65330</v>
      </c>
      <c r="M14" s="225"/>
      <c r="N14" s="225"/>
      <c r="O14" s="282"/>
      <c r="P14" s="234"/>
      <c r="Q14" s="234"/>
    </row>
    <row r="15" spans="1:22" s="215" customFormat="1" ht="24" customHeight="1">
      <c r="A15" s="240" t="s">
        <v>51</v>
      </c>
      <c r="B15" s="266" t="s">
        <v>479</v>
      </c>
      <c r="C15" s="273"/>
      <c r="D15" s="273"/>
      <c r="E15" s="273"/>
      <c r="F15" s="241"/>
      <c r="G15" s="239">
        <f>G16</f>
        <v>214321</v>
      </c>
      <c r="H15" s="239">
        <f t="shared" ref="H15:L15" si="4">H16</f>
        <v>214321</v>
      </c>
      <c r="I15" s="239">
        <f t="shared" si="4"/>
        <v>500</v>
      </c>
      <c r="J15" s="239">
        <f t="shared" si="4"/>
        <v>500</v>
      </c>
      <c r="K15" s="239">
        <f t="shared" si="4"/>
        <v>192000</v>
      </c>
      <c r="L15" s="239">
        <f t="shared" si="4"/>
        <v>192000</v>
      </c>
      <c r="M15" s="239"/>
      <c r="N15" s="239"/>
      <c r="O15" s="217"/>
      <c r="P15" s="218"/>
      <c r="Q15" s="218"/>
    </row>
    <row r="16" spans="1:22" ht="69.75" customHeight="1">
      <c r="A16" s="238" t="s">
        <v>41</v>
      </c>
      <c r="B16" s="259" t="s">
        <v>480</v>
      </c>
      <c r="C16" s="229" t="s">
        <v>562</v>
      </c>
      <c r="D16" s="260" t="s">
        <v>57</v>
      </c>
      <c r="E16" s="260" t="s">
        <v>319</v>
      </c>
      <c r="F16" s="261" t="s">
        <v>509</v>
      </c>
      <c r="G16" s="250">
        <v>214321</v>
      </c>
      <c r="H16" s="251">
        <f>G16</f>
        <v>214321</v>
      </c>
      <c r="I16" s="251">
        <v>500</v>
      </c>
      <c r="J16" s="251">
        <v>500</v>
      </c>
      <c r="K16" s="251">
        <v>192000</v>
      </c>
      <c r="L16" s="251">
        <f>K16</f>
        <v>192000</v>
      </c>
      <c r="M16" s="251"/>
      <c r="N16" s="251"/>
      <c r="O16" s="252"/>
      <c r="P16" s="218"/>
      <c r="Q16" s="218"/>
    </row>
    <row r="17" spans="1:17">
      <c r="A17" s="216"/>
      <c r="B17" s="216"/>
      <c r="C17" s="137"/>
      <c r="D17" s="137"/>
      <c r="E17" s="137"/>
      <c r="F17" s="216"/>
      <c r="G17" s="216"/>
      <c r="H17" s="216"/>
      <c r="I17" s="216"/>
      <c r="J17" s="216"/>
      <c r="K17" s="216"/>
      <c r="L17" s="216"/>
      <c r="M17" s="216"/>
      <c r="N17" s="216"/>
      <c r="P17" s="218"/>
      <c r="Q17" s="218">
        <f>K17/5</f>
        <v>0</v>
      </c>
    </row>
    <row r="18" spans="1:17">
      <c r="A18" s="216"/>
      <c r="B18" s="216"/>
      <c r="C18" s="137"/>
      <c r="D18" s="137"/>
      <c r="E18" s="137"/>
      <c r="F18" s="216"/>
      <c r="G18" s="216"/>
      <c r="H18" s="216"/>
      <c r="I18" s="216"/>
      <c r="J18" s="216"/>
      <c r="K18" s="216"/>
      <c r="L18" s="216"/>
      <c r="M18" s="216"/>
      <c r="N18" s="216"/>
      <c r="P18" s="218"/>
      <c r="Q18" s="218"/>
    </row>
    <row r="19" spans="1:17">
      <c r="A19" s="216"/>
      <c r="B19" s="216"/>
      <c r="C19" s="137"/>
      <c r="D19" s="137"/>
      <c r="E19" s="137"/>
      <c r="F19" s="216"/>
      <c r="G19" s="216"/>
      <c r="H19" s="216"/>
      <c r="I19" s="216"/>
      <c r="J19" s="216"/>
      <c r="K19" s="216"/>
      <c r="L19" s="216"/>
      <c r="M19" s="216"/>
      <c r="N19" s="216"/>
      <c r="P19" s="218"/>
      <c r="Q19" s="218">
        <f t="shared" ref="Q19:Q82" si="5">K19/5</f>
        <v>0</v>
      </c>
    </row>
    <row r="20" spans="1:17">
      <c r="A20" s="216"/>
      <c r="B20" s="216"/>
      <c r="C20" s="137"/>
      <c r="D20" s="137"/>
      <c r="E20" s="137"/>
      <c r="F20" s="216"/>
      <c r="G20" s="216"/>
      <c r="H20" s="216"/>
      <c r="I20" s="216"/>
      <c r="J20" s="216"/>
      <c r="K20" s="216"/>
      <c r="L20" s="216"/>
      <c r="M20" s="216"/>
      <c r="N20" s="216"/>
      <c r="P20" s="218"/>
      <c r="Q20" s="218">
        <f t="shared" si="5"/>
        <v>0</v>
      </c>
    </row>
    <row r="21" spans="1:17">
      <c r="A21" s="216"/>
      <c r="B21" s="216"/>
      <c r="C21" s="137"/>
      <c r="D21" s="137"/>
      <c r="E21" s="137"/>
      <c r="F21" s="216"/>
      <c r="G21" s="216"/>
      <c r="H21" s="216"/>
      <c r="I21" s="216"/>
      <c r="J21" s="216"/>
      <c r="K21" s="216"/>
      <c r="L21" s="216"/>
      <c r="M21" s="216"/>
      <c r="N21" s="216"/>
      <c r="P21" s="218"/>
      <c r="Q21" s="218">
        <f t="shared" si="5"/>
        <v>0</v>
      </c>
    </row>
    <row r="22" spans="1:17">
      <c r="A22" s="216"/>
      <c r="B22" s="216"/>
      <c r="C22" s="137"/>
      <c r="D22" s="137"/>
      <c r="E22" s="137"/>
      <c r="F22" s="216"/>
      <c r="G22" s="216"/>
      <c r="H22" s="216"/>
      <c r="I22" s="216"/>
      <c r="J22" s="216"/>
      <c r="K22" s="216"/>
      <c r="L22" s="216"/>
      <c r="M22" s="216"/>
      <c r="N22" s="216"/>
      <c r="P22" s="218"/>
      <c r="Q22" s="218">
        <f t="shared" si="5"/>
        <v>0</v>
      </c>
    </row>
    <row r="23" spans="1:17">
      <c r="A23" s="216"/>
      <c r="B23" s="216"/>
      <c r="C23" s="137"/>
      <c r="D23" s="137"/>
      <c r="E23" s="137"/>
      <c r="F23" s="216"/>
      <c r="G23" s="216"/>
      <c r="H23" s="216"/>
      <c r="I23" s="216"/>
      <c r="J23" s="216"/>
      <c r="K23" s="216"/>
      <c r="L23" s="216"/>
      <c r="M23" s="216"/>
      <c r="N23" s="216"/>
      <c r="P23" s="218"/>
      <c r="Q23" s="218">
        <f t="shared" si="5"/>
        <v>0</v>
      </c>
    </row>
    <row r="24" spans="1:17">
      <c r="A24" s="216"/>
      <c r="B24" s="216"/>
      <c r="C24" s="137"/>
      <c r="D24" s="137"/>
      <c r="E24" s="137"/>
      <c r="F24" s="216"/>
      <c r="G24" s="216"/>
      <c r="H24" s="216"/>
      <c r="I24" s="216"/>
      <c r="J24" s="216"/>
      <c r="K24" s="216"/>
      <c r="L24" s="216"/>
      <c r="M24" s="216"/>
      <c r="N24" s="216"/>
      <c r="P24" s="218"/>
      <c r="Q24" s="218">
        <f t="shared" si="5"/>
        <v>0</v>
      </c>
    </row>
    <row r="25" spans="1:17">
      <c r="A25" s="216"/>
      <c r="B25" s="216"/>
      <c r="C25" s="137"/>
      <c r="D25" s="137"/>
      <c r="E25" s="137"/>
      <c r="F25" s="216"/>
      <c r="G25" s="216"/>
      <c r="H25" s="216"/>
      <c r="I25" s="216"/>
      <c r="J25" s="216"/>
      <c r="K25" s="216"/>
      <c r="L25" s="216"/>
      <c r="M25" s="216"/>
      <c r="N25" s="216"/>
      <c r="P25" s="218"/>
      <c r="Q25" s="218">
        <f t="shared" si="5"/>
        <v>0</v>
      </c>
    </row>
    <row r="26" spans="1:17">
      <c r="A26" s="216"/>
      <c r="B26" s="216"/>
      <c r="C26" s="137"/>
      <c r="D26" s="137"/>
      <c r="E26" s="137"/>
      <c r="F26" s="216"/>
      <c r="G26" s="216"/>
      <c r="H26" s="216"/>
      <c r="I26" s="216"/>
      <c r="J26" s="216"/>
      <c r="K26" s="216"/>
      <c r="L26" s="216"/>
      <c r="M26" s="216"/>
      <c r="N26" s="216"/>
      <c r="P26" s="218"/>
      <c r="Q26" s="218">
        <f t="shared" si="5"/>
        <v>0</v>
      </c>
    </row>
    <row r="27" spans="1:17">
      <c r="A27" s="216"/>
      <c r="B27" s="216"/>
      <c r="C27" s="137"/>
      <c r="D27" s="137"/>
      <c r="E27" s="137"/>
      <c r="F27" s="216"/>
      <c r="G27" s="216"/>
      <c r="H27" s="216"/>
      <c r="I27" s="216"/>
      <c r="J27" s="216"/>
      <c r="K27" s="216"/>
      <c r="L27" s="216"/>
      <c r="M27" s="216"/>
      <c r="N27" s="216"/>
      <c r="P27" s="218"/>
      <c r="Q27" s="218">
        <f t="shared" si="5"/>
        <v>0</v>
      </c>
    </row>
    <row r="28" spans="1:17">
      <c r="A28" s="216"/>
      <c r="B28" s="216"/>
      <c r="C28" s="137"/>
      <c r="D28" s="137"/>
      <c r="E28" s="137"/>
      <c r="F28" s="216"/>
      <c r="G28" s="216"/>
      <c r="H28" s="216"/>
      <c r="I28" s="216"/>
      <c r="J28" s="216"/>
      <c r="K28" s="216"/>
      <c r="L28" s="216"/>
      <c r="M28" s="216"/>
      <c r="N28" s="216"/>
      <c r="P28" s="218"/>
      <c r="Q28" s="218">
        <f t="shared" si="5"/>
        <v>0</v>
      </c>
    </row>
    <row r="29" spans="1:17">
      <c r="A29" s="216"/>
      <c r="B29" s="216"/>
      <c r="C29" s="137"/>
      <c r="D29" s="137"/>
      <c r="E29" s="137"/>
      <c r="F29" s="216"/>
      <c r="G29" s="216"/>
      <c r="H29" s="216"/>
      <c r="I29" s="216"/>
      <c r="J29" s="216"/>
      <c r="K29" s="216"/>
      <c r="L29" s="216"/>
      <c r="M29" s="216"/>
      <c r="N29" s="216"/>
      <c r="P29" s="218"/>
      <c r="Q29" s="218">
        <f t="shared" si="5"/>
        <v>0</v>
      </c>
    </row>
    <row r="30" spans="1:17">
      <c r="A30" s="216"/>
      <c r="B30" s="216"/>
      <c r="C30" s="137"/>
      <c r="D30" s="137"/>
      <c r="E30" s="137"/>
      <c r="F30" s="216"/>
      <c r="G30" s="216"/>
      <c r="H30" s="216"/>
      <c r="I30" s="216"/>
      <c r="J30" s="216"/>
      <c r="K30" s="216"/>
      <c r="L30" s="216"/>
      <c r="M30" s="216"/>
      <c r="N30" s="216"/>
      <c r="P30" s="218"/>
      <c r="Q30" s="218">
        <f t="shared" si="5"/>
        <v>0</v>
      </c>
    </row>
    <row r="31" spans="1:17">
      <c r="A31" s="216"/>
      <c r="B31" s="216"/>
      <c r="C31" s="137"/>
      <c r="D31" s="137"/>
      <c r="E31" s="137"/>
      <c r="F31" s="216"/>
      <c r="G31" s="216"/>
      <c r="H31" s="216"/>
      <c r="I31" s="216"/>
      <c r="J31" s="216"/>
      <c r="K31" s="216"/>
      <c r="L31" s="216"/>
      <c r="M31" s="216"/>
      <c r="N31" s="216"/>
      <c r="P31" s="218"/>
      <c r="Q31" s="218">
        <f t="shared" si="5"/>
        <v>0</v>
      </c>
    </row>
    <row r="32" spans="1:17">
      <c r="A32" s="216"/>
      <c r="B32" s="216"/>
      <c r="C32" s="137"/>
      <c r="D32" s="137"/>
      <c r="E32" s="137"/>
      <c r="F32" s="216"/>
      <c r="G32" s="216"/>
      <c r="H32" s="216"/>
      <c r="I32" s="216"/>
      <c r="J32" s="216"/>
      <c r="K32" s="216"/>
      <c r="L32" s="216"/>
      <c r="M32" s="216"/>
      <c r="N32" s="216"/>
      <c r="P32" s="218"/>
      <c r="Q32" s="218">
        <f t="shared" si="5"/>
        <v>0</v>
      </c>
    </row>
    <row r="33" spans="1:17">
      <c r="A33" s="216"/>
      <c r="B33" s="216"/>
      <c r="C33" s="137"/>
      <c r="D33" s="137"/>
      <c r="E33" s="137"/>
      <c r="F33" s="216"/>
      <c r="G33" s="216"/>
      <c r="H33" s="216"/>
      <c r="I33" s="216"/>
      <c r="J33" s="216"/>
      <c r="K33" s="216"/>
      <c r="L33" s="216"/>
      <c r="M33" s="216"/>
      <c r="N33" s="216"/>
      <c r="P33" s="218"/>
      <c r="Q33" s="218">
        <f t="shared" si="5"/>
        <v>0</v>
      </c>
    </row>
    <row r="34" spans="1:17">
      <c r="A34" s="216"/>
      <c r="B34" s="216"/>
      <c r="C34" s="137"/>
      <c r="D34" s="137"/>
      <c r="E34" s="137"/>
      <c r="F34" s="216"/>
      <c r="G34" s="216"/>
      <c r="H34" s="216"/>
      <c r="I34" s="216"/>
      <c r="J34" s="216"/>
      <c r="K34" s="216"/>
      <c r="L34" s="216"/>
      <c r="M34" s="216"/>
      <c r="N34" s="216"/>
      <c r="P34" s="218"/>
      <c r="Q34" s="218">
        <f t="shared" si="5"/>
        <v>0</v>
      </c>
    </row>
    <row r="35" spans="1:17">
      <c r="A35" s="216"/>
      <c r="B35" s="216"/>
      <c r="C35" s="137"/>
      <c r="D35" s="137"/>
      <c r="E35" s="137"/>
      <c r="F35" s="216"/>
      <c r="G35" s="216"/>
      <c r="H35" s="216"/>
      <c r="I35" s="216"/>
      <c r="J35" s="216"/>
      <c r="K35" s="216"/>
      <c r="L35" s="216"/>
      <c r="M35" s="216"/>
      <c r="N35" s="216"/>
      <c r="P35" s="218"/>
      <c r="Q35" s="218">
        <f t="shared" si="5"/>
        <v>0</v>
      </c>
    </row>
    <row r="36" spans="1:17">
      <c r="A36" s="216"/>
      <c r="B36" s="216"/>
      <c r="C36" s="137"/>
      <c r="D36" s="137"/>
      <c r="E36" s="137"/>
      <c r="F36" s="216"/>
      <c r="G36" s="216"/>
      <c r="H36" s="216"/>
      <c r="I36" s="216"/>
      <c r="J36" s="216"/>
      <c r="K36" s="216"/>
      <c r="L36" s="216"/>
      <c r="M36" s="216"/>
      <c r="N36" s="216"/>
      <c r="P36" s="218"/>
      <c r="Q36" s="218">
        <f t="shared" si="5"/>
        <v>0</v>
      </c>
    </row>
    <row r="37" spans="1:17">
      <c r="A37" s="216"/>
      <c r="B37" s="216"/>
      <c r="C37" s="137"/>
      <c r="D37" s="137"/>
      <c r="E37" s="137"/>
      <c r="F37" s="216"/>
      <c r="G37" s="216"/>
      <c r="H37" s="216"/>
      <c r="I37" s="216"/>
      <c r="J37" s="216"/>
      <c r="K37" s="216"/>
      <c r="L37" s="216"/>
      <c r="M37" s="216"/>
      <c r="N37" s="216"/>
      <c r="P37" s="218"/>
      <c r="Q37" s="218">
        <f t="shared" si="5"/>
        <v>0</v>
      </c>
    </row>
    <row r="38" spans="1:17">
      <c r="A38" s="216"/>
      <c r="B38" s="216"/>
      <c r="C38" s="137"/>
      <c r="D38" s="137"/>
      <c r="E38" s="137"/>
      <c r="F38" s="216"/>
      <c r="G38" s="216"/>
      <c r="H38" s="216"/>
      <c r="I38" s="216"/>
      <c r="J38" s="216"/>
      <c r="K38" s="216"/>
      <c r="L38" s="216"/>
      <c r="M38" s="216"/>
      <c r="N38" s="216"/>
      <c r="P38" s="218"/>
      <c r="Q38" s="218">
        <f t="shared" si="5"/>
        <v>0</v>
      </c>
    </row>
    <row r="39" spans="1:17">
      <c r="A39" s="216"/>
      <c r="B39" s="216"/>
      <c r="C39" s="137"/>
      <c r="D39" s="137"/>
      <c r="E39" s="137"/>
      <c r="F39" s="216"/>
      <c r="G39" s="216"/>
      <c r="H39" s="216"/>
      <c r="I39" s="216"/>
      <c r="J39" s="216"/>
      <c r="K39" s="216"/>
      <c r="L39" s="216"/>
      <c r="M39" s="216"/>
      <c r="N39" s="216"/>
      <c r="P39" s="218"/>
      <c r="Q39" s="218">
        <f t="shared" si="5"/>
        <v>0</v>
      </c>
    </row>
    <row r="40" spans="1:17">
      <c r="A40" s="216"/>
      <c r="B40" s="216"/>
      <c r="C40" s="137"/>
      <c r="D40" s="137"/>
      <c r="E40" s="137"/>
      <c r="F40" s="216"/>
      <c r="G40" s="216"/>
      <c r="H40" s="216"/>
      <c r="I40" s="216"/>
      <c r="J40" s="216"/>
      <c r="K40" s="216"/>
      <c r="L40" s="216"/>
      <c r="M40" s="216"/>
      <c r="N40" s="216"/>
      <c r="P40" s="218"/>
      <c r="Q40" s="218">
        <f t="shared" si="5"/>
        <v>0</v>
      </c>
    </row>
    <row r="41" spans="1:17">
      <c r="A41" s="216"/>
      <c r="B41" s="216"/>
      <c r="C41" s="137"/>
      <c r="D41" s="137"/>
      <c r="E41" s="137"/>
      <c r="F41" s="216"/>
      <c r="G41" s="216"/>
      <c r="H41" s="216"/>
      <c r="I41" s="216"/>
      <c r="J41" s="216"/>
      <c r="K41" s="216"/>
      <c r="L41" s="216"/>
      <c r="M41" s="216"/>
      <c r="N41" s="216"/>
      <c r="P41" s="218"/>
      <c r="Q41" s="218">
        <f t="shared" si="5"/>
        <v>0</v>
      </c>
    </row>
    <row r="42" spans="1:17">
      <c r="A42" s="216"/>
      <c r="B42" s="216"/>
      <c r="C42" s="137"/>
      <c r="D42" s="137"/>
      <c r="E42" s="137"/>
      <c r="F42" s="216"/>
      <c r="G42" s="216"/>
      <c r="H42" s="216"/>
      <c r="I42" s="216"/>
      <c r="J42" s="216"/>
      <c r="K42" s="216"/>
      <c r="L42" s="216"/>
      <c r="M42" s="216"/>
      <c r="N42" s="216"/>
      <c r="P42" s="218"/>
      <c r="Q42" s="218">
        <f t="shared" si="5"/>
        <v>0</v>
      </c>
    </row>
    <row r="43" spans="1:17">
      <c r="A43" s="216"/>
      <c r="B43" s="216"/>
      <c r="C43" s="137"/>
      <c r="D43" s="137"/>
      <c r="E43" s="137"/>
      <c r="F43" s="216"/>
      <c r="G43" s="216"/>
      <c r="H43" s="216"/>
      <c r="I43" s="216"/>
      <c r="J43" s="216"/>
      <c r="K43" s="216"/>
      <c r="L43" s="216"/>
      <c r="M43" s="216"/>
      <c r="N43" s="216"/>
      <c r="P43" s="218"/>
      <c r="Q43" s="218">
        <f t="shared" si="5"/>
        <v>0</v>
      </c>
    </row>
    <row r="44" spans="1:17">
      <c r="A44" s="216"/>
      <c r="B44" s="216"/>
      <c r="C44" s="137"/>
      <c r="D44" s="137"/>
      <c r="E44" s="137"/>
      <c r="F44" s="216"/>
      <c r="G44" s="216"/>
      <c r="H44" s="216"/>
      <c r="I44" s="216"/>
      <c r="J44" s="216"/>
      <c r="K44" s="216"/>
      <c r="L44" s="216"/>
      <c r="M44" s="216"/>
      <c r="N44" s="216"/>
      <c r="P44" s="218"/>
      <c r="Q44" s="218">
        <f t="shared" si="5"/>
        <v>0</v>
      </c>
    </row>
    <row r="45" spans="1:17">
      <c r="A45" s="216"/>
      <c r="B45" s="216"/>
      <c r="C45" s="137"/>
      <c r="D45" s="137"/>
      <c r="E45" s="137"/>
      <c r="F45" s="216"/>
      <c r="G45" s="216"/>
      <c r="H45" s="216"/>
      <c r="I45" s="216"/>
      <c r="J45" s="216"/>
      <c r="K45" s="216"/>
      <c r="L45" s="216"/>
      <c r="M45" s="216"/>
      <c r="N45" s="216"/>
      <c r="P45" s="218"/>
      <c r="Q45" s="218">
        <f t="shared" si="5"/>
        <v>0</v>
      </c>
    </row>
    <row r="46" spans="1:17">
      <c r="A46" s="216"/>
      <c r="B46" s="216"/>
      <c r="C46" s="137"/>
      <c r="D46" s="137"/>
      <c r="E46" s="137"/>
      <c r="F46" s="216"/>
      <c r="G46" s="216"/>
      <c r="H46" s="216"/>
      <c r="I46" s="216"/>
      <c r="J46" s="216"/>
      <c r="K46" s="216"/>
      <c r="L46" s="216"/>
      <c r="M46" s="216"/>
      <c r="N46" s="216"/>
      <c r="P46" s="218"/>
      <c r="Q46" s="218">
        <f t="shared" si="5"/>
        <v>0</v>
      </c>
    </row>
    <row r="47" spans="1:17">
      <c r="A47" s="216"/>
      <c r="B47" s="216"/>
      <c r="C47" s="137"/>
      <c r="D47" s="137"/>
      <c r="E47" s="137"/>
      <c r="F47" s="216"/>
      <c r="G47" s="216"/>
      <c r="H47" s="216"/>
      <c r="I47" s="216"/>
      <c r="J47" s="216"/>
      <c r="K47" s="216"/>
      <c r="L47" s="216"/>
      <c r="M47" s="216"/>
      <c r="N47" s="216"/>
      <c r="P47" s="218"/>
      <c r="Q47" s="218">
        <f t="shared" si="5"/>
        <v>0</v>
      </c>
    </row>
    <row r="48" spans="1:17">
      <c r="A48" s="216"/>
      <c r="B48" s="216"/>
      <c r="C48" s="137"/>
      <c r="D48" s="137"/>
      <c r="E48" s="137"/>
      <c r="F48" s="216"/>
      <c r="G48" s="216"/>
      <c r="H48" s="216"/>
      <c r="I48" s="216"/>
      <c r="J48" s="216"/>
      <c r="K48" s="216"/>
      <c r="L48" s="216"/>
      <c r="M48" s="216"/>
      <c r="N48" s="216"/>
      <c r="P48" s="218"/>
      <c r="Q48" s="218">
        <f t="shared" si="5"/>
        <v>0</v>
      </c>
    </row>
    <row r="49" spans="1:17">
      <c r="A49" s="216"/>
      <c r="B49" s="216"/>
      <c r="C49" s="137"/>
      <c r="D49" s="137"/>
      <c r="E49" s="137"/>
      <c r="F49" s="216"/>
      <c r="G49" s="216"/>
      <c r="H49" s="216"/>
      <c r="I49" s="216"/>
      <c r="J49" s="216"/>
      <c r="K49" s="216"/>
      <c r="L49" s="216"/>
      <c r="M49" s="216"/>
      <c r="N49" s="216"/>
      <c r="P49" s="218"/>
      <c r="Q49" s="218">
        <f t="shared" si="5"/>
        <v>0</v>
      </c>
    </row>
    <row r="50" spans="1:17">
      <c r="A50" s="216"/>
      <c r="B50" s="216"/>
      <c r="C50" s="137"/>
      <c r="D50" s="137"/>
      <c r="E50" s="137"/>
      <c r="F50" s="216"/>
      <c r="G50" s="216"/>
      <c r="H50" s="216"/>
      <c r="I50" s="216"/>
      <c r="J50" s="216"/>
      <c r="K50" s="216"/>
      <c r="L50" s="216"/>
      <c r="M50" s="216"/>
      <c r="N50" s="216"/>
      <c r="P50" s="218"/>
      <c r="Q50" s="218">
        <f t="shared" si="5"/>
        <v>0</v>
      </c>
    </row>
    <row r="51" spans="1:17">
      <c r="A51" s="216"/>
      <c r="B51" s="216"/>
      <c r="C51" s="137"/>
      <c r="D51" s="137"/>
      <c r="E51" s="137"/>
      <c r="F51" s="216"/>
      <c r="G51" s="216"/>
      <c r="H51" s="216"/>
      <c r="I51" s="216"/>
      <c r="J51" s="216"/>
      <c r="K51" s="216"/>
      <c r="L51" s="216"/>
      <c r="M51" s="216"/>
      <c r="N51" s="216"/>
      <c r="P51" s="218"/>
      <c r="Q51" s="218">
        <f t="shared" si="5"/>
        <v>0</v>
      </c>
    </row>
    <row r="52" spans="1:17">
      <c r="A52" s="216"/>
      <c r="B52" s="216"/>
      <c r="C52" s="137"/>
      <c r="D52" s="137"/>
      <c r="E52" s="137"/>
      <c r="F52" s="216"/>
      <c r="G52" s="216"/>
      <c r="H52" s="216"/>
      <c r="I52" s="216"/>
      <c r="J52" s="216"/>
      <c r="K52" s="216"/>
      <c r="L52" s="216"/>
      <c r="M52" s="216"/>
      <c r="N52" s="216"/>
      <c r="P52" s="218"/>
      <c r="Q52" s="218">
        <f t="shared" si="5"/>
        <v>0</v>
      </c>
    </row>
    <row r="53" spans="1:17">
      <c r="A53" s="216"/>
      <c r="B53" s="216"/>
      <c r="C53" s="137"/>
      <c r="D53" s="137"/>
      <c r="E53" s="137"/>
      <c r="F53" s="216"/>
      <c r="G53" s="216"/>
      <c r="H53" s="216"/>
      <c r="I53" s="216"/>
      <c r="J53" s="216"/>
      <c r="K53" s="216"/>
      <c r="L53" s="216"/>
      <c r="M53" s="216"/>
      <c r="N53" s="216"/>
      <c r="P53" s="218"/>
      <c r="Q53" s="218">
        <f t="shared" si="5"/>
        <v>0</v>
      </c>
    </row>
    <row r="54" spans="1:17">
      <c r="A54" s="216"/>
      <c r="B54" s="216"/>
      <c r="C54" s="137"/>
      <c r="D54" s="137"/>
      <c r="E54" s="137"/>
      <c r="F54" s="216"/>
      <c r="G54" s="216"/>
      <c r="H54" s="216"/>
      <c r="I54" s="216"/>
      <c r="J54" s="216"/>
      <c r="K54" s="216"/>
      <c r="L54" s="216"/>
      <c r="M54" s="216"/>
      <c r="N54" s="216"/>
      <c r="P54" s="218"/>
      <c r="Q54" s="218">
        <f t="shared" si="5"/>
        <v>0</v>
      </c>
    </row>
    <row r="55" spans="1:17">
      <c r="A55" s="216"/>
      <c r="B55" s="216"/>
      <c r="C55" s="137"/>
      <c r="D55" s="137"/>
      <c r="E55" s="137"/>
      <c r="F55" s="216"/>
      <c r="G55" s="216"/>
      <c r="H55" s="216"/>
      <c r="I55" s="216"/>
      <c r="J55" s="216"/>
      <c r="K55" s="216"/>
      <c r="L55" s="216"/>
      <c r="M55" s="216"/>
      <c r="N55" s="216"/>
      <c r="P55" s="218"/>
      <c r="Q55" s="218">
        <f t="shared" si="5"/>
        <v>0</v>
      </c>
    </row>
    <row r="56" spans="1:17">
      <c r="A56" s="216"/>
      <c r="B56" s="216"/>
      <c r="C56" s="137"/>
      <c r="D56" s="137"/>
      <c r="E56" s="137"/>
      <c r="F56" s="216"/>
      <c r="G56" s="216"/>
      <c r="H56" s="216"/>
      <c r="I56" s="216"/>
      <c r="J56" s="216"/>
      <c r="K56" s="216"/>
      <c r="L56" s="216"/>
      <c r="M56" s="216"/>
      <c r="N56" s="216"/>
      <c r="P56" s="218"/>
      <c r="Q56" s="218">
        <f t="shared" si="5"/>
        <v>0</v>
      </c>
    </row>
    <row r="57" spans="1:17">
      <c r="A57" s="216"/>
      <c r="B57" s="216"/>
      <c r="C57" s="137"/>
      <c r="D57" s="137"/>
      <c r="E57" s="137"/>
      <c r="F57" s="216"/>
      <c r="G57" s="216"/>
      <c r="H57" s="216"/>
      <c r="I57" s="216"/>
      <c r="J57" s="216"/>
      <c r="K57" s="216"/>
      <c r="L57" s="216"/>
      <c r="M57" s="216"/>
      <c r="N57" s="216"/>
      <c r="P57" s="218"/>
      <c r="Q57" s="218">
        <f t="shared" si="5"/>
        <v>0</v>
      </c>
    </row>
    <row r="58" spans="1:17">
      <c r="A58" s="216"/>
      <c r="B58" s="216"/>
      <c r="C58" s="137"/>
      <c r="D58" s="137"/>
      <c r="E58" s="137"/>
      <c r="F58" s="216"/>
      <c r="G58" s="216"/>
      <c r="H58" s="216"/>
      <c r="I58" s="216"/>
      <c r="J58" s="216"/>
      <c r="K58" s="216"/>
      <c r="L58" s="216"/>
      <c r="M58" s="216"/>
      <c r="N58" s="216"/>
      <c r="P58" s="218"/>
      <c r="Q58" s="218">
        <f t="shared" si="5"/>
        <v>0</v>
      </c>
    </row>
    <row r="59" spans="1:17">
      <c r="A59" s="216"/>
      <c r="B59" s="216"/>
      <c r="C59" s="137"/>
      <c r="D59" s="137"/>
      <c r="E59" s="137"/>
      <c r="F59" s="216"/>
      <c r="G59" s="216"/>
      <c r="H59" s="216"/>
      <c r="I59" s="216"/>
      <c r="J59" s="216"/>
      <c r="K59" s="216"/>
      <c r="L59" s="216"/>
      <c r="M59" s="216"/>
      <c r="N59" s="216"/>
      <c r="P59" s="218"/>
      <c r="Q59" s="218">
        <f t="shared" si="5"/>
        <v>0</v>
      </c>
    </row>
    <row r="60" spans="1:17">
      <c r="A60" s="216"/>
      <c r="B60" s="216"/>
      <c r="C60" s="137"/>
      <c r="D60" s="137"/>
      <c r="E60" s="137"/>
      <c r="F60" s="216"/>
      <c r="G60" s="216"/>
      <c r="H60" s="216"/>
      <c r="I60" s="216"/>
      <c r="J60" s="216"/>
      <c r="K60" s="216"/>
      <c r="L60" s="216"/>
      <c r="M60" s="216"/>
      <c r="N60" s="216"/>
      <c r="P60" s="218"/>
      <c r="Q60" s="218">
        <f t="shared" si="5"/>
        <v>0</v>
      </c>
    </row>
    <row r="61" spans="1:17">
      <c r="A61" s="216"/>
      <c r="B61" s="216"/>
      <c r="C61" s="137"/>
      <c r="D61" s="137"/>
      <c r="E61" s="137"/>
      <c r="F61" s="216"/>
      <c r="G61" s="216"/>
      <c r="H61" s="216"/>
      <c r="I61" s="216"/>
      <c r="J61" s="216"/>
      <c r="K61" s="216"/>
      <c r="L61" s="216"/>
      <c r="M61" s="216"/>
      <c r="N61" s="216"/>
      <c r="P61" s="218"/>
      <c r="Q61" s="218">
        <f t="shared" si="5"/>
        <v>0</v>
      </c>
    </row>
    <row r="62" spans="1:17">
      <c r="A62" s="216"/>
      <c r="B62" s="216"/>
      <c r="C62" s="137"/>
      <c r="D62" s="137"/>
      <c r="E62" s="137"/>
      <c r="F62" s="216"/>
      <c r="G62" s="216"/>
      <c r="H62" s="216"/>
      <c r="I62" s="216"/>
      <c r="J62" s="216"/>
      <c r="K62" s="216"/>
      <c r="L62" s="216"/>
      <c r="M62" s="216"/>
      <c r="N62" s="216"/>
      <c r="P62" s="218"/>
      <c r="Q62" s="218">
        <f t="shared" si="5"/>
        <v>0</v>
      </c>
    </row>
    <row r="63" spans="1:17">
      <c r="A63" s="216"/>
      <c r="B63" s="216"/>
      <c r="C63" s="137"/>
      <c r="D63" s="137"/>
      <c r="E63" s="137"/>
      <c r="F63" s="216"/>
      <c r="G63" s="216"/>
      <c r="H63" s="216"/>
      <c r="I63" s="216"/>
      <c r="J63" s="216"/>
      <c r="K63" s="216"/>
      <c r="L63" s="216"/>
      <c r="M63" s="216"/>
      <c r="N63" s="216"/>
      <c r="P63" s="218"/>
      <c r="Q63" s="218">
        <f t="shared" si="5"/>
        <v>0</v>
      </c>
    </row>
    <row r="64" spans="1:17">
      <c r="A64" s="216"/>
      <c r="B64" s="216"/>
      <c r="C64" s="137"/>
      <c r="D64" s="137"/>
      <c r="E64" s="137"/>
      <c r="F64" s="216"/>
      <c r="G64" s="216"/>
      <c r="H64" s="216"/>
      <c r="I64" s="216"/>
      <c r="J64" s="216"/>
      <c r="K64" s="216"/>
      <c r="L64" s="216"/>
      <c r="M64" s="216"/>
      <c r="N64" s="216"/>
      <c r="P64" s="218"/>
      <c r="Q64" s="218">
        <f t="shared" si="5"/>
        <v>0</v>
      </c>
    </row>
    <row r="65" spans="1:17">
      <c r="A65" s="216"/>
      <c r="B65" s="216"/>
      <c r="C65" s="137"/>
      <c r="D65" s="137"/>
      <c r="E65" s="137"/>
      <c r="F65" s="216"/>
      <c r="G65" s="216"/>
      <c r="H65" s="216"/>
      <c r="I65" s="216"/>
      <c r="J65" s="216"/>
      <c r="K65" s="216"/>
      <c r="L65" s="216"/>
      <c r="M65" s="216"/>
      <c r="N65" s="216"/>
      <c r="P65" s="218"/>
      <c r="Q65" s="218">
        <f t="shared" si="5"/>
        <v>0</v>
      </c>
    </row>
    <row r="66" spans="1:17">
      <c r="A66" s="216"/>
      <c r="B66" s="216"/>
      <c r="C66" s="137"/>
      <c r="D66" s="137"/>
      <c r="E66" s="137"/>
      <c r="F66" s="216"/>
      <c r="G66" s="216"/>
      <c r="H66" s="216"/>
      <c r="I66" s="216"/>
      <c r="J66" s="216"/>
      <c r="K66" s="216"/>
      <c r="L66" s="216"/>
      <c r="M66" s="216"/>
      <c r="N66" s="216"/>
      <c r="P66" s="218"/>
      <c r="Q66" s="218">
        <f t="shared" si="5"/>
        <v>0</v>
      </c>
    </row>
    <row r="67" spans="1:17">
      <c r="A67" s="216"/>
      <c r="B67" s="216"/>
      <c r="C67" s="137"/>
      <c r="D67" s="137"/>
      <c r="E67" s="137"/>
      <c r="F67" s="216"/>
      <c r="G67" s="216"/>
      <c r="H67" s="216"/>
      <c r="I67" s="216"/>
      <c r="J67" s="216"/>
      <c r="K67" s="216"/>
      <c r="L67" s="216"/>
      <c r="M67" s="216"/>
      <c r="N67" s="216"/>
      <c r="P67" s="218"/>
      <c r="Q67" s="218">
        <f t="shared" si="5"/>
        <v>0</v>
      </c>
    </row>
    <row r="68" spans="1:17">
      <c r="A68" s="216"/>
      <c r="B68" s="216"/>
      <c r="C68" s="137"/>
      <c r="D68" s="137"/>
      <c r="E68" s="137"/>
      <c r="F68" s="216"/>
      <c r="G68" s="216"/>
      <c r="H68" s="216"/>
      <c r="I68" s="216"/>
      <c r="J68" s="216"/>
      <c r="K68" s="216"/>
      <c r="L68" s="216"/>
      <c r="M68" s="216"/>
      <c r="N68" s="216"/>
      <c r="P68" s="218"/>
      <c r="Q68" s="218">
        <f t="shared" si="5"/>
        <v>0</v>
      </c>
    </row>
    <row r="69" spans="1:17">
      <c r="A69" s="216"/>
      <c r="B69" s="216"/>
      <c r="C69" s="137"/>
      <c r="D69" s="137"/>
      <c r="E69" s="137"/>
      <c r="F69" s="216"/>
      <c r="G69" s="216"/>
      <c r="H69" s="216"/>
      <c r="I69" s="216"/>
      <c r="J69" s="216"/>
      <c r="K69" s="216"/>
      <c r="L69" s="216"/>
      <c r="M69" s="216"/>
      <c r="N69" s="216"/>
      <c r="P69" s="218"/>
      <c r="Q69" s="218">
        <f t="shared" si="5"/>
        <v>0</v>
      </c>
    </row>
    <row r="70" spans="1:17">
      <c r="A70" s="216"/>
      <c r="B70" s="216"/>
      <c r="C70" s="137"/>
      <c r="D70" s="137"/>
      <c r="E70" s="137"/>
      <c r="F70" s="216"/>
      <c r="G70" s="216"/>
      <c r="H70" s="216"/>
      <c r="I70" s="216"/>
      <c r="J70" s="216"/>
      <c r="K70" s="216"/>
      <c r="L70" s="216"/>
      <c r="M70" s="216"/>
      <c r="N70" s="216"/>
      <c r="P70" s="218"/>
      <c r="Q70" s="218">
        <f t="shared" si="5"/>
        <v>0</v>
      </c>
    </row>
    <row r="71" spans="1:17">
      <c r="A71" s="216"/>
      <c r="B71" s="216"/>
      <c r="C71" s="137"/>
      <c r="D71" s="137"/>
      <c r="E71" s="137"/>
      <c r="F71" s="216"/>
      <c r="G71" s="216"/>
      <c r="H71" s="216"/>
      <c r="I71" s="216"/>
      <c r="J71" s="216"/>
      <c r="K71" s="216"/>
      <c r="L71" s="216"/>
      <c r="M71" s="216"/>
      <c r="N71" s="216"/>
      <c r="P71" s="218"/>
      <c r="Q71" s="218">
        <f t="shared" si="5"/>
        <v>0</v>
      </c>
    </row>
    <row r="72" spans="1:17">
      <c r="A72" s="216"/>
      <c r="B72" s="216"/>
      <c r="C72" s="137"/>
      <c r="D72" s="137"/>
      <c r="E72" s="137"/>
      <c r="F72" s="216"/>
      <c r="G72" s="216"/>
      <c r="H72" s="216"/>
      <c r="I72" s="216"/>
      <c r="J72" s="216"/>
      <c r="K72" s="216"/>
      <c r="L72" s="216"/>
      <c r="M72" s="216"/>
      <c r="N72" s="216"/>
      <c r="P72" s="218"/>
      <c r="Q72" s="218">
        <f t="shared" si="5"/>
        <v>0</v>
      </c>
    </row>
    <row r="73" spans="1:17">
      <c r="A73" s="216"/>
      <c r="B73" s="216"/>
      <c r="C73" s="137"/>
      <c r="D73" s="137"/>
      <c r="E73" s="137"/>
      <c r="F73" s="216"/>
      <c r="G73" s="216"/>
      <c r="H73" s="216"/>
      <c r="I73" s="216"/>
      <c r="J73" s="216"/>
      <c r="K73" s="216"/>
      <c r="L73" s="216"/>
      <c r="M73" s="216"/>
      <c r="N73" s="216"/>
      <c r="P73" s="218"/>
      <c r="Q73" s="218">
        <f t="shared" si="5"/>
        <v>0</v>
      </c>
    </row>
    <row r="74" spans="1:17">
      <c r="A74" s="216"/>
      <c r="B74" s="216"/>
      <c r="C74" s="137"/>
      <c r="D74" s="137"/>
      <c r="E74" s="137"/>
      <c r="F74" s="216"/>
      <c r="G74" s="216"/>
      <c r="H74" s="216"/>
      <c r="I74" s="216"/>
      <c r="J74" s="216"/>
      <c r="K74" s="216"/>
      <c r="L74" s="216"/>
      <c r="M74" s="216"/>
      <c r="N74" s="216"/>
      <c r="P74" s="218"/>
      <c r="Q74" s="218">
        <f t="shared" si="5"/>
        <v>0</v>
      </c>
    </row>
    <row r="75" spans="1:17">
      <c r="A75" s="216"/>
      <c r="B75" s="216"/>
      <c r="C75" s="137"/>
      <c r="D75" s="137"/>
      <c r="E75" s="137"/>
      <c r="F75" s="216"/>
      <c r="G75" s="216"/>
      <c r="H75" s="216"/>
      <c r="I75" s="216"/>
      <c r="J75" s="216"/>
      <c r="K75" s="216"/>
      <c r="L75" s="216"/>
      <c r="M75" s="216"/>
      <c r="N75" s="216"/>
      <c r="P75" s="218"/>
      <c r="Q75" s="218">
        <f t="shared" si="5"/>
        <v>0</v>
      </c>
    </row>
    <row r="76" spans="1:17">
      <c r="A76" s="216"/>
      <c r="B76" s="216"/>
      <c r="C76" s="137"/>
      <c r="D76" s="137"/>
      <c r="E76" s="137"/>
      <c r="F76" s="216"/>
      <c r="G76" s="216"/>
      <c r="H76" s="216"/>
      <c r="I76" s="216"/>
      <c r="J76" s="216"/>
      <c r="K76" s="216"/>
      <c r="L76" s="216"/>
      <c r="M76" s="216"/>
      <c r="N76" s="216"/>
      <c r="P76" s="218"/>
      <c r="Q76" s="218">
        <f t="shared" si="5"/>
        <v>0</v>
      </c>
    </row>
    <row r="77" spans="1:17">
      <c r="A77" s="216"/>
      <c r="B77" s="216"/>
      <c r="C77" s="137"/>
      <c r="D77" s="137"/>
      <c r="E77" s="137"/>
      <c r="F77" s="216"/>
      <c r="G77" s="216"/>
      <c r="H77" s="216"/>
      <c r="I77" s="216"/>
      <c r="J77" s="216"/>
      <c r="K77" s="216"/>
      <c r="L77" s="216"/>
      <c r="M77" s="216"/>
      <c r="N77" s="216"/>
      <c r="P77" s="218"/>
      <c r="Q77" s="218">
        <f t="shared" si="5"/>
        <v>0</v>
      </c>
    </row>
    <row r="78" spans="1:17">
      <c r="A78" s="216"/>
      <c r="B78" s="216"/>
      <c r="C78" s="137"/>
      <c r="D78" s="137"/>
      <c r="E78" s="137"/>
      <c r="F78" s="216"/>
      <c r="G78" s="216"/>
      <c r="H78" s="216"/>
      <c r="I78" s="216"/>
      <c r="J78" s="216"/>
      <c r="K78" s="216"/>
      <c r="L78" s="216"/>
      <c r="M78" s="216"/>
      <c r="N78" s="216"/>
      <c r="P78" s="218"/>
      <c r="Q78" s="218">
        <f t="shared" si="5"/>
        <v>0</v>
      </c>
    </row>
    <row r="79" spans="1:17">
      <c r="A79" s="216"/>
      <c r="B79" s="216"/>
      <c r="C79" s="137"/>
      <c r="D79" s="137"/>
      <c r="E79" s="137"/>
      <c r="F79" s="216"/>
      <c r="G79" s="216"/>
      <c r="H79" s="216"/>
      <c r="I79" s="216"/>
      <c r="J79" s="216"/>
      <c r="K79" s="216"/>
      <c r="L79" s="216"/>
      <c r="M79" s="216"/>
      <c r="N79" s="216"/>
      <c r="P79" s="218"/>
      <c r="Q79" s="218">
        <f t="shared" si="5"/>
        <v>0</v>
      </c>
    </row>
    <row r="80" spans="1:17">
      <c r="A80" s="216"/>
      <c r="B80" s="216"/>
      <c r="C80" s="137"/>
      <c r="D80" s="137"/>
      <c r="E80" s="137"/>
      <c r="F80" s="216"/>
      <c r="G80" s="216"/>
      <c r="H80" s="216"/>
      <c r="I80" s="216"/>
      <c r="J80" s="216"/>
      <c r="K80" s="216"/>
      <c r="L80" s="216"/>
      <c r="M80" s="216"/>
      <c r="N80" s="216"/>
      <c r="P80" s="218"/>
      <c r="Q80" s="218">
        <f t="shared" si="5"/>
        <v>0</v>
      </c>
    </row>
    <row r="81" spans="1:17">
      <c r="A81" s="216"/>
      <c r="B81" s="216"/>
      <c r="C81" s="137"/>
      <c r="D81" s="137"/>
      <c r="E81" s="137"/>
      <c r="F81" s="216"/>
      <c r="G81" s="216"/>
      <c r="H81" s="216"/>
      <c r="I81" s="216"/>
      <c r="J81" s="216"/>
      <c r="K81" s="216"/>
      <c r="L81" s="216"/>
      <c r="M81" s="216"/>
      <c r="N81" s="216"/>
      <c r="P81" s="218"/>
      <c r="Q81" s="218">
        <f t="shared" si="5"/>
        <v>0</v>
      </c>
    </row>
    <row r="82" spans="1:17">
      <c r="A82" s="216"/>
      <c r="B82" s="216"/>
      <c r="C82" s="137"/>
      <c r="D82" s="137"/>
      <c r="E82" s="137"/>
      <c r="F82" s="216"/>
      <c r="G82" s="216"/>
      <c r="H82" s="216"/>
      <c r="I82" s="216"/>
      <c r="J82" s="216"/>
      <c r="K82" s="216"/>
      <c r="L82" s="216"/>
      <c r="M82" s="216"/>
      <c r="N82" s="216"/>
      <c r="Q82" s="218">
        <f t="shared" si="5"/>
        <v>0</v>
      </c>
    </row>
    <row r="83" spans="1:17">
      <c r="A83" s="216"/>
      <c r="B83" s="216"/>
      <c r="C83" s="137"/>
      <c r="D83" s="137"/>
      <c r="E83" s="137"/>
      <c r="F83" s="216"/>
      <c r="G83" s="216"/>
      <c r="H83" s="216"/>
      <c r="I83" s="216"/>
      <c r="J83" s="216"/>
      <c r="K83" s="216"/>
      <c r="L83" s="216"/>
      <c r="M83" s="216"/>
      <c r="N83" s="216"/>
      <c r="Q83" s="218">
        <f t="shared" ref="Q83:Q85" si="6">K83/5</f>
        <v>0</v>
      </c>
    </row>
    <row r="84" spans="1:17">
      <c r="A84" s="216"/>
      <c r="B84" s="216"/>
      <c r="C84" s="137"/>
      <c r="D84" s="137"/>
      <c r="E84" s="137"/>
      <c r="F84" s="216"/>
      <c r="G84" s="216"/>
      <c r="H84" s="216"/>
      <c r="I84" s="216"/>
      <c r="J84" s="216"/>
      <c r="K84" s="216"/>
      <c r="L84" s="216"/>
      <c r="M84" s="216"/>
      <c r="N84" s="216"/>
      <c r="Q84" s="218">
        <f t="shared" si="6"/>
        <v>0</v>
      </c>
    </row>
    <row r="85" spans="1:17">
      <c r="A85" s="216"/>
      <c r="B85" s="216"/>
      <c r="C85" s="137"/>
      <c r="D85" s="137"/>
      <c r="E85" s="137"/>
      <c r="F85" s="216"/>
      <c r="G85" s="216"/>
      <c r="H85" s="216"/>
      <c r="I85" s="216"/>
      <c r="J85" s="216"/>
      <c r="K85" s="216"/>
      <c r="L85" s="216"/>
      <c r="M85" s="216"/>
      <c r="N85" s="216"/>
      <c r="Q85" s="218">
        <f t="shared" si="6"/>
        <v>0</v>
      </c>
    </row>
    <row r="86" spans="1:17">
      <c r="A86" s="216"/>
      <c r="B86" s="216"/>
      <c r="C86" s="137"/>
      <c r="D86" s="137"/>
      <c r="E86" s="137"/>
      <c r="F86" s="216"/>
      <c r="G86" s="216"/>
      <c r="H86" s="216"/>
      <c r="I86" s="216"/>
      <c r="J86" s="216"/>
      <c r="K86" s="216"/>
      <c r="L86" s="216"/>
      <c r="M86" s="216"/>
      <c r="N86" s="216"/>
      <c r="Q86" s="218"/>
    </row>
    <row r="87" spans="1:17">
      <c r="A87" s="216"/>
      <c r="B87" s="216"/>
      <c r="C87" s="137"/>
      <c r="D87" s="137"/>
      <c r="E87" s="137"/>
      <c r="F87" s="216"/>
      <c r="G87" s="216"/>
      <c r="H87" s="216"/>
      <c r="I87" s="216"/>
      <c r="J87" s="216"/>
      <c r="K87" s="216"/>
      <c r="L87" s="216"/>
      <c r="M87" s="216"/>
      <c r="N87" s="216"/>
      <c r="Q87" s="218"/>
    </row>
    <row r="88" spans="1:17">
      <c r="A88" s="216"/>
      <c r="B88" s="216"/>
      <c r="C88" s="137"/>
      <c r="D88" s="137"/>
      <c r="E88" s="137"/>
      <c r="F88" s="216"/>
      <c r="G88" s="216"/>
      <c r="H88" s="216"/>
      <c r="I88" s="216"/>
      <c r="J88" s="216"/>
      <c r="K88" s="216"/>
      <c r="L88" s="216"/>
      <c r="M88" s="216"/>
      <c r="N88" s="216"/>
      <c r="Q88" s="218"/>
    </row>
    <row r="89" spans="1:17">
      <c r="A89" s="216"/>
      <c r="B89" s="216"/>
      <c r="C89" s="137"/>
      <c r="D89" s="137"/>
      <c r="E89" s="137"/>
      <c r="F89" s="216"/>
      <c r="G89" s="216"/>
      <c r="H89" s="216"/>
      <c r="I89" s="216"/>
      <c r="J89" s="216"/>
      <c r="K89" s="216"/>
      <c r="L89" s="216"/>
      <c r="M89" s="216"/>
      <c r="N89" s="216"/>
      <c r="Q89" s="218"/>
    </row>
    <row r="90" spans="1:17">
      <c r="A90" s="216"/>
      <c r="B90" s="216"/>
      <c r="C90" s="137"/>
      <c r="D90" s="137"/>
      <c r="E90" s="137"/>
      <c r="F90" s="216"/>
      <c r="G90" s="216"/>
      <c r="H90" s="216"/>
      <c r="I90" s="216"/>
      <c r="J90" s="216"/>
      <c r="K90" s="216"/>
      <c r="L90" s="216"/>
      <c r="M90" s="216"/>
      <c r="N90" s="216"/>
      <c r="Q90" s="218"/>
    </row>
    <row r="91" spans="1:17">
      <c r="A91" s="216"/>
      <c r="B91" s="216"/>
      <c r="C91" s="137"/>
      <c r="D91" s="137"/>
      <c r="E91" s="137"/>
      <c r="F91" s="216"/>
      <c r="G91" s="216"/>
      <c r="H91" s="216"/>
      <c r="I91" s="216"/>
      <c r="J91" s="216"/>
      <c r="K91" s="216"/>
      <c r="L91" s="216"/>
      <c r="M91" s="216"/>
      <c r="N91" s="216"/>
      <c r="Q91" s="218"/>
    </row>
    <row r="92" spans="1:17">
      <c r="A92" s="216"/>
      <c r="B92" s="216"/>
      <c r="C92" s="137"/>
      <c r="D92" s="137"/>
      <c r="E92" s="137"/>
      <c r="F92" s="216"/>
      <c r="G92" s="216"/>
      <c r="H92" s="216"/>
      <c r="I92" s="216"/>
      <c r="J92" s="216"/>
      <c r="K92" s="216"/>
      <c r="L92" s="216"/>
      <c r="M92" s="216"/>
      <c r="N92" s="216"/>
      <c r="Q92" s="218"/>
    </row>
    <row r="93" spans="1:17">
      <c r="A93" s="216"/>
      <c r="B93" s="216"/>
      <c r="C93" s="137"/>
      <c r="D93" s="137"/>
      <c r="E93" s="137"/>
      <c r="F93" s="216"/>
      <c r="G93" s="216"/>
      <c r="H93" s="216"/>
      <c r="I93" s="216"/>
      <c r="J93" s="216"/>
      <c r="K93" s="216"/>
      <c r="L93" s="216"/>
      <c r="M93" s="216"/>
      <c r="N93" s="216"/>
      <c r="Q93" s="218"/>
    </row>
    <row r="94" spans="1:17">
      <c r="A94" s="216"/>
      <c r="B94" s="216"/>
      <c r="C94" s="137"/>
      <c r="D94" s="137"/>
      <c r="E94" s="137"/>
      <c r="F94" s="216"/>
      <c r="G94" s="216"/>
      <c r="H94" s="216"/>
      <c r="I94" s="216"/>
      <c r="J94" s="216"/>
      <c r="K94" s="216"/>
      <c r="L94" s="216"/>
      <c r="M94" s="216"/>
      <c r="N94" s="216"/>
      <c r="Q94" s="218"/>
    </row>
    <row r="95" spans="1:17">
      <c r="A95" s="216"/>
      <c r="B95" s="216"/>
      <c r="C95" s="137"/>
      <c r="D95" s="137"/>
      <c r="E95" s="137"/>
      <c r="F95" s="216"/>
      <c r="G95" s="216"/>
      <c r="H95" s="216"/>
      <c r="I95" s="216"/>
      <c r="J95" s="216"/>
      <c r="K95" s="216"/>
      <c r="L95" s="216"/>
      <c r="M95" s="216"/>
      <c r="N95" s="216"/>
      <c r="Q95" s="218"/>
    </row>
    <row r="96" spans="1:17">
      <c r="A96" s="216"/>
      <c r="B96" s="216"/>
      <c r="C96" s="137"/>
      <c r="D96" s="137"/>
      <c r="E96" s="137"/>
      <c r="F96" s="216"/>
      <c r="G96" s="216"/>
      <c r="H96" s="216"/>
      <c r="I96" s="216"/>
      <c r="J96" s="216"/>
      <c r="K96" s="216"/>
      <c r="L96" s="216"/>
      <c r="M96" s="216"/>
      <c r="N96" s="216"/>
      <c r="Q96" s="218"/>
    </row>
    <row r="97" spans="1:17">
      <c r="A97" s="216"/>
      <c r="B97" s="216"/>
      <c r="C97" s="137"/>
      <c r="D97" s="137"/>
      <c r="E97" s="137"/>
      <c r="F97" s="216"/>
      <c r="G97" s="216"/>
      <c r="H97" s="216"/>
      <c r="I97" s="216"/>
      <c r="J97" s="216"/>
      <c r="K97" s="216"/>
      <c r="L97" s="216"/>
      <c r="M97" s="216"/>
      <c r="N97" s="216"/>
      <c r="Q97" s="218"/>
    </row>
    <row r="98" spans="1:17">
      <c r="A98" s="216"/>
      <c r="B98" s="216"/>
      <c r="C98" s="137"/>
      <c r="D98" s="137"/>
      <c r="E98" s="137"/>
      <c r="F98" s="216"/>
      <c r="G98" s="216"/>
      <c r="H98" s="216"/>
      <c r="I98" s="216"/>
      <c r="J98" s="216"/>
      <c r="K98" s="216"/>
      <c r="L98" s="216"/>
      <c r="M98" s="216"/>
      <c r="N98" s="216"/>
      <c r="Q98" s="218"/>
    </row>
    <row r="99" spans="1:17">
      <c r="A99" s="216"/>
      <c r="B99" s="216"/>
      <c r="C99" s="137"/>
      <c r="D99" s="137"/>
      <c r="E99" s="137"/>
      <c r="F99" s="216"/>
      <c r="G99" s="216"/>
      <c r="H99" s="216"/>
      <c r="I99" s="216"/>
      <c r="J99" s="216"/>
      <c r="K99" s="216"/>
      <c r="L99" s="216"/>
      <c r="M99" s="216"/>
      <c r="N99" s="216"/>
      <c r="Q99" s="218"/>
    </row>
    <row r="100" spans="1:17">
      <c r="A100" s="216"/>
      <c r="B100" s="216"/>
      <c r="C100" s="137"/>
      <c r="D100" s="137"/>
      <c r="E100" s="137"/>
      <c r="F100" s="216"/>
      <c r="G100" s="216"/>
      <c r="H100" s="216"/>
      <c r="I100" s="216"/>
      <c r="J100" s="216"/>
      <c r="K100" s="216"/>
      <c r="L100" s="216"/>
      <c r="M100" s="216"/>
      <c r="N100" s="216"/>
      <c r="Q100" s="218"/>
    </row>
    <row r="101" spans="1:17">
      <c r="A101" s="216"/>
      <c r="B101" s="216"/>
      <c r="C101" s="137"/>
      <c r="D101" s="137"/>
      <c r="E101" s="137"/>
      <c r="F101" s="216"/>
      <c r="G101" s="216"/>
      <c r="H101" s="216"/>
      <c r="I101" s="216"/>
      <c r="J101" s="216"/>
      <c r="K101" s="216"/>
      <c r="L101" s="216"/>
      <c r="M101" s="216"/>
      <c r="N101" s="216"/>
      <c r="Q101" s="218"/>
    </row>
    <row r="102" spans="1:17">
      <c r="A102" s="216"/>
      <c r="B102" s="216"/>
      <c r="C102" s="137"/>
      <c r="D102" s="137"/>
      <c r="E102" s="137"/>
      <c r="F102" s="216"/>
      <c r="G102" s="216"/>
      <c r="H102" s="216"/>
      <c r="I102" s="216"/>
      <c r="J102" s="216"/>
      <c r="K102" s="216"/>
      <c r="L102" s="216"/>
      <c r="M102" s="216"/>
      <c r="N102" s="216"/>
      <c r="Q102" s="218"/>
    </row>
    <row r="103" spans="1:17">
      <c r="A103" s="216"/>
      <c r="B103" s="216"/>
      <c r="C103" s="137"/>
      <c r="D103" s="137"/>
      <c r="E103" s="137"/>
      <c r="F103" s="216"/>
      <c r="G103" s="216"/>
      <c r="H103" s="216"/>
      <c r="I103" s="216"/>
      <c r="J103" s="216"/>
      <c r="K103" s="216"/>
      <c r="L103" s="216"/>
      <c r="M103" s="216"/>
      <c r="N103" s="216"/>
      <c r="Q103" s="218"/>
    </row>
    <row r="104" spans="1:17">
      <c r="A104" s="216"/>
      <c r="B104" s="216"/>
      <c r="C104" s="137"/>
      <c r="D104" s="137"/>
      <c r="E104" s="137"/>
      <c r="F104" s="216"/>
      <c r="G104" s="216"/>
      <c r="H104" s="216"/>
      <c r="I104" s="216"/>
      <c r="J104" s="216"/>
      <c r="K104" s="216"/>
      <c r="L104" s="216"/>
      <c r="M104" s="216"/>
      <c r="N104" s="216"/>
      <c r="Q104" s="218"/>
    </row>
    <row r="105" spans="1:17">
      <c r="A105" s="216"/>
      <c r="B105" s="216"/>
      <c r="C105" s="137"/>
      <c r="D105" s="137"/>
      <c r="E105" s="137"/>
      <c r="F105" s="216"/>
      <c r="G105" s="216"/>
      <c r="H105" s="216"/>
      <c r="I105" s="216"/>
      <c r="J105" s="216"/>
      <c r="K105" s="216"/>
      <c r="L105" s="216"/>
      <c r="M105" s="216"/>
      <c r="N105" s="216"/>
      <c r="Q105" s="218"/>
    </row>
    <row r="106" spans="1:17">
      <c r="A106" s="216"/>
      <c r="B106" s="216"/>
      <c r="C106" s="137"/>
      <c r="D106" s="137"/>
      <c r="E106" s="137"/>
      <c r="F106" s="216"/>
      <c r="G106" s="216"/>
      <c r="H106" s="216"/>
      <c r="I106" s="216"/>
      <c r="J106" s="216"/>
      <c r="K106" s="216"/>
      <c r="L106" s="216"/>
      <c r="M106" s="216"/>
      <c r="N106" s="216"/>
      <c r="Q106" s="218"/>
    </row>
    <row r="107" spans="1:17">
      <c r="A107" s="216"/>
      <c r="B107" s="216"/>
      <c r="C107" s="137"/>
      <c r="D107" s="137"/>
      <c r="E107" s="137"/>
      <c r="F107" s="216"/>
      <c r="G107" s="216"/>
      <c r="H107" s="216"/>
      <c r="I107" s="216"/>
      <c r="J107" s="216"/>
      <c r="K107" s="216"/>
      <c r="L107" s="216"/>
      <c r="M107" s="216"/>
      <c r="N107" s="216"/>
      <c r="Q107" s="218"/>
    </row>
    <row r="108" spans="1:17">
      <c r="A108" s="216"/>
      <c r="B108" s="216"/>
      <c r="C108" s="137"/>
      <c r="D108" s="137"/>
      <c r="E108" s="137"/>
      <c r="F108" s="216"/>
      <c r="G108" s="216"/>
      <c r="H108" s="216"/>
      <c r="I108" s="216"/>
      <c r="J108" s="216"/>
      <c r="K108" s="216"/>
      <c r="L108" s="216"/>
      <c r="M108" s="216"/>
      <c r="N108" s="216"/>
      <c r="Q108" s="218"/>
    </row>
    <row r="109" spans="1:17">
      <c r="A109" s="216"/>
      <c r="B109" s="216"/>
      <c r="C109" s="137"/>
      <c r="D109" s="137"/>
      <c r="E109" s="137"/>
      <c r="F109" s="216"/>
      <c r="G109" s="216"/>
      <c r="H109" s="216"/>
      <c r="I109" s="216"/>
      <c r="J109" s="216"/>
      <c r="K109" s="216"/>
      <c r="L109" s="216"/>
      <c r="M109" s="216"/>
      <c r="N109" s="216"/>
      <c r="Q109" s="218"/>
    </row>
    <row r="110" spans="1:17">
      <c r="A110" s="216"/>
      <c r="B110" s="216"/>
      <c r="C110" s="137"/>
      <c r="D110" s="137"/>
      <c r="E110" s="137"/>
      <c r="F110" s="216"/>
      <c r="G110" s="216"/>
      <c r="H110" s="216"/>
      <c r="I110" s="216"/>
      <c r="J110" s="216"/>
      <c r="K110" s="216"/>
      <c r="L110" s="216"/>
      <c r="M110" s="216"/>
      <c r="N110" s="216"/>
      <c r="Q110" s="218"/>
    </row>
    <row r="111" spans="1:17">
      <c r="A111" s="216"/>
      <c r="B111" s="216"/>
      <c r="C111" s="137"/>
      <c r="D111" s="137"/>
      <c r="E111" s="137"/>
      <c r="F111" s="216"/>
      <c r="G111" s="216"/>
      <c r="H111" s="216"/>
      <c r="I111" s="216"/>
      <c r="J111" s="216"/>
      <c r="K111" s="216"/>
      <c r="L111" s="216"/>
      <c r="M111" s="216"/>
      <c r="N111" s="216"/>
      <c r="Q111" s="218"/>
    </row>
    <row r="112" spans="1:17">
      <c r="A112" s="216"/>
      <c r="B112" s="216"/>
      <c r="C112" s="137"/>
      <c r="D112" s="137"/>
      <c r="E112" s="137"/>
      <c r="F112" s="216"/>
      <c r="G112" s="216"/>
      <c r="H112" s="216"/>
      <c r="I112" s="216"/>
      <c r="J112" s="216"/>
      <c r="K112" s="216"/>
      <c r="L112" s="216"/>
      <c r="M112" s="216"/>
      <c r="N112" s="216"/>
      <c r="Q112" s="218"/>
    </row>
    <row r="113" spans="1:17">
      <c r="A113" s="216"/>
      <c r="B113" s="216"/>
      <c r="C113" s="137"/>
      <c r="D113" s="137"/>
      <c r="E113" s="137"/>
      <c r="F113" s="216"/>
      <c r="G113" s="216"/>
      <c r="H113" s="216"/>
      <c r="I113" s="216"/>
      <c r="J113" s="216"/>
      <c r="K113" s="216"/>
      <c r="L113" s="216"/>
      <c r="M113" s="216"/>
      <c r="N113" s="216"/>
      <c r="Q113" s="218"/>
    </row>
    <row r="114" spans="1:17">
      <c r="A114" s="216"/>
      <c r="B114" s="216"/>
      <c r="C114" s="137"/>
      <c r="D114" s="137"/>
      <c r="E114" s="137"/>
      <c r="F114" s="216"/>
      <c r="G114" s="216"/>
      <c r="H114" s="216"/>
      <c r="I114" s="216"/>
      <c r="J114" s="216"/>
      <c r="K114" s="216"/>
      <c r="L114" s="216"/>
      <c r="M114" s="216"/>
      <c r="N114" s="216"/>
      <c r="Q114" s="218"/>
    </row>
    <row r="115" spans="1:17">
      <c r="A115" s="216"/>
      <c r="B115" s="216"/>
      <c r="C115" s="137"/>
      <c r="D115" s="137"/>
      <c r="E115" s="137"/>
      <c r="F115" s="216"/>
      <c r="G115" s="216"/>
      <c r="H115" s="216"/>
      <c r="I115" s="216"/>
      <c r="J115" s="216"/>
      <c r="K115" s="216"/>
      <c r="L115" s="216"/>
      <c r="M115" s="216"/>
      <c r="N115" s="216"/>
      <c r="Q115" s="218"/>
    </row>
    <row r="116" spans="1:17">
      <c r="A116" s="216"/>
      <c r="B116" s="216"/>
      <c r="C116" s="137"/>
      <c r="D116" s="137"/>
      <c r="E116" s="137"/>
      <c r="F116" s="216"/>
      <c r="G116" s="216"/>
      <c r="H116" s="216"/>
      <c r="I116" s="216"/>
      <c r="J116" s="216"/>
      <c r="K116" s="216"/>
      <c r="L116" s="216"/>
      <c r="M116" s="216"/>
      <c r="N116" s="216"/>
      <c r="Q116" s="218"/>
    </row>
    <row r="117" spans="1:17">
      <c r="A117" s="216"/>
      <c r="B117" s="216"/>
      <c r="C117" s="137"/>
      <c r="D117" s="137"/>
      <c r="E117" s="137"/>
      <c r="F117" s="216"/>
      <c r="G117" s="216"/>
      <c r="H117" s="216"/>
      <c r="I117" s="216"/>
      <c r="J117" s="216"/>
      <c r="K117" s="216"/>
      <c r="L117" s="216"/>
      <c r="M117" s="216"/>
      <c r="N117" s="216"/>
      <c r="Q117" s="218"/>
    </row>
    <row r="118" spans="1:17">
      <c r="A118" s="216"/>
      <c r="B118" s="216"/>
      <c r="C118" s="137"/>
      <c r="D118" s="137"/>
      <c r="E118" s="137"/>
      <c r="F118" s="216"/>
      <c r="G118" s="216"/>
      <c r="H118" s="216"/>
      <c r="I118" s="216"/>
      <c r="J118" s="216"/>
      <c r="K118" s="216"/>
      <c r="L118" s="216"/>
      <c r="M118" s="216"/>
      <c r="N118" s="216"/>
      <c r="Q118" s="218"/>
    </row>
    <row r="119" spans="1:17">
      <c r="A119" s="216"/>
      <c r="B119" s="216"/>
      <c r="C119" s="137"/>
      <c r="D119" s="137"/>
      <c r="E119" s="137"/>
      <c r="F119" s="216"/>
      <c r="G119" s="216"/>
      <c r="H119" s="216"/>
      <c r="I119" s="216"/>
      <c r="J119" s="216"/>
      <c r="K119" s="216"/>
      <c r="L119" s="216"/>
      <c r="M119" s="216"/>
      <c r="N119" s="216"/>
      <c r="Q119" s="218"/>
    </row>
    <row r="120" spans="1:17">
      <c r="A120" s="216"/>
      <c r="B120" s="216"/>
      <c r="C120" s="137"/>
      <c r="D120" s="137"/>
      <c r="E120" s="137"/>
      <c r="F120" s="216"/>
      <c r="G120" s="216"/>
      <c r="H120" s="216"/>
      <c r="I120" s="216"/>
      <c r="J120" s="216"/>
      <c r="K120" s="216"/>
      <c r="L120" s="216"/>
      <c r="M120" s="216"/>
      <c r="N120" s="216"/>
      <c r="Q120" s="218"/>
    </row>
    <row r="121" spans="1:17">
      <c r="A121" s="216"/>
      <c r="B121" s="216"/>
      <c r="C121" s="137"/>
      <c r="D121" s="137"/>
      <c r="E121" s="137"/>
      <c r="F121" s="216"/>
      <c r="G121" s="216"/>
      <c r="H121" s="216"/>
      <c r="I121" s="216"/>
      <c r="J121" s="216"/>
      <c r="K121" s="216"/>
      <c r="L121" s="216"/>
      <c r="M121" s="216"/>
      <c r="N121" s="216"/>
      <c r="Q121" s="218"/>
    </row>
    <row r="122" spans="1:17">
      <c r="A122" s="216"/>
      <c r="B122" s="216"/>
      <c r="C122" s="137"/>
      <c r="D122" s="137"/>
      <c r="E122" s="137"/>
      <c r="F122" s="216"/>
      <c r="G122" s="216"/>
      <c r="H122" s="216"/>
      <c r="I122" s="216"/>
      <c r="J122" s="216"/>
      <c r="K122" s="216"/>
      <c r="L122" s="216"/>
      <c r="M122" s="216"/>
      <c r="N122" s="216"/>
      <c r="Q122" s="218"/>
    </row>
    <row r="123" spans="1:17">
      <c r="A123" s="216"/>
      <c r="B123" s="216"/>
      <c r="C123" s="137"/>
      <c r="D123" s="137"/>
      <c r="E123" s="137"/>
      <c r="F123" s="216"/>
      <c r="G123" s="216"/>
      <c r="H123" s="216"/>
      <c r="I123" s="216"/>
      <c r="J123" s="216"/>
      <c r="K123" s="216"/>
      <c r="L123" s="216"/>
      <c r="M123" s="216"/>
      <c r="N123" s="216"/>
      <c r="Q123" s="218"/>
    </row>
    <row r="124" spans="1:17">
      <c r="A124" s="216"/>
      <c r="B124" s="216"/>
      <c r="C124" s="137"/>
      <c r="D124" s="137"/>
      <c r="E124" s="137"/>
      <c r="F124" s="216"/>
      <c r="G124" s="216"/>
      <c r="H124" s="216"/>
      <c r="I124" s="216"/>
      <c r="J124" s="216"/>
      <c r="K124" s="216"/>
      <c r="L124" s="216"/>
      <c r="M124" s="216"/>
      <c r="N124" s="216"/>
      <c r="Q124" s="218"/>
    </row>
    <row r="125" spans="1:17">
      <c r="A125" s="216"/>
      <c r="B125" s="216"/>
      <c r="C125" s="137"/>
      <c r="D125" s="137"/>
      <c r="E125" s="137"/>
      <c r="F125" s="216"/>
      <c r="G125" s="216"/>
      <c r="H125" s="216"/>
      <c r="I125" s="216"/>
      <c r="J125" s="216"/>
      <c r="K125" s="216"/>
      <c r="L125" s="216"/>
      <c r="M125" s="216"/>
      <c r="N125" s="216"/>
      <c r="Q125" s="218"/>
    </row>
    <row r="126" spans="1:17">
      <c r="A126" s="216"/>
      <c r="B126" s="216"/>
      <c r="C126" s="137"/>
      <c r="D126" s="137"/>
      <c r="E126" s="137"/>
      <c r="F126" s="216"/>
      <c r="G126" s="216"/>
      <c r="H126" s="216"/>
      <c r="I126" s="216"/>
      <c r="J126" s="216"/>
      <c r="K126" s="216"/>
      <c r="L126" s="216"/>
      <c r="M126" s="216"/>
      <c r="N126" s="216"/>
      <c r="Q126" s="218"/>
    </row>
    <row r="127" spans="1:17">
      <c r="A127" s="216"/>
      <c r="B127" s="216"/>
      <c r="C127" s="137"/>
      <c r="D127" s="137"/>
      <c r="E127" s="137"/>
      <c r="F127" s="216"/>
      <c r="G127" s="216"/>
      <c r="H127" s="216"/>
      <c r="I127" s="216"/>
      <c r="J127" s="216"/>
      <c r="K127" s="216"/>
      <c r="L127" s="216"/>
      <c r="M127" s="216"/>
      <c r="N127" s="216"/>
      <c r="Q127" s="218"/>
    </row>
    <row r="128" spans="1:17">
      <c r="A128" s="216"/>
      <c r="B128" s="216"/>
      <c r="C128" s="137"/>
      <c r="D128" s="137"/>
      <c r="E128" s="137"/>
      <c r="F128" s="216"/>
      <c r="G128" s="216"/>
      <c r="H128" s="216"/>
      <c r="I128" s="216"/>
      <c r="J128" s="216"/>
      <c r="K128" s="216"/>
      <c r="L128" s="216"/>
      <c r="M128" s="216"/>
      <c r="N128" s="216"/>
      <c r="Q128" s="218"/>
    </row>
    <row r="129" spans="1:17">
      <c r="A129" s="216"/>
      <c r="B129" s="216"/>
      <c r="C129" s="137"/>
      <c r="D129" s="137"/>
      <c r="E129" s="137"/>
      <c r="F129" s="216"/>
      <c r="G129" s="216"/>
      <c r="H129" s="216"/>
      <c r="I129" s="216"/>
      <c r="J129" s="216"/>
      <c r="K129" s="216"/>
      <c r="L129" s="216"/>
      <c r="M129" s="216"/>
      <c r="N129" s="216"/>
      <c r="Q129" s="218"/>
    </row>
    <row r="130" spans="1:17">
      <c r="A130" s="216"/>
      <c r="B130" s="216"/>
      <c r="C130" s="137"/>
      <c r="D130" s="137"/>
      <c r="E130" s="137"/>
      <c r="F130" s="216"/>
      <c r="G130" s="216"/>
      <c r="H130" s="216"/>
      <c r="I130" s="216"/>
      <c r="J130" s="216"/>
      <c r="K130" s="216"/>
      <c r="L130" s="216"/>
      <c r="M130" s="216"/>
      <c r="N130" s="216"/>
      <c r="Q130" s="218"/>
    </row>
    <row r="131" spans="1:17">
      <c r="A131" s="216"/>
      <c r="B131" s="216"/>
      <c r="C131" s="137"/>
      <c r="D131" s="137"/>
      <c r="E131" s="137"/>
      <c r="F131" s="216"/>
      <c r="G131" s="216"/>
      <c r="H131" s="216"/>
      <c r="I131" s="216"/>
      <c r="J131" s="216"/>
      <c r="K131" s="216"/>
      <c r="L131" s="216"/>
      <c r="M131" s="216"/>
      <c r="N131" s="216"/>
      <c r="Q131" s="218"/>
    </row>
    <row r="132" spans="1:17">
      <c r="A132" s="216"/>
      <c r="B132" s="216"/>
      <c r="C132" s="137"/>
      <c r="D132" s="137"/>
      <c r="E132" s="137"/>
      <c r="F132" s="216"/>
      <c r="G132" s="216"/>
      <c r="H132" s="216"/>
      <c r="I132" s="216"/>
      <c r="J132" s="216"/>
      <c r="K132" s="216"/>
      <c r="L132" s="216"/>
      <c r="M132" s="216"/>
      <c r="N132" s="216"/>
      <c r="Q132" s="218"/>
    </row>
    <row r="133" spans="1:17">
      <c r="A133" s="216"/>
      <c r="B133" s="216"/>
      <c r="C133" s="137"/>
      <c r="D133" s="137"/>
      <c r="E133" s="137"/>
      <c r="F133" s="216"/>
      <c r="G133" s="216"/>
      <c r="H133" s="216"/>
      <c r="I133" s="216"/>
      <c r="J133" s="216"/>
      <c r="K133" s="216"/>
      <c r="L133" s="216"/>
      <c r="M133" s="216"/>
      <c r="N133" s="216"/>
      <c r="Q133" s="218"/>
    </row>
    <row r="134" spans="1:17">
      <c r="A134" s="216"/>
      <c r="B134" s="216"/>
      <c r="C134" s="137"/>
      <c r="D134" s="137"/>
      <c r="E134" s="137"/>
      <c r="F134" s="216"/>
      <c r="G134" s="216"/>
      <c r="H134" s="216"/>
      <c r="I134" s="216"/>
      <c r="J134" s="216"/>
      <c r="K134" s="216"/>
      <c r="L134" s="216"/>
      <c r="M134" s="216"/>
      <c r="N134" s="216"/>
      <c r="Q134" s="218"/>
    </row>
    <row r="135" spans="1:17">
      <c r="A135" s="216"/>
      <c r="B135" s="216"/>
      <c r="C135" s="137"/>
      <c r="D135" s="137"/>
      <c r="E135" s="137"/>
      <c r="F135" s="216"/>
      <c r="G135" s="216"/>
      <c r="H135" s="216"/>
      <c r="I135" s="216"/>
      <c r="J135" s="216"/>
      <c r="K135" s="216"/>
      <c r="L135" s="216"/>
      <c r="M135" s="216"/>
      <c r="N135" s="216"/>
      <c r="Q135" s="218"/>
    </row>
    <row r="136" spans="1:17">
      <c r="A136" s="216"/>
      <c r="B136" s="216"/>
      <c r="C136" s="137"/>
      <c r="D136" s="137"/>
      <c r="E136" s="137"/>
      <c r="F136" s="216"/>
      <c r="G136" s="216"/>
      <c r="H136" s="216"/>
      <c r="I136" s="216"/>
      <c r="J136" s="216"/>
      <c r="K136" s="216"/>
      <c r="L136" s="216"/>
      <c r="M136" s="216"/>
      <c r="N136" s="216"/>
      <c r="Q136" s="218">
        <f t="shared" ref="Q136:Q143" si="7">H136-G136</f>
        <v>0</v>
      </c>
    </row>
    <row r="137" spans="1:17">
      <c r="A137" s="216"/>
      <c r="B137" s="216"/>
      <c r="C137" s="137"/>
      <c r="D137" s="137"/>
      <c r="E137" s="137"/>
      <c r="F137" s="216"/>
      <c r="G137" s="216"/>
      <c r="H137" s="216"/>
      <c r="I137" s="216"/>
      <c r="J137" s="216"/>
      <c r="K137" s="216"/>
      <c r="L137" s="216"/>
      <c r="M137" s="216"/>
      <c r="N137" s="216"/>
      <c r="Q137" s="218">
        <f t="shared" si="7"/>
        <v>0</v>
      </c>
    </row>
    <row r="138" spans="1:17">
      <c r="A138" s="216"/>
      <c r="B138" s="216"/>
      <c r="C138" s="137"/>
      <c r="D138" s="137"/>
      <c r="E138" s="137"/>
      <c r="F138" s="216"/>
      <c r="G138" s="216"/>
      <c r="H138" s="216"/>
      <c r="I138" s="216"/>
      <c r="J138" s="216"/>
      <c r="K138" s="216"/>
      <c r="L138" s="216"/>
      <c r="M138" s="216"/>
      <c r="N138" s="216"/>
      <c r="Q138" s="218">
        <f t="shared" si="7"/>
        <v>0</v>
      </c>
    </row>
    <row r="139" spans="1:17">
      <c r="A139" s="216"/>
      <c r="B139" s="216"/>
      <c r="C139" s="137"/>
      <c r="D139" s="137"/>
      <c r="E139" s="137"/>
      <c r="F139" s="216"/>
      <c r="G139" s="216"/>
      <c r="H139" s="216"/>
      <c r="I139" s="216"/>
      <c r="J139" s="216"/>
      <c r="K139" s="216"/>
      <c r="L139" s="216"/>
      <c r="M139" s="216"/>
      <c r="N139" s="216"/>
      <c r="Q139" s="218">
        <f t="shared" si="7"/>
        <v>0</v>
      </c>
    </row>
    <row r="140" spans="1:17">
      <c r="A140" s="216"/>
      <c r="B140" s="216"/>
      <c r="C140" s="137"/>
      <c r="D140" s="137"/>
      <c r="E140" s="137"/>
      <c r="F140" s="216"/>
      <c r="G140" s="216"/>
      <c r="H140" s="216"/>
      <c r="I140" s="216"/>
      <c r="J140" s="216"/>
      <c r="K140" s="216"/>
      <c r="L140" s="216"/>
      <c r="M140" s="216"/>
      <c r="N140" s="216"/>
      <c r="Q140" s="218">
        <f t="shared" si="7"/>
        <v>0</v>
      </c>
    </row>
    <row r="141" spans="1:17">
      <c r="A141" s="216"/>
      <c r="B141" s="216"/>
      <c r="C141" s="137"/>
      <c r="D141" s="137"/>
      <c r="E141" s="137"/>
      <c r="F141" s="216"/>
      <c r="G141" s="216"/>
      <c r="H141" s="216"/>
      <c r="I141" s="216"/>
      <c r="J141" s="216"/>
      <c r="K141" s="216"/>
      <c r="L141" s="216"/>
      <c r="M141" s="216"/>
      <c r="N141" s="216"/>
      <c r="Q141" s="218">
        <f t="shared" si="7"/>
        <v>0</v>
      </c>
    </row>
    <row r="142" spans="1:17">
      <c r="A142" s="216"/>
      <c r="B142" s="216"/>
      <c r="C142" s="137"/>
      <c r="D142" s="137"/>
      <c r="E142" s="137"/>
      <c r="F142" s="216"/>
      <c r="G142" s="216"/>
      <c r="H142" s="216"/>
      <c r="I142" s="216"/>
      <c r="J142" s="216"/>
      <c r="K142" s="216"/>
      <c r="L142" s="216"/>
      <c r="M142" s="216"/>
      <c r="N142" s="216"/>
      <c r="Q142" s="218">
        <f t="shared" si="7"/>
        <v>0</v>
      </c>
    </row>
    <row r="143" spans="1:17">
      <c r="A143" s="216"/>
      <c r="B143" s="216"/>
      <c r="C143" s="137"/>
      <c r="D143" s="137"/>
      <c r="E143" s="137"/>
      <c r="F143" s="216"/>
      <c r="G143" s="216"/>
      <c r="H143" s="216"/>
      <c r="I143" s="216"/>
      <c r="J143" s="216"/>
      <c r="K143" s="216"/>
      <c r="L143" s="216"/>
      <c r="M143" s="216"/>
      <c r="N143" s="216"/>
      <c r="Q143" s="218">
        <f t="shared" si="7"/>
        <v>0</v>
      </c>
    </row>
    <row r="144" spans="1:17">
      <c r="A144" s="216"/>
      <c r="B144" s="216"/>
      <c r="C144" s="137"/>
      <c r="D144" s="137"/>
      <c r="E144" s="137"/>
      <c r="F144" s="216"/>
      <c r="G144" s="216"/>
      <c r="H144" s="216"/>
      <c r="I144" s="216"/>
      <c r="J144" s="216"/>
      <c r="K144" s="216"/>
      <c r="L144" s="216"/>
      <c r="M144" s="216"/>
      <c r="N144" s="216"/>
    </row>
    <row r="145" spans="1:15">
      <c r="A145" s="216"/>
      <c r="B145" s="216"/>
      <c r="C145" s="137"/>
      <c r="D145" s="137"/>
      <c r="E145" s="137"/>
      <c r="F145" s="216"/>
      <c r="G145" s="216"/>
      <c r="H145" s="216"/>
      <c r="I145" s="216"/>
      <c r="J145" s="216"/>
      <c r="K145" s="216"/>
      <c r="L145" s="216"/>
      <c r="M145" s="216"/>
      <c r="N145" s="216"/>
    </row>
    <row r="146" spans="1:15">
      <c r="A146" s="216"/>
      <c r="B146" s="216"/>
      <c r="C146" s="137"/>
      <c r="D146" s="137"/>
      <c r="E146" s="137"/>
      <c r="F146" s="216"/>
      <c r="G146" s="216"/>
      <c r="H146" s="216"/>
      <c r="I146" s="216"/>
      <c r="J146" s="216"/>
      <c r="K146" s="216"/>
      <c r="L146" s="216"/>
      <c r="M146" s="216"/>
      <c r="N146" s="216"/>
    </row>
    <row r="147" spans="1:15">
      <c r="A147" s="216"/>
      <c r="B147" s="216"/>
      <c r="C147" s="137"/>
      <c r="D147" s="137"/>
      <c r="E147" s="137"/>
      <c r="F147" s="216"/>
      <c r="G147" s="216"/>
      <c r="H147" s="216"/>
      <c r="I147" s="216"/>
      <c r="J147" s="216"/>
      <c r="K147" s="216"/>
      <c r="L147" s="216"/>
      <c r="M147" s="216"/>
      <c r="N147" s="216"/>
    </row>
    <row r="148" spans="1:15">
      <c r="A148" s="216"/>
      <c r="B148" s="216"/>
      <c r="C148" s="137"/>
      <c r="D148" s="137"/>
      <c r="E148" s="137"/>
      <c r="F148" s="216"/>
      <c r="G148" s="216"/>
      <c r="H148" s="216"/>
      <c r="I148" s="216"/>
      <c r="J148" s="216"/>
      <c r="K148" s="216"/>
      <c r="L148" s="216"/>
      <c r="M148" s="216"/>
      <c r="N148" s="216"/>
    </row>
    <row r="149" spans="1:15">
      <c r="A149" s="216"/>
      <c r="B149" s="216"/>
      <c r="C149" s="137"/>
      <c r="D149" s="137"/>
      <c r="E149" s="137"/>
      <c r="F149" s="216"/>
      <c r="G149" s="216"/>
      <c r="H149" s="216"/>
      <c r="I149" s="216"/>
      <c r="J149" s="216"/>
      <c r="K149" s="216"/>
      <c r="L149" s="216"/>
      <c r="M149" s="216"/>
      <c r="N149" s="216"/>
    </row>
    <row r="150" spans="1:15">
      <c r="A150" s="216"/>
      <c r="B150" s="216"/>
      <c r="C150" s="137"/>
      <c r="D150" s="137"/>
      <c r="E150" s="137"/>
      <c r="F150" s="216"/>
      <c r="G150" s="216"/>
      <c r="H150" s="216"/>
      <c r="I150" s="216"/>
      <c r="J150" s="216"/>
      <c r="K150" s="216"/>
      <c r="L150" s="216"/>
      <c r="M150" s="216"/>
      <c r="N150" s="216"/>
    </row>
    <row r="151" spans="1:15">
      <c r="A151" s="216"/>
      <c r="B151" s="216"/>
      <c r="C151" s="137"/>
      <c r="D151" s="137"/>
      <c r="E151" s="137"/>
      <c r="F151" s="216"/>
      <c r="G151" s="216"/>
      <c r="H151" s="216"/>
      <c r="I151" s="216"/>
      <c r="J151" s="216"/>
      <c r="K151" s="216"/>
      <c r="L151" s="216"/>
      <c r="M151" s="216"/>
      <c r="N151" s="216"/>
      <c r="O151" s="216"/>
    </row>
    <row r="152" spans="1:15">
      <c r="A152" s="216"/>
      <c r="B152" s="216"/>
      <c r="C152" s="137"/>
      <c r="D152" s="137"/>
      <c r="E152" s="137"/>
      <c r="F152" s="216"/>
      <c r="G152" s="216"/>
      <c r="H152" s="216"/>
      <c r="I152" s="216"/>
      <c r="J152" s="216"/>
      <c r="K152" s="216"/>
      <c r="L152" s="216"/>
      <c r="M152" s="216"/>
      <c r="N152" s="216"/>
      <c r="O152" s="216"/>
    </row>
    <row r="153" spans="1:15">
      <c r="A153" s="216"/>
      <c r="B153" s="216"/>
      <c r="C153" s="137"/>
      <c r="D153" s="137"/>
      <c r="E153" s="137"/>
      <c r="F153" s="216"/>
      <c r="G153" s="216"/>
      <c r="H153" s="216"/>
      <c r="I153" s="216"/>
      <c r="J153" s="216"/>
      <c r="K153" s="216"/>
      <c r="L153" s="216"/>
      <c r="M153" s="216"/>
      <c r="N153" s="216"/>
      <c r="O153" s="216"/>
    </row>
    <row r="154" spans="1:15">
      <c r="A154" s="216"/>
      <c r="B154" s="216"/>
      <c r="C154" s="137"/>
      <c r="D154" s="137"/>
      <c r="E154" s="137"/>
      <c r="F154" s="216"/>
      <c r="G154" s="216"/>
      <c r="H154" s="216"/>
      <c r="I154" s="216"/>
      <c r="J154" s="216"/>
      <c r="K154" s="216"/>
      <c r="L154" s="216"/>
      <c r="M154" s="216"/>
      <c r="N154" s="216"/>
      <c r="O154" s="216"/>
    </row>
    <row r="155" spans="1:15">
      <c r="A155" s="216"/>
      <c r="B155" s="216"/>
      <c r="C155" s="137"/>
      <c r="D155" s="137"/>
      <c r="E155" s="137"/>
      <c r="F155" s="216"/>
      <c r="G155" s="216"/>
      <c r="H155" s="216"/>
      <c r="I155" s="216"/>
      <c r="J155" s="216"/>
      <c r="K155" s="216"/>
      <c r="L155" s="216"/>
      <c r="M155" s="216"/>
      <c r="N155" s="216"/>
      <c r="O155" s="216"/>
    </row>
    <row r="156" spans="1:15">
      <c r="A156" s="216"/>
      <c r="B156" s="216"/>
      <c r="C156" s="137"/>
      <c r="D156" s="137"/>
      <c r="E156" s="137"/>
      <c r="F156" s="216"/>
      <c r="G156" s="216"/>
      <c r="H156" s="216"/>
      <c r="I156" s="216"/>
      <c r="J156" s="216"/>
      <c r="K156" s="216"/>
      <c r="L156" s="216"/>
      <c r="M156" s="216"/>
      <c r="N156" s="216"/>
      <c r="O156" s="216"/>
    </row>
    <row r="157" spans="1:15">
      <c r="A157" s="216"/>
      <c r="B157" s="216"/>
      <c r="C157" s="137"/>
      <c r="D157" s="137"/>
      <c r="E157" s="137"/>
      <c r="F157" s="216"/>
      <c r="G157" s="216"/>
      <c r="H157" s="216"/>
      <c r="I157" s="216"/>
      <c r="J157" s="216"/>
      <c r="K157" s="216"/>
      <c r="L157" s="216"/>
      <c r="M157" s="216"/>
      <c r="N157" s="216"/>
      <c r="O157" s="216"/>
    </row>
    <row r="158" spans="1:15">
      <c r="A158" s="216"/>
      <c r="B158" s="216"/>
      <c r="C158" s="137"/>
      <c r="D158" s="137"/>
      <c r="E158" s="137"/>
      <c r="F158" s="216"/>
      <c r="G158" s="216"/>
      <c r="H158" s="216"/>
      <c r="I158" s="216"/>
      <c r="J158" s="216"/>
      <c r="K158" s="216"/>
      <c r="L158" s="216"/>
      <c r="M158" s="216"/>
      <c r="N158" s="216"/>
      <c r="O158" s="216"/>
    </row>
    <row r="159" spans="1:15">
      <c r="A159" s="216"/>
      <c r="B159" s="216"/>
      <c r="C159" s="137"/>
      <c r="D159" s="137"/>
      <c r="E159" s="137"/>
      <c r="F159" s="216"/>
      <c r="G159" s="216"/>
      <c r="H159" s="216"/>
      <c r="I159" s="216"/>
      <c r="J159" s="216"/>
      <c r="K159" s="216"/>
      <c r="L159" s="216"/>
      <c r="M159" s="216"/>
      <c r="N159" s="216"/>
      <c r="O159" s="216"/>
    </row>
    <row r="160" spans="1:15">
      <c r="A160" s="216"/>
      <c r="B160" s="216"/>
      <c r="C160" s="137"/>
      <c r="D160" s="137"/>
      <c r="E160" s="137"/>
      <c r="F160" s="216"/>
      <c r="G160" s="216"/>
      <c r="H160" s="216"/>
      <c r="I160" s="216"/>
      <c r="J160" s="216"/>
      <c r="K160" s="216"/>
      <c r="L160" s="216"/>
      <c r="M160" s="216"/>
      <c r="N160" s="216"/>
      <c r="O160" s="216"/>
    </row>
    <row r="161" spans="3:5" s="216" customFormat="1">
      <c r="C161" s="137"/>
      <c r="D161" s="137"/>
      <c r="E161" s="137"/>
    </row>
    <row r="162" spans="3:5" s="216" customFormat="1">
      <c r="C162" s="137"/>
      <c r="D162" s="137"/>
      <c r="E162" s="137"/>
    </row>
    <row r="163" spans="3:5" s="216" customFormat="1">
      <c r="C163" s="137"/>
      <c r="D163" s="137"/>
      <c r="E163" s="137"/>
    </row>
    <row r="164" spans="3:5" s="216" customFormat="1">
      <c r="C164" s="137"/>
      <c r="D164" s="137"/>
      <c r="E164" s="137"/>
    </row>
    <row r="165" spans="3:5" s="216" customFormat="1">
      <c r="C165" s="137"/>
      <c r="D165" s="137"/>
      <c r="E165" s="137"/>
    </row>
    <row r="166" spans="3:5" s="216" customFormat="1">
      <c r="C166" s="137"/>
      <c r="D166" s="137"/>
      <c r="E166" s="137"/>
    </row>
    <row r="167" spans="3:5" s="216" customFormat="1">
      <c r="C167" s="137"/>
      <c r="D167" s="137"/>
      <c r="E167" s="137"/>
    </row>
    <row r="168" spans="3:5" s="216" customFormat="1">
      <c r="C168" s="137"/>
      <c r="D168" s="137"/>
      <c r="E168" s="137"/>
    </row>
    <row r="169" spans="3:5" s="216" customFormat="1">
      <c r="C169" s="137"/>
      <c r="D169" s="137"/>
      <c r="E169" s="137"/>
    </row>
    <row r="170" spans="3:5" s="216" customFormat="1">
      <c r="C170" s="137"/>
      <c r="D170" s="137"/>
      <c r="E170" s="137"/>
    </row>
    <row r="171" spans="3:5" s="216" customFormat="1">
      <c r="C171" s="137"/>
      <c r="D171" s="137"/>
      <c r="E171" s="137"/>
    </row>
    <row r="172" spans="3:5" s="216" customFormat="1">
      <c r="C172" s="137"/>
      <c r="D172" s="137"/>
      <c r="E172" s="137"/>
    </row>
    <row r="173" spans="3:5" s="216" customFormat="1">
      <c r="C173" s="137"/>
      <c r="D173" s="137"/>
      <c r="E173" s="137"/>
    </row>
    <row r="174" spans="3:5" s="216" customFormat="1">
      <c r="C174" s="137"/>
      <c r="D174" s="137"/>
      <c r="E174" s="137"/>
    </row>
    <row r="175" spans="3:5" s="216" customFormat="1">
      <c r="C175" s="137"/>
      <c r="D175" s="137"/>
      <c r="E175" s="137"/>
    </row>
    <row r="176" spans="3:5" s="216" customFormat="1">
      <c r="C176" s="137"/>
      <c r="D176" s="137"/>
      <c r="E176" s="137"/>
    </row>
    <row r="177" spans="3:5" s="216" customFormat="1">
      <c r="C177" s="137"/>
      <c r="D177" s="137"/>
      <c r="E177" s="137"/>
    </row>
    <row r="178" spans="3:5" s="216" customFormat="1">
      <c r="C178" s="137"/>
      <c r="D178" s="137"/>
      <c r="E178" s="137"/>
    </row>
    <row r="179" spans="3:5" s="216" customFormat="1">
      <c r="C179" s="137"/>
      <c r="D179" s="137"/>
      <c r="E179" s="137"/>
    </row>
    <row r="180" spans="3:5" s="216" customFormat="1">
      <c r="C180" s="137"/>
      <c r="D180" s="137"/>
      <c r="E180" s="137"/>
    </row>
    <row r="181" spans="3:5" s="216" customFormat="1">
      <c r="C181" s="137"/>
      <c r="D181" s="137"/>
      <c r="E181" s="137"/>
    </row>
    <row r="182" spans="3:5" s="216" customFormat="1">
      <c r="C182" s="137"/>
      <c r="D182" s="137"/>
      <c r="E182" s="137"/>
    </row>
    <row r="183" spans="3:5" s="216" customFormat="1">
      <c r="C183" s="137"/>
      <c r="D183" s="137"/>
      <c r="E183" s="137"/>
    </row>
    <row r="184" spans="3:5" s="216" customFormat="1">
      <c r="C184" s="137"/>
      <c r="D184" s="137"/>
      <c r="E184" s="137"/>
    </row>
    <row r="185" spans="3:5" s="216" customFormat="1">
      <c r="C185" s="137"/>
      <c r="D185" s="137"/>
      <c r="E185" s="137"/>
    </row>
  </sheetData>
  <mergeCells count="29">
    <mergeCell ref="H8:H10"/>
    <mergeCell ref="A1:N1"/>
    <mergeCell ref="A2:O2"/>
    <mergeCell ref="A3:O3"/>
    <mergeCell ref="A4:O4"/>
    <mergeCell ref="A5:O5"/>
    <mergeCell ref="A6:A10"/>
    <mergeCell ref="B6:B10"/>
    <mergeCell ref="C6:C10"/>
    <mergeCell ref="D6:D10"/>
    <mergeCell ref="E6:E10"/>
    <mergeCell ref="L8:L10"/>
    <mergeCell ref="M8:N8"/>
    <mergeCell ref="R8:R10"/>
    <mergeCell ref="F6:H6"/>
    <mergeCell ref="I6:J6"/>
    <mergeCell ref="K6:N6"/>
    <mergeCell ref="O6:O10"/>
    <mergeCell ref="R6:U7"/>
    <mergeCell ref="F7:F10"/>
    <mergeCell ref="G7:H7"/>
    <mergeCell ref="I7:I10"/>
    <mergeCell ref="J7:J10"/>
    <mergeCell ref="K7:K10"/>
    <mergeCell ref="S8:U8"/>
    <mergeCell ref="S9:S10"/>
    <mergeCell ref="T9:U9"/>
    <mergeCell ref="L7:N7"/>
    <mergeCell ref="G8:G10"/>
  </mergeCells>
  <pageMargins left="0.45" right="0.45" top="0.5" bottom="0.5" header="0.3" footer="0.3"/>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WXQ360"/>
  <sheetViews>
    <sheetView zoomScale="70" zoomScaleNormal="70" workbookViewId="0">
      <pane xSplit="2" ySplit="16" topLeftCell="C17" activePane="bottomRight" state="frozen"/>
      <selection pane="topRight"/>
      <selection pane="bottomLeft"/>
      <selection pane="bottomRight" activeCell="N15" sqref="N15"/>
    </sheetView>
  </sheetViews>
  <sheetFormatPr defaultColWidth="9" defaultRowHeight="18.75"/>
  <cols>
    <col min="1" max="1" width="5.140625" style="94" customWidth="1"/>
    <col min="2" max="2" width="24" style="8" customWidth="1"/>
    <col min="3" max="3" width="7.7109375" style="9" customWidth="1"/>
    <col min="4" max="4" width="9" style="9" customWidth="1"/>
    <col min="5" max="7" width="9.140625" style="9" customWidth="1"/>
    <col min="8" max="8" width="10.140625" style="9" customWidth="1"/>
    <col min="9" max="9" width="10.7109375" style="10" customWidth="1"/>
    <col min="10" max="14" width="9.7109375" style="10" customWidth="1"/>
    <col min="15" max="15" width="8.28515625" style="10" customWidth="1"/>
    <col min="16" max="16" width="10.42578125" style="10" hidden="1" customWidth="1"/>
    <col min="17" max="21" width="8.85546875" style="10" hidden="1" customWidth="1"/>
    <col min="22" max="22" width="10.140625" style="10" hidden="1" customWidth="1"/>
    <col min="23" max="23" width="10.140625" style="10" customWidth="1"/>
    <col min="24" max="28" width="8.7109375" style="10" customWidth="1"/>
    <col min="29" max="29" width="8.28515625" style="10" customWidth="1"/>
    <col min="30" max="34" width="10.140625" style="10" hidden="1" customWidth="1"/>
    <col min="35" max="35" width="10.140625" style="10" customWidth="1"/>
    <col min="36" max="40" width="8.7109375" style="10" customWidth="1"/>
    <col min="41" max="41" width="8.28515625" style="10" customWidth="1"/>
    <col min="42" max="42" width="10.140625" style="10" customWidth="1"/>
    <col min="43" max="44" width="8.7109375" style="10" customWidth="1"/>
    <col min="45" max="45" width="11" style="10" customWidth="1"/>
    <col min="46" max="46" width="9.85546875" style="10" customWidth="1"/>
    <col min="47" max="47" width="11" style="10" customWidth="1"/>
    <col min="48" max="49" width="8.7109375" style="10" customWidth="1"/>
    <col min="50" max="51" width="10.140625" style="10" customWidth="1"/>
    <col min="52" max="53" width="8.5703125" style="10" customWidth="1"/>
    <col min="54" max="54" width="11" style="10" customWidth="1"/>
    <col min="55" max="55" width="8.85546875" style="10" customWidth="1"/>
    <col min="56" max="56" width="11" style="10" customWidth="1"/>
    <col min="57" max="59" width="9" style="10" customWidth="1"/>
    <col min="60" max="60" width="10.140625" style="10" customWidth="1"/>
    <col min="61" max="62" width="8.5703125" style="10" customWidth="1"/>
    <col min="63" max="63" width="11" style="10" customWidth="1"/>
    <col min="64" max="64" width="8.85546875" style="10" customWidth="1"/>
    <col min="65" max="65" width="11" style="10" customWidth="1"/>
    <col min="66" max="69" width="9.140625" style="10" customWidth="1"/>
    <col min="70" max="266" width="9.140625" style="11"/>
    <col min="267" max="267" width="5.140625" style="11" customWidth="1"/>
    <col min="268" max="268" width="24" style="11" customWidth="1"/>
    <col min="269" max="269" width="7.7109375" style="11" customWidth="1"/>
    <col min="270" max="270" width="9" style="11" customWidth="1"/>
    <col min="271" max="273" width="9.140625" style="11" customWidth="1"/>
    <col min="274" max="274" width="10.140625" style="11" customWidth="1"/>
    <col min="275" max="275" width="10.7109375" style="11" customWidth="1"/>
    <col min="276" max="276" width="10" style="11" customWidth="1"/>
    <col min="277" max="277" width="9.42578125" style="11" customWidth="1"/>
    <col min="278" max="279" width="10.7109375" style="11" customWidth="1"/>
    <col min="280" max="280" width="9.28515625" style="11" customWidth="1"/>
    <col min="281" max="285" width="10.7109375" style="11" customWidth="1"/>
    <col min="286" max="286" width="10.42578125" style="11" customWidth="1"/>
    <col min="287" max="289" width="8.85546875" style="11" customWidth="1"/>
    <col min="290" max="291" width="10.140625" style="11" customWidth="1"/>
    <col min="292" max="294" width="9.5703125" style="11" customWidth="1"/>
    <col min="295" max="295" width="10.140625" style="11" customWidth="1"/>
    <col min="296" max="300" width="9" style="11" hidden="1" customWidth="1"/>
    <col min="301" max="301" width="10.140625" style="11" customWidth="1"/>
    <col min="302" max="304" width="9.5703125" style="11" customWidth="1"/>
    <col min="305" max="305" width="10.140625" style="11" customWidth="1"/>
    <col min="306" max="317" width="9" style="11" hidden="1" customWidth="1"/>
    <col min="318" max="318" width="10.140625" style="11" customWidth="1"/>
    <col min="319" max="320" width="9.85546875" style="11" customWidth="1"/>
    <col min="321" max="321" width="12.5703125" style="11" customWidth="1"/>
    <col min="322" max="322" width="9.85546875" style="11" customWidth="1"/>
    <col min="323" max="323" width="12.5703125" style="11" customWidth="1"/>
    <col min="324" max="324" width="10.140625" style="11" customWidth="1"/>
    <col min="325" max="325" width="9.42578125" style="11" customWidth="1"/>
    <col min="326" max="522" width="9.140625" style="11"/>
    <col min="523" max="523" width="5.140625" style="11" customWidth="1"/>
    <col min="524" max="524" width="24" style="11" customWidth="1"/>
    <col min="525" max="525" width="7.7109375" style="11" customWidth="1"/>
    <col min="526" max="526" width="9" style="11" customWidth="1"/>
    <col min="527" max="529" width="9.140625" style="11" customWidth="1"/>
    <col min="530" max="530" width="10.140625" style="11" customWidth="1"/>
    <col min="531" max="531" width="10.7109375" style="11" customWidth="1"/>
    <col min="532" max="532" width="10" style="11" customWidth="1"/>
    <col min="533" max="533" width="9.42578125" style="11" customWidth="1"/>
    <col min="534" max="535" width="10.7109375" style="11" customWidth="1"/>
    <col min="536" max="536" width="9.28515625" style="11" customWidth="1"/>
    <col min="537" max="541" width="10.7109375" style="11" customWidth="1"/>
    <col min="542" max="542" width="10.42578125" style="11" customWidth="1"/>
    <col min="543" max="545" width="8.85546875" style="11" customWidth="1"/>
    <col min="546" max="547" width="10.140625" style="11" customWidth="1"/>
    <col min="548" max="550" width="9.5703125" style="11" customWidth="1"/>
    <col min="551" max="551" width="10.140625" style="11" customWidth="1"/>
    <col min="552" max="556" width="9" style="11" hidden="1" customWidth="1"/>
    <col min="557" max="557" width="10.140625" style="11" customWidth="1"/>
    <col min="558" max="560" width="9.5703125" style="11" customWidth="1"/>
    <col min="561" max="561" width="10.140625" style="11" customWidth="1"/>
    <col min="562" max="573" width="9" style="11" hidden="1" customWidth="1"/>
    <col min="574" max="574" width="10.140625" style="11" customWidth="1"/>
    <col min="575" max="576" width="9.85546875" style="11" customWidth="1"/>
    <col min="577" max="577" width="12.5703125" style="11" customWidth="1"/>
    <col min="578" max="578" width="9.85546875" style="11" customWidth="1"/>
    <col min="579" max="579" width="12.5703125" style="11" customWidth="1"/>
    <col min="580" max="580" width="10.140625" style="11" customWidth="1"/>
    <col min="581" max="581" width="9.42578125" style="11" customWidth="1"/>
    <col min="582" max="778" width="9.140625" style="11"/>
    <col min="779" max="779" width="5.140625" style="11" customWidth="1"/>
    <col min="780" max="780" width="24" style="11" customWidth="1"/>
    <col min="781" max="781" width="7.7109375" style="11" customWidth="1"/>
    <col min="782" max="782" width="9" style="11" customWidth="1"/>
    <col min="783" max="785" width="9.140625" style="11" customWidth="1"/>
    <col min="786" max="786" width="10.140625" style="11" customWidth="1"/>
    <col min="787" max="787" width="10.7109375" style="11" customWidth="1"/>
    <col min="788" max="788" width="10" style="11" customWidth="1"/>
    <col min="789" max="789" width="9.42578125" style="11" customWidth="1"/>
    <col min="790" max="791" width="10.7109375" style="11" customWidth="1"/>
    <col min="792" max="792" width="9.28515625" style="11" customWidth="1"/>
    <col min="793" max="797" width="10.7109375" style="11" customWidth="1"/>
    <col min="798" max="798" width="10.42578125" style="11" customWidth="1"/>
    <col min="799" max="801" width="8.85546875" style="11" customWidth="1"/>
    <col min="802" max="803" width="10.140625" style="11" customWidth="1"/>
    <col min="804" max="806" width="9.5703125" style="11" customWidth="1"/>
    <col min="807" max="807" width="10.140625" style="11" customWidth="1"/>
    <col min="808" max="812" width="9" style="11" hidden="1" customWidth="1"/>
    <col min="813" max="813" width="10.140625" style="11" customWidth="1"/>
    <col min="814" max="816" width="9.5703125" style="11" customWidth="1"/>
    <col min="817" max="817" width="10.140625" style="11" customWidth="1"/>
    <col min="818" max="829" width="9" style="11" hidden="1" customWidth="1"/>
    <col min="830" max="830" width="10.140625" style="11" customWidth="1"/>
    <col min="831" max="832" width="9.85546875" style="11" customWidth="1"/>
    <col min="833" max="833" width="12.5703125" style="11" customWidth="1"/>
    <col min="834" max="834" width="9.85546875" style="11" customWidth="1"/>
    <col min="835" max="835" width="12.5703125" style="11" customWidth="1"/>
    <col min="836" max="836" width="10.140625" style="11" customWidth="1"/>
    <col min="837" max="837" width="9.42578125" style="11" customWidth="1"/>
    <col min="838" max="1034" width="9.140625" style="11"/>
    <col min="1035" max="1035" width="5.140625" style="11" customWidth="1"/>
    <col min="1036" max="1036" width="24" style="11" customWidth="1"/>
    <col min="1037" max="1037" width="7.7109375" style="11" customWidth="1"/>
    <col min="1038" max="1038" width="9" style="11" customWidth="1"/>
    <col min="1039" max="1041" width="9.140625" style="11" customWidth="1"/>
    <col min="1042" max="1042" width="10.140625" style="11" customWidth="1"/>
    <col min="1043" max="1043" width="10.7109375" style="11" customWidth="1"/>
    <col min="1044" max="1044" width="10" style="11" customWidth="1"/>
    <col min="1045" max="1045" width="9.42578125" style="11" customWidth="1"/>
    <col min="1046" max="1047" width="10.7109375" style="11" customWidth="1"/>
    <col min="1048" max="1048" width="9.28515625" style="11" customWidth="1"/>
    <col min="1049" max="1053" width="10.7109375" style="11" customWidth="1"/>
    <col min="1054" max="1054" width="10.42578125" style="11" customWidth="1"/>
    <col min="1055" max="1057" width="8.85546875" style="11" customWidth="1"/>
    <col min="1058" max="1059" width="10.140625" style="11" customWidth="1"/>
    <col min="1060" max="1062" width="9.5703125" style="11" customWidth="1"/>
    <col min="1063" max="1063" width="10.140625" style="11" customWidth="1"/>
    <col min="1064" max="1068" width="9" style="11" hidden="1" customWidth="1"/>
    <col min="1069" max="1069" width="10.140625" style="11" customWidth="1"/>
    <col min="1070" max="1072" width="9.5703125" style="11" customWidth="1"/>
    <col min="1073" max="1073" width="10.140625" style="11" customWidth="1"/>
    <col min="1074" max="1085" width="9" style="11" hidden="1" customWidth="1"/>
    <col min="1086" max="1086" width="10.140625" style="11" customWidth="1"/>
    <col min="1087" max="1088" width="9.85546875" style="11" customWidth="1"/>
    <col min="1089" max="1089" width="12.5703125" style="11" customWidth="1"/>
    <col min="1090" max="1090" width="9.85546875" style="11" customWidth="1"/>
    <col min="1091" max="1091" width="12.5703125" style="11" customWidth="1"/>
    <col min="1092" max="1092" width="10.140625" style="11" customWidth="1"/>
    <col min="1093" max="1093" width="9.42578125" style="11" customWidth="1"/>
    <col min="1094" max="1290" width="9.140625" style="11"/>
    <col min="1291" max="1291" width="5.140625" style="11" customWidth="1"/>
    <col min="1292" max="1292" width="24" style="11" customWidth="1"/>
    <col min="1293" max="1293" width="7.7109375" style="11" customWidth="1"/>
    <col min="1294" max="1294" width="9" style="11" customWidth="1"/>
    <col min="1295" max="1297" width="9.140625" style="11" customWidth="1"/>
    <col min="1298" max="1298" width="10.140625" style="11" customWidth="1"/>
    <col min="1299" max="1299" width="10.7109375" style="11" customWidth="1"/>
    <col min="1300" max="1300" width="10" style="11" customWidth="1"/>
    <col min="1301" max="1301" width="9.42578125" style="11" customWidth="1"/>
    <col min="1302" max="1303" width="10.7109375" style="11" customWidth="1"/>
    <col min="1304" max="1304" width="9.28515625" style="11" customWidth="1"/>
    <col min="1305" max="1309" width="10.7109375" style="11" customWidth="1"/>
    <col min="1310" max="1310" width="10.42578125" style="11" customWidth="1"/>
    <col min="1311" max="1313" width="8.85546875" style="11" customWidth="1"/>
    <col min="1314" max="1315" width="10.140625" style="11" customWidth="1"/>
    <col min="1316" max="1318" width="9.5703125" style="11" customWidth="1"/>
    <col min="1319" max="1319" width="10.140625" style="11" customWidth="1"/>
    <col min="1320" max="1324" width="9" style="11" hidden="1" customWidth="1"/>
    <col min="1325" max="1325" width="10.140625" style="11" customWidth="1"/>
    <col min="1326" max="1328" width="9.5703125" style="11" customWidth="1"/>
    <col min="1329" max="1329" width="10.140625" style="11" customWidth="1"/>
    <col min="1330" max="1341" width="9" style="11" hidden="1" customWidth="1"/>
    <col min="1342" max="1342" width="10.140625" style="11" customWidth="1"/>
    <col min="1343" max="1344" width="9.85546875" style="11" customWidth="1"/>
    <col min="1345" max="1345" width="12.5703125" style="11" customWidth="1"/>
    <col min="1346" max="1346" width="9.85546875" style="11" customWidth="1"/>
    <col min="1347" max="1347" width="12.5703125" style="11" customWidth="1"/>
    <col min="1348" max="1348" width="10.140625" style="11" customWidth="1"/>
    <col min="1349" max="1349" width="9.42578125" style="11" customWidth="1"/>
    <col min="1350" max="1546" width="9.140625" style="11"/>
    <col min="1547" max="1547" width="5.140625" style="11" customWidth="1"/>
    <col min="1548" max="1548" width="24" style="11" customWidth="1"/>
    <col min="1549" max="1549" width="7.7109375" style="11" customWidth="1"/>
    <col min="1550" max="1550" width="9" style="11" customWidth="1"/>
    <col min="1551" max="1553" width="9.140625" style="11" customWidth="1"/>
    <col min="1554" max="1554" width="10.140625" style="11" customWidth="1"/>
    <col min="1555" max="1555" width="10.7109375" style="11" customWidth="1"/>
    <col min="1556" max="1556" width="10" style="11" customWidth="1"/>
    <col min="1557" max="1557" width="9.42578125" style="11" customWidth="1"/>
    <col min="1558" max="1559" width="10.7109375" style="11" customWidth="1"/>
    <col min="1560" max="1560" width="9.28515625" style="11" customWidth="1"/>
    <col min="1561" max="1565" width="10.7109375" style="11" customWidth="1"/>
    <col min="1566" max="1566" width="10.42578125" style="11" customWidth="1"/>
    <col min="1567" max="1569" width="8.85546875" style="11" customWidth="1"/>
    <col min="1570" max="1571" width="10.140625" style="11" customWidth="1"/>
    <col min="1572" max="1574" width="9.5703125" style="11" customWidth="1"/>
    <col min="1575" max="1575" width="10.140625" style="11" customWidth="1"/>
    <col min="1576" max="1580" width="9" style="11" hidden="1" customWidth="1"/>
    <col min="1581" max="1581" width="10.140625" style="11" customWidth="1"/>
    <col min="1582" max="1584" width="9.5703125" style="11" customWidth="1"/>
    <col min="1585" max="1585" width="10.140625" style="11" customWidth="1"/>
    <col min="1586" max="1597" width="9" style="11" hidden="1" customWidth="1"/>
    <col min="1598" max="1598" width="10.140625" style="11" customWidth="1"/>
    <col min="1599" max="1600" width="9.85546875" style="11" customWidth="1"/>
    <col min="1601" max="1601" width="12.5703125" style="11" customWidth="1"/>
    <col min="1602" max="1602" width="9.85546875" style="11" customWidth="1"/>
    <col min="1603" max="1603" width="12.5703125" style="11" customWidth="1"/>
    <col min="1604" max="1604" width="10.140625" style="11" customWidth="1"/>
    <col min="1605" max="1605" width="9.42578125" style="11" customWidth="1"/>
    <col min="1606" max="1802" width="9.140625" style="11"/>
    <col min="1803" max="1803" width="5.140625" style="11" customWidth="1"/>
    <col min="1804" max="1804" width="24" style="11" customWidth="1"/>
    <col min="1805" max="1805" width="7.7109375" style="11" customWidth="1"/>
    <col min="1806" max="1806" width="9" style="11" customWidth="1"/>
    <col min="1807" max="1809" width="9.140625" style="11" customWidth="1"/>
    <col min="1810" max="1810" width="10.140625" style="11" customWidth="1"/>
    <col min="1811" max="1811" width="10.7109375" style="11" customWidth="1"/>
    <col min="1812" max="1812" width="10" style="11" customWidth="1"/>
    <col min="1813" max="1813" width="9.42578125" style="11" customWidth="1"/>
    <col min="1814" max="1815" width="10.7109375" style="11" customWidth="1"/>
    <col min="1816" max="1816" width="9.28515625" style="11" customWidth="1"/>
    <col min="1817" max="1821" width="10.7109375" style="11" customWidth="1"/>
    <col min="1822" max="1822" width="10.42578125" style="11" customWidth="1"/>
    <col min="1823" max="1825" width="8.85546875" style="11" customWidth="1"/>
    <col min="1826" max="1827" width="10.140625" style="11" customWidth="1"/>
    <col min="1828" max="1830" width="9.5703125" style="11" customWidth="1"/>
    <col min="1831" max="1831" width="10.140625" style="11" customWidth="1"/>
    <col min="1832" max="1836" width="9" style="11" hidden="1" customWidth="1"/>
    <col min="1837" max="1837" width="10.140625" style="11" customWidth="1"/>
    <col min="1838" max="1840" width="9.5703125" style="11" customWidth="1"/>
    <col min="1841" max="1841" width="10.140625" style="11" customWidth="1"/>
    <col min="1842" max="1853" width="9" style="11" hidden="1" customWidth="1"/>
    <col min="1854" max="1854" width="10.140625" style="11" customWidth="1"/>
    <col min="1855" max="1856" width="9.85546875" style="11" customWidth="1"/>
    <col min="1857" max="1857" width="12.5703125" style="11" customWidth="1"/>
    <col min="1858" max="1858" width="9.85546875" style="11" customWidth="1"/>
    <col min="1859" max="1859" width="12.5703125" style="11" customWidth="1"/>
    <col min="1860" max="1860" width="10.140625" style="11" customWidth="1"/>
    <col min="1861" max="1861" width="9.42578125" style="11" customWidth="1"/>
    <col min="1862" max="2058" width="9.140625" style="11"/>
    <col min="2059" max="2059" width="5.140625" style="11" customWidth="1"/>
    <col min="2060" max="2060" width="24" style="11" customWidth="1"/>
    <col min="2061" max="2061" width="7.7109375" style="11" customWidth="1"/>
    <col min="2062" max="2062" width="9" style="11" customWidth="1"/>
    <col min="2063" max="2065" width="9.140625" style="11" customWidth="1"/>
    <col min="2066" max="2066" width="10.140625" style="11" customWidth="1"/>
    <col min="2067" max="2067" width="10.7109375" style="11" customWidth="1"/>
    <col min="2068" max="2068" width="10" style="11" customWidth="1"/>
    <col min="2069" max="2069" width="9.42578125" style="11" customWidth="1"/>
    <col min="2070" max="2071" width="10.7109375" style="11" customWidth="1"/>
    <col min="2072" max="2072" width="9.28515625" style="11" customWidth="1"/>
    <col min="2073" max="2077" width="10.7109375" style="11" customWidth="1"/>
    <col min="2078" max="2078" width="10.42578125" style="11" customWidth="1"/>
    <col min="2079" max="2081" width="8.85546875" style="11" customWidth="1"/>
    <col min="2082" max="2083" width="10.140625" style="11" customWidth="1"/>
    <col min="2084" max="2086" width="9.5703125" style="11" customWidth="1"/>
    <col min="2087" max="2087" width="10.140625" style="11" customWidth="1"/>
    <col min="2088" max="2092" width="9" style="11" hidden="1" customWidth="1"/>
    <col min="2093" max="2093" width="10.140625" style="11" customWidth="1"/>
    <col min="2094" max="2096" width="9.5703125" style="11" customWidth="1"/>
    <col min="2097" max="2097" width="10.140625" style="11" customWidth="1"/>
    <col min="2098" max="2109" width="9" style="11" hidden="1" customWidth="1"/>
    <col min="2110" max="2110" width="10.140625" style="11" customWidth="1"/>
    <col min="2111" max="2112" width="9.85546875" style="11" customWidth="1"/>
    <col min="2113" max="2113" width="12.5703125" style="11" customWidth="1"/>
    <col min="2114" max="2114" width="9.85546875" style="11" customWidth="1"/>
    <col min="2115" max="2115" width="12.5703125" style="11" customWidth="1"/>
    <col min="2116" max="2116" width="10.140625" style="11" customWidth="1"/>
    <col min="2117" max="2117" width="9.42578125" style="11" customWidth="1"/>
    <col min="2118" max="2314" width="9.140625" style="11"/>
    <col min="2315" max="2315" width="5.140625" style="11" customWidth="1"/>
    <col min="2316" max="2316" width="24" style="11" customWidth="1"/>
    <col min="2317" max="2317" width="7.7109375" style="11" customWidth="1"/>
    <col min="2318" max="2318" width="9" style="11" customWidth="1"/>
    <col min="2319" max="2321" width="9.140625" style="11" customWidth="1"/>
    <col min="2322" max="2322" width="10.140625" style="11" customWidth="1"/>
    <col min="2323" max="2323" width="10.7109375" style="11" customWidth="1"/>
    <col min="2324" max="2324" width="10" style="11" customWidth="1"/>
    <col min="2325" max="2325" width="9.42578125" style="11" customWidth="1"/>
    <col min="2326" max="2327" width="10.7109375" style="11" customWidth="1"/>
    <col min="2328" max="2328" width="9.28515625" style="11" customWidth="1"/>
    <col min="2329" max="2333" width="10.7109375" style="11" customWidth="1"/>
    <col min="2334" max="2334" width="10.42578125" style="11" customWidth="1"/>
    <col min="2335" max="2337" width="8.85546875" style="11" customWidth="1"/>
    <col min="2338" max="2339" width="10.140625" style="11" customWidth="1"/>
    <col min="2340" max="2342" width="9.5703125" style="11" customWidth="1"/>
    <col min="2343" max="2343" width="10.140625" style="11" customWidth="1"/>
    <col min="2344" max="2348" width="9" style="11" hidden="1" customWidth="1"/>
    <col min="2349" max="2349" width="10.140625" style="11" customWidth="1"/>
    <col min="2350" max="2352" width="9.5703125" style="11" customWidth="1"/>
    <col min="2353" max="2353" width="10.140625" style="11" customWidth="1"/>
    <col min="2354" max="2365" width="9" style="11" hidden="1" customWidth="1"/>
    <col min="2366" max="2366" width="10.140625" style="11" customWidth="1"/>
    <col min="2367" max="2368" width="9.85546875" style="11" customWidth="1"/>
    <col min="2369" max="2369" width="12.5703125" style="11" customWidth="1"/>
    <col min="2370" max="2370" width="9.85546875" style="11" customWidth="1"/>
    <col min="2371" max="2371" width="12.5703125" style="11" customWidth="1"/>
    <col min="2372" max="2372" width="10.140625" style="11" customWidth="1"/>
    <col min="2373" max="2373" width="9.42578125" style="11" customWidth="1"/>
    <col min="2374" max="2570" width="9.140625" style="11"/>
    <col min="2571" max="2571" width="5.140625" style="11" customWidth="1"/>
    <col min="2572" max="2572" width="24" style="11" customWidth="1"/>
    <col min="2573" max="2573" width="7.7109375" style="11" customWidth="1"/>
    <col min="2574" max="2574" width="9" style="11" customWidth="1"/>
    <col min="2575" max="2577" width="9.140625" style="11" customWidth="1"/>
    <col min="2578" max="2578" width="10.140625" style="11" customWidth="1"/>
    <col min="2579" max="2579" width="10.7109375" style="11" customWidth="1"/>
    <col min="2580" max="2580" width="10" style="11" customWidth="1"/>
    <col min="2581" max="2581" width="9.42578125" style="11" customWidth="1"/>
    <col min="2582" max="2583" width="10.7109375" style="11" customWidth="1"/>
    <col min="2584" max="2584" width="9.28515625" style="11" customWidth="1"/>
    <col min="2585" max="2589" width="10.7109375" style="11" customWidth="1"/>
    <col min="2590" max="2590" width="10.42578125" style="11" customWidth="1"/>
    <col min="2591" max="2593" width="8.85546875" style="11" customWidth="1"/>
    <col min="2594" max="2595" width="10.140625" style="11" customWidth="1"/>
    <col min="2596" max="2598" width="9.5703125" style="11" customWidth="1"/>
    <col min="2599" max="2599" width="10.140625" style="11" customWidth="1"/>
    <col min="2600" max="2604" width="9" style="11" hidden="1" customWidth="1"/>
    <col min="2605" max="2605" width="10.140625" style="11" customWidth="1"/>
    <col min="2606" max="2608" width="9.5703125" style="11" customWidth="1"/>
    <col min="2609" max="2609" width="10.140625" style="11" customWidth="1"/>
    <col min="2610" max="2621" width="9" style="11" hidden="1" customWidth="1"/>
    <col min="2622" max="2622" width="10.140625" style="11" customWidth="1"/>
    <col min="2623" max="2624" width="9.85546875" style="11" customWidth="1"/>
    <col min="2625" max="2625" width="12.5703125" style="11" customWidth="1"/>
    <col min="2626" max="2626" width="9.85546875" style="11" customWidth="1"/>
    <col min="2627" max="2627" width="12.5703125" style="11" customWidth="1"/>
    <col min="2628" max="2628" width="10.140625" style="11" customWidth="1"/>
    <col min="2629" max="2629" width="9.42578125" style="11" customWidth="1"/>
    <col min="2630" max="2826" width="9.140625" style="11"/>
    <col min="2827" max="2827" width="5.140625" style="11" customWidth="1"/>
    <col min="2828" max="2828" width="24" style="11" customWidth="1"/>
    <col min="2829" max="2829" width="7.7109375" style="11" customWidth="1"/>
    <col min="2830" max="2830" width="9" style="11" customWidth="1"/>
    <col min="2831" max="2833" width="9.140625" style="11" customWidth="1"/>
    <col min="2834" max="2834" width="10.140625" style="11" customWidth="1"/>
    <col min="2835" max="2835" width="10.7109375" style="11" customWidth="1"/>
    <col min="2836" max="2836" width="10" style="11" customWidth="1"/>
    <col min="2837" max="2837" width="9.42578125" style="11" customWidth="1"/>
    <col min="2838" max="2839" width="10.7109375" style="11" customWidth="1"/>
    <col min="2840" max="2840" width="9.28515625" style="11" customWidth="1"/>
    <col min="2841" max="2845" width="10.7109375" style="11" customWidth="1"/>
    <col min="2846" max="2846" width="10.42578125" style="11" customWidth="1"/>
    <col min="2847" max="2849" width="8.85546875" style="11" customWidth="1"/>
    <col min="2850" max="2851" width="10.140625" style="11" customWidth="1"/>
    <col min="2852" max="2854" width="9.5703125" style="11" customWidth="1"/>
    <col min="2855" max="2855" width="10.140625" style="11" customWidth="1"/>
    <col min="2856" max="2860" width="9" style="11" hidden="1" customWidth="1"/>
    <col min="2861" max="2861" width="10.140625" style="11" customWidth="1"/>
    <col min="2862" max="2864" width="9.5703125" style="11" customWidth="1"/>
    <col min="2865" max="2865" width="10.140625" style="11" customWidth="1"/>
    <col min="2866" max="2877" width="9" style="11" hidden="1" customWidth="1"/>
    <col min="2878" max="2878" width="10.140625" style="11" customWidth="1"/>
    <col min="2879" max="2880" width="9.85546875" style="11" customWidth="1"/>
    <col min="2881" max="2881" width="12.5703125" style="11" customWidth="1"/>
    <col min="2882" max="2882" width="9.85546875" style="11" customWidth="1"/>
    <col min="2883" max="2883" width="12.5703125" style="11" customWidth="1"/>
    <col min="2884" max="2884" width="10.140625" style="11" customWidth="1"/>
    <col min="2885" max="2885" width="9.42578125" style="11" customWidth="1"/>
    <col min="2886" max="3082" width="9.140625" style="11"/>
    <col min="3083" max="3083" width="5.140625" style="11" customWidth="1"/>
    <col min="3084" max="3084" width="24" style="11" customWidth="1"/>
    <col min="3085" max="3085" width="7.7109375" style="11" customWidth="1"/>
    <col min="3086" max="3086" width="9" style="11" customWidth="1"/>
    <col min="3087" max="3089" width="9.140625" style="11" customWidth="1"/>
    <col min="3090" max="3090" width="10.140625" style="11" customWidth="1"/>
    <col min="3091" max="3091" width="10.7109375" style="11" customWidth="1"/>
    <col min="3092" max="3092" width="10" style="11" customWidth="1"/>
    <col min="3093" max="3093" width="9.42578125" style="11" customWidth="1"/>
    <col min="3094" max="3095" width="10.7109375" style="11" customWidth="1"/>
    <col min="3096" max="3096" width="9.28515625" style="11" customWidth="1"/>
    <col min="3097" max="3101" width="10.7109375" style="11" customWidth="1"/>
    <col min="3102" max="3102" width="10.42578125" style="11" customWidth="1"/>
    <col min="3103" max="3105" width="8.85546875" style="11" customWidth="1"/>
    <col min="3106" max="3107" width="10.140625" style="11" customWidth="1"/>
    <col min="3108" max="3110" width="9.5703125" style="11" customWidth="1"/>
    <col min="3111" max="3111" width="10.140625" style="11" customWidth="1"/>
    <col min="3112" max="3116" width="9" style="11" hidden="1" customWidth="1"/>
    <col min="3117" max="3117" width="10.140625" style="11" customWidth="1"/>
    <col min="3118" max="3120" width="9.5703125" style="11" customWidth="1"/>
    <col min="3121" max="3121" width="10.140625" style="11" customWidth="1"/>
    <col min="3122" max="3133" width="9" style="11" hidden="1" customWidth="1"/>
    <col min="3134" max="3134" width="10.140625" style="11" customWidth="1"/>
    <col min="3135" max="3136" width="9.85546875" style="11" customWidth="1"/>
    <col min="3137" max="3137" width="12.5703125" style="11" customWidth="1"/>
    <col min="3138" max="3138" width="9.85546875" style="11" customWidth="1"/>
    <col min="3139" max="3139" width="12.5703125" style="11" customWidth="1"/>
    <col min="3140" max="3140" width="10.140625" style="11" customWidth="1"/>
    <col min="3141" max="3141" width="9.42578125" style="11" customWidth="1"/>
    <col min="3142" max="3338" width="9.140625" style="11"/>
    <col min="3339" max="3339" width="5.140625" style="11" customWidth="1"/>
    <col min="3340" max="3340" width="24" style="11" customWidth="1"/>
    <col min="3341" max="3341" width="7.7109375" style="11" customWidth="1"/>
    <col min="3342" max="3342" width="9" style="11" customWidth="1"/>
    <col min="3343" max="3345" width="9.140625" style="11" customWidth="1"/>
    <col min="3346" max="3346" width="10.140625" style="11" customWidth="1"/>
    <col min="3347" max="3347" width="10.7109375" style="11" customWidth="1"/>
    <col min="3348" max="3348" width="10" style="11" customWidth="1"/>
    <col min="3349" max="3349" width="9.42578125" style="11" customWidth="1"/>
    <col min="3350" max="3351" width="10.7109375" style="11" customWidth="1"/>
    <col min="3352" max="3352" width="9.28515625" style="11" customWidth="1"/>
    <col min="3353" max="3357" width="10.7109375" style="11" customWidth="1"/>
    <col min="3358" max="3358" width="10.42578125" style="11" customWidth="1"/>
    <col min="3359" max="3361" width="8.85546875" style="11" customWidth="1"/>
    <col min="3362" max="3363" width="10.140625" style="11" customWidth="1"/>
    <col min="3364" max="3366" width="9.5703125" style="11" customWidth="1"/>
    <col min="3367" max="3367" width="10.140625" style="11" customWidth="1"/>
    <col min="3368" max="3372" width="9" style="11" hidden="1" customWidth="1"/>
    <col min="3373" max="3373" width="10.140625" style="11" customWidth="1"/>
    <col min="3374" max="3376" width="9.5703125" style="11" customWidth="1"/>
    <col min="3377" max="3377" width="10.140625" style="11" customWidth="1"/>
    <col min="3378" max="3389" width="9" style="11" hidden="1" customWidth="1"/>
    <col min="3390" max="3390" width="10.140625" style="11" customWidth="1"/>
    <col min="3391" max="3392" width="9.85546875" style="11" customWidth="1"/>
    <col min="3393" max="3393" width="12.5703125" style="11" customWidth="1"/>
    <col min="3394" max="3394" width="9.85546875" style="11" customWidth="1"/>
    <col min="3395" max="3395" width="12.5703125" style="11" customWidth="1"/>
    <col min="3396" max="3396" width="10.140625" style="11" customWidth="1"/>
    <col min="3397" max="3397" width="9.42578125" style="11" customWidth="1"/>
    <col min="3398" max="3594" width="9.140625" style="11"/>
    <col min="3595" max="3595" width="5.140625" style="11" customWidth="1"/>
    <col min="3596" max="3596" width="24" style="11" customWidth="1"/>
    <col min="3597" max="3597" width="7.7109375" style="11" customWidth="1"/>
    <col min="3598" max="3598" width="9" style="11" customWidth="1"/>
    <col min="3599" max="3601" width="9.140625" style="11" customWidth="1"/>
    <col min="3602" max="3602" width="10.140625" style="11" customWidth="1"/>
    <col min="3603" max="3603" width="10.7109375" style="11" customWidth="1"/>
    <col min="3604" max="3604" width="10" style="11" customWidth="1"/>
    <col min="3605" max="3605" width="9.42578125" style="11" customWidth="1"/>
    <col min="3606" max="3607" width="10.7109375" style="11" customWidth="1"/>
    <col min="3608" max="3608" width="9.28515625" style="11" customWidth="1"/>
    <col min="3609" max="3613" width="10.7109375" style="11" customWidth="1"/>
    <col min="3614" max="3614" width="10.42578125" style="11" customWidth="1"/>
    <col min="3615" max="3617" width="8.85546875" style="11" customWidth="1"/>
    <col min="3618" max="3619" width="10.140625" style="11" customWidth="1"/>
    <col min="3620" max="3622" width="9.5703125" style="11" customWidth="1"/>
    <col min="3623" max="3623" width="10.140625" style="11" customWidth="1"/>
    <col min="3624" max="3628" width="9" style="11" hidden="1" customWidth="1"/>
    <col min="3629" max="3629" width="10.140625" style="11" customWidth="1"/>
    <col min="3630" max="3632" width="9.5703125" style="11" customWidth="1"/>
    <col min="3633" max="3633" width="10.140625" style="11" customWidth="1"/>
    <col min="3634" max="3645" width="9" style="11" hidden="1" customWidth="1"/>
    <col min="3646" max="3646" width="10.140625" style="11" customWidth="1"/>
    <col min="3647" max="3648" width="9.85546875" style="11" customWidth="1"/>
    <col min="3649" max="3649" width="12.5703125" style="11" customWidth="1"/>
    <col min="3650" max="3650" width="9.85546875" style="11" customWidth="1"/>
    <col min="3651" max="3651" width="12.5703125" style="11" customWidth="1"/>
    <col min="3652" max="3652" width="10.140625" style="11" customWidth="1"/>
    <col min="3653" max="3653" width="9.42578125" style="11" customWidth="1"/>
    <col min="3654" max="3850" width="9.140625" style="11"/>
    <col min="3851" max="3851" width="5.140625" style="11" customWidth="1"/>
    <col min="3852" max="3852" width="24" style="11" customWidth="1"/>
    <col min="3853" max="3853" width="7.7109375" style="11" customWidth="1"/>
    <col min="3854" max="3854" width="9" style="11" customWidth="1"/>
    <col min="3855" max="3857" width="9.140625" style="11" customWidth="1"/>
    <col min="3858" max="3858" width="10.140625" style="11" customWidth="1"/>
    <col min="3859" max="3859" width="10.7109375" style="11" customWidth="1"/>
    <col min="3860" max="3860" width="10" style="11" customWidth="1"/>
    <col min="3861" max="3861" width="9.42578125" style="11" customWidth="1"/>
    <col min="3862" max="3863" width="10.7109375" style="11" customWidth="1"/>
    <col min="3864" max="3864" width="9.28515625" style="11" customWidth="1"/>
    <col min="3865" max="3869" width="10.7109375" style="11" customWidth="1"/>
    <col min="3870" max="3870" width="10.42578125" style="11" customWidth="1"/>
    <col min="3871" max="3873" width="8.85546875" style="11" customWidth="1"/>
    <col min="3874" max="3875" width="10.140625" style="11" customWidth="1"/>
    <col min="3876" max="3878" width="9.5703125" style="11" customWidth="1"/>
    <col min="3879" max="3879" width="10.140625" style="11" customWidth="1"/>
    <col min="3880" max="3884" width="9" style="11" hidden="1" customWidth="1"/>
    <col min="3885" max="3885" width="10.140625" style="11" customWidth="1"/>
    <col min="3886" max="3888" width="9.5703125" style="11" customWidth="1"/>
    <col min="3889" max="3889" width="10.140625" style="11" customWidth="1"/>
    <col min="3890" max="3901" width="9" style="11" hidden="1" customWidth="1"/>
    <col min="3902" max="3902" width="10.140625" style="11" customWidth="1"/>
    <col min="3903" max="3904" width="9.85546875" style="11" customWidth="1"/>
    <col min="3905" max="3905" width="12.5703125" style="11" customWidth="1"/>
    <col min="3906" max="3906" width="9.85546875" style="11" customWidth="1"/>
    <col min="3907" max="3907" width="12.5703125" style="11" customWidth="1"/>
    <col min="3908" max="3908" width="10.140625" style="11" customWidth="1"/>
    <col min="3909" max="3909" width="9.42578125" style="11" customWidth="1"/>
    <col min="3910" max="4106" width="9.140625" style="11"/>
    <col min="4107" max="4107" width="5.140625" style="11" customWidth="1"/>
    <col min="4108" max="4108" width="24" style="11" customWidth="1"/>
    <col min="4109" max="4109" width="7.7109375" style="11" customWidth="1"/>
    <col min="4110" max="4110" width="9" style="11" customWidth="1"/>
    <col min="4111" max="4113" width="9.140625" style="11" customWidth="1"/>
    <col min="4114" max="4114" width="10.140625" style="11" customWidth="1"/>
    <col min="4115" max="4115" width="10.7109375" style="11" customWidth="1"/>
    <col min="4116" max="4116" width="10" style="11" customWidth="1"/>
    <col min="4117" max="4117" width="9.42578125" style="11" customWidth="1"/>
    <col min="4118" max="4119" width="10.7109375" style="11" customWidth="1"/>
    <col min="4120" max="4120" width="9.28515625" style="11" customWidth="1"/>
    <col min="4121" max="4125" width="10.7109375" style="11" customWidth="1"/>
    <col min="4126" max="4126" width="10.42578125" style="11" customWidth="1"/>
    <col min="4127" max="4129" width="8.85546875" style="11" customWidth="1"/>
    <col min="4130" max="4131" width="10.140625" style="11" customWidth="1"/>
    <col min="4132" max="4134" width="9.5703125" style="11" customWidth="1"/>
    <col min="4135" max="4135" width="10.140625" style="11" customWidth="1"/>
    <col min="4136" max="4140" width="9" style="11" hidden="1" customWidth="1"/>
    <col min="4141" max="4141" width="10.140625" style="11" customWidth="1"/>
    <col min="4142" max="4144" width="9.5703125" style="11" customWidth="1"/>
    <col min="4145" max="4145" width="10.140625" style="11" customWidth="1"/>
    <col min="4146" max="4157" width="9" style="11" hidden="1" customWidth="1"/>
    <col min="4158" max="4158" width="10.140625" style="11" customWidth="1"/>
    <col min="4159" max="4160" width="9.85546875" style="11" customWidth="1"/>
    <col min="4161" max="4161" width="12.5703125" style="11" customWidth="1"/>
    <col min="4162" max="4162" width="9.85546875" style="11" customWidth="1"/>
    <col min="4163" max="4163" width="12.5703125" style="11" customWidth="1"/>
    <col min="4164" max="4164" width="10.140625" style="11" customWidth="1"/>
    <col min="4165" max="4165" width="9.42578125" style="11" customWidth="1"/>
    <col min="4166" max="4362" width="9.140625" style="11"/>
    <col min="4363" max="4363" width="5.140625" style="11" customWidth="1"/>
    <col min="4364" max="4364" width="24" style="11" customWidth="1"/>
    <col min="4365" max="4365" width="7.7109375" style="11" customWidth="1"/>
    <col min="4366" max="4366" width="9" style="11" customWidth="1"/>
    <col min="4367" max="4369" width="9.140625" style="11" customWidth="1"/>
    <col min="4370" max="4370" width="10.140625" style="11" customWidth="1"/>
    <col min="4371" max="4371" width="10.7109375" style="11" customWidth="1"/>
    <col min="4372" max="4372" width="10" style="11" customWidth="1"/>
    <col min="4373" max="4373" width="9.42578125" style="11" customWidth="1"/>
    <col min="4374" max="4375" width="10.7109375" style="11" customWidth="1"/>
    <col min="4376" max="4376" width="9.28515625" style="11" customWidth="1"/>
    <col min="4377" max="4381" width="10.7109375" style="11" customWidth="1"/>
    <col min="4382" max="4382" width="10.42578125" style="11" customWidth="1"/>
    <col min="4383" max="4385" width="8.85546875" style="11" customWidth="1"/>
    <col min="4386" max="4387" width="10.140625" style="11" customWidth="1"/>
    <col min="4388" max="4390" width="9.5703125" style="11" customWidth="1"/>
    <col min="4391" max="4391" width="10.140625" style="11" customWidth="1"/>
    <col min="4392" max="4396" width="9" style="11" hidden="1" customWidth="1"/>
    <col min="4397" max="4397" width="10.140625" style="11" customWidth="1"/>
    <col min="4398" max="4400" width="9.5703125" style="11" customWidth="1"/>
    <col min="4401" max="4401" width="10.140625" style="11" customWidth="1"/>
    <col min="4402" max="4413" width="9" style="11" hidden="1" customWidth="1"/>
    <col min="4414" max="4414" width="10.140625" style="11" customWidth="1"/>
    <col min="4415" max="4416" width="9.85546875" style="11" customWidth="1"/>
    <col min="4417" max="4417" width="12.5703125" style="11" customWidth="1"/>
    <col min="4418" max="4418" width="9.85546875" style="11" customWidth="1"/>
    <col min="4419" max="4419" width="12.5703125" style="11" customWidth="1"/>
    <col min="4420" max="4420" width="10.140625" style="11" customWidth="1"/>
    <col min="4421" max="4421" width="9.42578125" style="11" customWidth="1"/>
    <col min="4422" max="4618" width="9.140625" style="11"/>
    <col min="4619" max="4619" width="5.140625" style="11" customWidth="1"/>
    <col min="4620" max="4620" width="24" style="11" customWidth="1"/>
    <col min="4621" max="4621" width="7.7109375" style="11" customWidth="1"/>
    <col min="4622" max="4622" width="9" style="11" customWidth="1"/>
    <col min="4623" max="4625" width="9.140625" style="11" customWidth="1"/>
    <col min="4626" max="4626" width="10.140625" style="11" customWidth="1"/>
    <col min="4627" max="4627" width="10.7109375" style="11" customWidth="1"/>
    <col min="4628" max="4628" width="10" style="11" customWidth="1"/>
    <col min="4629" max="4629" width="9.42578125" style="11" customWidth="1"/>
    <col min="4630" max="4631" width="10.7109375" style="11" customWidth="1"/>
    <col min="4632" max="4632" width="9.28515625" style="11" customWidth="1"/>
    <col min="4633" max="4637" width="10.7109375" style="11" customWidth="1"/>
    <col min="4638" max="4638" width="10.42578125" style="11" customWidth="1"/>
    <col min="4639" max="4641" width="8.85546875" style="11" customWidth="1"/>
    <col min="4642" max="4643" width="10.140625" style="11" customWidth="1"/>
    <col min="4644" max="4646" width="9.5703125" style="11" customWidth="1"/>
    <col min="4647" max="4647" width="10.140625" style="11" customWidth="1"/>
    <col min="4648" max="4652" width="9" style="11" hidden="1" customWidth="1"/>
    <col min="4653" max="4653" width="10.140625" style="11" customWidth="1"/>
    <col min="4654" max="4656" width="9.5703125" style="11" customWidth="1"/>
    <col min="4657" max="4657" width="10.140625" style="11" customWidth="1"/>
    <col min="4658" max="4669" width="9" style="11" hidden="1" customWidth="1"/>
    <col min="4670" max="4670" width="10.140625" style="11" customWidth="1"/>
    <col min="4671" max="4672" width="9.85546875" style="11" customWidth="1"/>
    <col min="4673" max="4673" width="12.5703125" style="11" customWidth="1"/>
    <col min="4674" max="4674" width="9.85546875" style="11" customWidth="1"/>
    <col min="4675" max="4675" width="12.5703125" style="11" customWidth="1"/>
    <col min="4676" max="4676" width="10.140625" style="11" customWidth="1"/>
    <col min="4677" max="4677" width="9.42578125" style="11" customWidth="1"/>
    <col min="4678" max="4874" width="9.140625" style="11"/>
    <col min="4875" max="4875" width="5.140625" style="11" customWidth="1"/>
    <col min="4876" max="4876" width="24" style="11" customWidth="1"/>
    <col min="4877" max="4877" width="7.7109375" style="11" customWidth="1"/>
    <col min="4878" max="4878" width="9" style="11" customWidth="1"/>
    <col min="4879" max="4881" width="9.140625" style="11" customWidth="1"/>
    <col min="4882" max="4882" width="10.140625" style="11" customWidth="1"/>
    <col min="4883" max="4883" width="10.7109375" style="11" customWidth="1"/>
    <col min="4884" max="4884" width="10" style="11" customWidth="1"/>
    <col min="4885" max="4885" width="9.42578125" style="11" customWidth="1"/>
    <col min="4886" max="4887" width="10.7109375" style="11" customWidth="1"/>
    <col min="4888" max="4888" width="9.28515625" style="11" customWidth="1"/>
    <col min="4889" max="4893" width="10.7109375" style="11" customWidth="1"/>
    <col min="4894" max="4894" width="10.42578125" style="11" customWidth="1"/>
    <col min="4895" max="4897" width="8.85546875" style="11" customWidth="1"/>
    <col min="4898" max="4899" width="10.140625" style="11" customWidth="1"/>
    <col min="4900" max="4902" width="9.5703125" style="11" customWidth="1"/>
    <col min="4903" max="4903" width="10.140625" style="11" customWidth="1"/>
    <col min="4904" max="4908" width="9" style="11" hidden="1" customWidth="1"/>
    <col min="4909" max="4909" width="10.140625" style="11" customWidth="1"/>
    <col min="4910" max="4912" width="9.5703125" style="11" customWidth="1"/>
    <col min="4913" max="4913" width="10.140625" style="11" customWidth="1"/>
    <col min="4914" max="4925" width="9" style="11" hidden="1" customWidth="1"/>
    <col min="4926" max="4926" width="10.140625" style="11" customWidth="1"/>
    <col min="4927" max="4928" width="9.85546875" style="11" customWidth="1"/>
    <col min="4929" max="4929" width="12.5703125" style="11" customWidth="1"/>
    <col min="4930" max="4930" width="9.85546875" style="11" customWidth="1"/>
    <col min="4931" max="4931" width="12.5703125" style="11" customWidth="1"/>
    <col min="4932" max="4932" width="10.140625" style="11" customWidth="1"/>
    <col min="4933" max="4933" width="9.42578125" style="11" customWidth="1"/>
    <col min="4934" max="5130" width="9.140625" style="11"/>
    <col min="5131" max="5131" width="5.140625" style="11" customWidth="1"/>
    <col min="5132" max="5132" width="24" style="11" customWidth="1"/>
    <col min="5133" max="5133" width="7.7109375" style="11" customWidth="1"/>
    <col min="5134" max="5134" width="9" style="11" customWidth="1"/>
    <col min="5135" max="5137" width="9.140625" style="11" customWidth="1"/>
    <col min="5138" max="5138" width="10.140625" style="11" customWidth="1"/>
    <col min="5139" max="5139" width="10.7109375" style="11" customWidth="1"/>
    <col min="5140" max="5140" width="10" style="11" customWidth="1"/>
    <col min="5141" max="5141" width="9.42578125" style="11" customWidth="1"/>
    <col min="5142" max="5143" width="10.7109375" style="11" customWidth="1"/>
    <col min="5144" max="5144" width="9.28515625" style="11" customWidth="1"/>
    <col min="5145" max="5149" width="10.7109375" style="11" customWidth="1"/>
    <col min="5150" max="5150" width="10.42578125" style="11" customWidth="1"/>
    <col min="5151" max="5153" width="8.85546875" style="11" customWidth="1"/>
    <col min="5154" max="5155" width="10.140625" style="11" customWidth="1"/>
    <col min="5156" max="5158" width="9.5703125" style="11" customWidth="1"/>
    <col min="5159" max="5159" width="10.140625" style="11" customWidth="1"/>
    <col min="5160" max="5164" width="9" style="11" hidden="1" customWidth="1"/>
    <col min="5165" max="5165" width="10.140625" style="11" customWidth="1"/>
    <col min="5166" max="5168" width="9.5703125" style="11" customWidth="1"/>
    <col min="5169" max="5169" width="10.140625" style="11" customWidth="1"/>
    <col min="5170" max="5181" width="9" style="11" hidden="1" customWidth="1"/>
    <col min="5182" max="5182" width="10.140625" style="11" customWidth="1"/>
    <col min="5183" max="5184" width="9.85546875" style="11" customWidth="1"/>
    <col min="5185" max="5185" width="12.5703125" style="11" customWidth="1"/>
    <col min="5186" max="5186" width="9.85546875" style="11" customWidth="1"/>
    <col min="5187" max="5187" width="12.5703125" style="11" customWidth="1"/>
    <col min="5188" max="5188" width="10.140625" style="11" customWidth="1"/>
    <col min="5189" max="5189" width="9.42578125" style="11" customWidth="1"/>
    <col min="5190" max="5386" width="9.140625" style="11"/>
    <col min="5387" max="5387" width="5.140625" style="11" customWidth="1"/>
    <col min="5388" max="5388" width="24" style="11" customWidth="1"/>
    <col min="5389" max="5389" width="7.7109375" style="11" customWidth="1"/>
    <col min="5390" max="5390" width="9" style="11" customWidth="1"/>
    <col min="5391" max="5393" width="9.140625" style="11" customWidth="1"/>
    <col min="5394" max="5394" width="10.140625" style="11" customWidth="1"/>
    <col min="5395" max="5395" width="10.7109375" style="11" customWidth="1"/>
    <col min="5396" max="5396" width="10" style="11" customWidth="1"/>
    <col min="5397" max="5397" width="9.42578125" style="11" customWidth="1"/>
    <col min="5398" max="5399" width="10.7109375" style="11" customWidth="1"/>
    <col min="5400" max="5400" width="9.28515625" style="11" customWidth="1"/>
    <col min="5401" max="5405" width="10.7109375" style="11" customWidth="1"/>
    <col min="5406" max="5406" width="10.42578125" style="11" customWidth="1"/>
    <col min="5407" max="5409" width="8.85546875" style="11" customWidth="1"/>
    <col min="5410" max="5411" width="10.140625" style="11" customWidth="1"/>
    <col min="5412" max="5414" width="9.5703125" style="11" customWidth="1"/>
    <col min="5415" max="5415" width="10.140625" style="11" customWidth="1"/>
    <col min="5416" max="5420" width="9" style="11" hidden="1" customWidth="1"/>
    <col min="5421" max="5421" width="10.140625" style="11" customWidth="1"/>
    <col min="5422" max="5424" width="9.5703125" style="11" customWidth="1"/>
    <col min="5425" max="5425" width="10.140625" style="11" customWidth="1"/>
    <col min="5426" max="5437" width="9" style="11" hidden="1" customWidth="1"/>
    <col min="5438" max="5438" width="10.140625" style="11" customWidth="1"/>
    <col min="5439" max="5440" width="9.85546875" style="11" customWidth="1"/>
    <col min="5441" max="5441" width="12.5703125" style="11" customWidth="1"/>
    <col min="5442" max="5442" width="9.85546875" style="11" customWidth="1"/>
    <col min="5443" max="5443" width="12.5703125" style="11" customWidth="1"/>
    <col min="5444" max="5444" width="10.140625" style="11" customWidth="1"/>
    <col min="5445" max="5445" width="9.42578125" style="11" customWidth="1"/>
    <col min="5446" max="5642" width="9.140625" style="11"/>
    <col min="5643" max="5643" width="5.140625" style="11" customWidth="1"/>
    <col min="5644" max="5644" width="24" style="11" customWidth="1"/>
    <col min="5645" max="5645" width="7.7109375" style="11" customWidth="1"/>
    <col min="5646" max="5646" width="9" style="11" customWidth="1"/>
    <col min="5647" max="5649" width="9.140625" style="11" customWidth="1"/>
    <col min="5650" max="5650" width="10.140625" style="11" customWidth="1"/>
    <col min="5651" max="5651" width="10.7109375" style="11" customWidth="1"/>
    <col min="5652" max="5652" width="10" style="11" customWidth="1"/>
    <col min="5653" max="5653" width="9.42578125" style="11" customWidth="1"/>
    <col min="5654" max="5655" width="10.7109375" style="11" customWidth="1"/>
    <col min="5656" max="5656" width="9.28515625" style="11" customWidth="1"/>
    <col min="5657" max="5661" width="10.7109375" style="11" customWidth="1"/>
    <col min="5662" max="5662" width="10.42578125" style="11" customWidth="1"/>
    <col min="5663" max="5665" width="8.85546875" style="11" customWidth="1"/>
    <col min="5666" max="5667" width="10.140625" style="11" customWidth="1"/>
    <col min="5668" max="5670" width="9.5703125" style="11" customWidth="1"/>
    <col min="5671" max="5671" width="10.140625" style="11" customWidth="1"/>
    <col min="5672" max="5676" width="9" style="11" hidden="1" customWidth="1"/>
    <col min="5677" max="5677" width="10.140625" style="11" customWidth="1"/>
    <col min="5678" max="5680" width="9.5703125" style="11" customWidth="1"/>
    <col min="5681" max="5681" width="10.140625" style="11" customWidth="1"/>
    <col min="5682" max="5693" width="9" style="11" hidden="1" customWidth="1"/>
    <col min="5694" max="5694" width="10.140625" style="11" customWidth="1"/>
    <col min="5695" max="5696" width="9.85546875" style="11" customWidth="1"/>
    <col min="5697" max="5697" width="12.5703125" style="11" customWidth="1"/>
    <col min="5698" max="5698" width="9.85546875" style="11" customWidth="1"/>
    <col min="5699" max="5699" width="12.5703125" style="11" customWidth="1"/>
    <col min="5700" max="5700" width="10.140625" style="11" customWidth="1"/>
    <col min="5701" max="5701" width="9.42578125" style="11" customWidth="1"/>
    <col min="5702" max="5898" width="9.140625" style="11"/>
    <col min="5899" max="5899" width="5.140625" style="11" customWidth="1"/>
    <col min="5900" max="5900" width="24" style="11" customWidth="1"/>
    <col min="5901" max="5901" width="7.7109375" style="11" customWidth="1"/>
    <col min="5902" max="5902" width="9" style="11" customWidth="1"/>
    <col min="5903" max="5905" width="9.140625" style="11" customWidth="1"/>
    <col min="5906" max="5906" width="10.140625" style="11" customWidth="1"/>
    <col min="5907" max="5907" width="10.7109375" style="11" customWidth="1"/>
    <col min="5908" max="5908" width="10" style="11" customWidth="1"/>
    <col min="5909" max="5909" width="9.42578125" style="11" customWidth="1"/>
    <col min="5910" max="5911" width="10.7109375" style="11" customWidth="1"/>
    <col min="5912" max="5912" width="9.28515625" style="11" customWidth="1"/>
    <col min="5913" max="5917" width="10.7109375" style="11" customWidth="1"/>
    <col min="5918" max="5918" width="10.42578125" style="11" customWidth="1"/>
    <col min="5919" max="5921" width="8.85546875" style="11" customWidth="1"/>
    <col min="5922" max="5923" width="10.140625" style="11" customWidth="1"/>
    <col min="5924" max="5926" width="9.5703125" style="11" customWidth="1"/>
    <col min="5927" max="5927" width="10.140625" style="11" customWidth="1"/>
    <col min="5928" max="5932" width="9" style="11" hidden="1" customWidth="1"/>
    <col min="5933" max="5933" width="10.140625" style="11" customWidth="1"/>
    <col min="5934" max="5936" width="9.5703125" style="11" customWidth="1"/>
    <col min="5937" max="5937" width="10.140625" style="11" customWidth="1"/>
    <col min="5938" max="5949" width="9" style="11" hidden="1" customWidth="1"/>
    <col min="5950" max="5950" width="10.140625" style="11" customWidth="1"/>
    <col min="5951" max="5952" width="9.85546875" style="11" customWidth="1"/>
    <col min="5953" max="5953" width="12.5703125" style="11" customWidth="1"/>
    <col min="5954" max="5954" width="9.85546875" style="11" customWidth="1"/>
    <col min="5955" max="5955" width="12.5703125" style="11" customWidth="1"/>
    <col min="5956" max="5956" width="10.140625" style="11" customWidth="1"/>
    <col min="5957" max="5957" width="9.42578125" style="11" customWidth="1"/>
    <col min="5958" max="6154" width="9.140625" style="11"/>
    <col min="6155" max="6155" width="5.140625" style="11" customWidth="1"/>
    <col min="6156" max="6156" width="24" style="11" customWidth="1"/>
    <col min="6157" max="6157" width="7.7109375" style="11" customWidth="1"/>
    <col min="6158" max="6158" width="9" style="11" customWidth="1"/>
    <col min="6159" max="6161" width="9.140625" style="11" customWidth="1"/>
    <col min="6162" max="6162" width="10.140625" style="11" customWidth="1"/>
    <col min="6163" max="6163" width="10.7109375" style="11" customWidth="1"/>
    <col min="6164" max="6164" width="10" style="11" customWidth="1"/>
    <col min="6165" max="6165" width="9.42578125" style="11" customWidth="1"/>
    <col min="6166" max="6167" width="10.7109375" style="11" customWidth="1"/>
    <col min="6168" max="6168" width="9.28515625" style="11" customWidth="1"/>
    <col min="6169" max="6173" width="10.7109375" style="11" customWidth="1"/>
    <col min="6174" max="6174" width="10.42578125" style="11" customWidth="1"/>
    <col min="6175" max="6177" width="8.85546875" style="11" customWidth="1"/>
    <col min="6178" max="6179" width="10.140625" style="11" customWidth="1"/>
    <col min="6180" max="6182" width="9.5703125" style="11" customWidth="1"/>
    <col min="6183" max="6183" width="10.140625" style="11" customWidth="1"/>
    <col min="6184" max="6188" width="9" style="11" hidden="1" customWidth="1"/>
    <col min="6189" max="6189" width="10.140625" style="11" customWidth="1"/>
    <col min="6190" max="6192" width="9.5703125" style="11" customWidth="1"/>
    <col min="6193" max="6193" width="10.140625" style="11" customWidth="1"/>
    <col min="6194" max="6205" width="9" style="11" hidden="1" customWidth="1"/>
    <col min="6206" max="6206" width="10.140625" style="11" customWidth="1"/>
    <col min="6207" max="6208" width="9.85546875" style="11" customWidth="1"/>
    <col min="6209" max="6209" width="12.5703125" style="11" customWidth="1"/>
    <col min="6210" max="6210" width="9.85546875" style="11" customWidth="1"/>
    <col min="6211" max="6211" width="12.5703125" style="11" customWidth="1"/>
    <col min="6212" max="6212" width="10.140625" style="11" customWidth="1"/>
    <col min="6213" max="6213" width="9.42578125" style="11" customWidth="1"/>
    <col min="6214" max="6410" width="9.140625" style="11"/>
    <col min="6411" max="6411" width="5.140625" style="11" customWidth="1"/>
    <col min="6412" max="6412" width="24" style="11" customWidth="1"/>
    <col min="6413" max="6413" width="7.7109375" style="11" customWidth="1"/>
    <col min="6414" max="6414" width="9" style="11" customWidth="1"/>
    <col min="6415" max="6417" width="9.140625" style="11" customWidth="1"/>
    <col min="6418" max="6418" width="10.140625" style="11" customWidth="1"/>
    <col min="6419" max="6419" width="10.7109375" style="11" customWidth="1"/>
    <col min="6420" max="6420" width="10" style="11" customWidth="1"/>
    <col min="6421" max="6421" width="9.42578125" style="11" customWidth="1"/>
    <col min="6422" max="6423" width="10.7109375" style="11" customWidth="1"/>
    <col min="6424" max="6424" width="9.28515625" style="11" customWidth="1"/>
    <col min="6425" max="6429" width="10.7109375" style="11" customWidth="1"/>
    <col min="6430" max="6430" width="10.42578125" style="11" customWidth="1"/>
    <col min="6431" max="6433" width="8.85546875" style="11" customWidth="1"/>
    <col min="6434" max="6435" width="10.140625" style="11" customWidth="1"/>
    <col min="6436" max="6438" width="9.5703125" style="11" customWidth="1"/>
    <col min="6439" max="6439" width="10.140625" style="11" customWidth="1"/>
    <col min="6440" max="6444" width="9" style="11" hidden="1" customWidth="1"/>
    <col min="6445" max="6445" width="10.140625" style="11" customWidth="1"/>
    <col min="6446" max="6448" width="9.5703125" style="11" customWidth="1"/>
    <col min="6449" max="6449" width="10.140625" style="11" customWidth="1"/>
    <col min="6450" max="6461" width="9" style="11" hidden="1" customWidth="1"/>
    <col min="6462" max="6462" width="10.140625" style="11" customWidth="1"/>
    <col min="6463" max="6464" width="9.85546875" style="11" customWidth="1"/>
    <col min="6465" max="6465" width="12.5703125" style="11" customWidth="1"/>
    <col min="6466" max="6466" width="9.85546875" style="11" customWidth="1"/>
    <col min="6467" max="6467" width="12.5703125" style="11" customWidth="1"/>
    <col min="6468" max="6468" width="10.140625" style="11" customWidth="1"/>
    <col min="6469" max="6469" width="9.42578125" style="11" customWidth="1"/>
    <col min="6470" max="6666" width="9.140625" style="11"/>
    <col min="6667" max="6667" width="5.140625" style="11" customWidth="1"/>
    <col min="6668" max="6668" width="24" style="11" customWidth="1"/>
    <col min="6669" max="6669" width="7.7109375" style="11" customWidth="1"/>
    <col min="6670" max="6670" width="9" style="11" customWidth="1"/>
    <col min="6671" max="6673" width="9.140625" style="11" customWidth="1"/>
    <col min="6674" max="6674" width="10.140625" style="11" customWidth="1"/>
    <col min="6675" max="6675" width="10.7109375" style="11" customWidth="1"/>
    <col min="6676" max="6676" width="10" style="11" customWidth="1"/>
    <col min="6677" max="6677" width="9.42578125" style="11" customWidth="1"/>
    <col min="6678" max="6679" width="10.7109375" style="11" customWidth="1"/>
    <col min="6680" max="6680" width="9.28515625" style="11" customWidth="1"/>
    <col min="6681" max="6685" width="10.7109375" style="11" customWidth="1"/>
    <col min="6686" max="6686" width="10.42578125" style="11" customWidth="1"/>
    <col min="6687" max="6689" width="8.85546875" style="11" customWidth="1"/>
    <col min="6690" max="6691" width="10.140625" style="11" customWidth="1"/>
    <col min="6692" max="6694" width="9.5703125" style="11" customWidth="1"/>
    <col min="6695" max="6695" width="10.140625" style="11" customWidth="1"/>
    <col min="6696" max="6700" width="9" style="11" hidden="1" customWidth="1"/>
    <col min="6701" max="6701" width="10.140625" style="11" customWidth="1"/>
    <col min="6702" max="6704" width="9.5703125" style="11" customWidth="1"/>
    <col min="6705" max="6705" width="10.140625" style="11" customWidth="1"/>
    <col min="6706" max="6717" width="9" style="11" hidden="1" customWidth="1"/>
    <col min="6718" max="6718" width="10.140625" style="11" customWidth="1"/>
    <col min="6719" max="6720" width="9.85546875" style="11" customWidth="1"/>
    <col min="6721" max="6721" width="12.5703125" style="11" customWidth="1"/>
    <col min="6722" max="6722" width="9.85546875" style="11" customWidth="1"/>
    <col min="6723" max="6723" width="12.5703125" style="11" customWidth="1"/>
    <col min="6724" max="6724" width="10.140625" style="11" customWidth="1"/>
    <col min="6725" max="6725" width="9.42578125" style="11" customWidth="1"/>
    <col min="6726" max="6922" width="9.140625" style="11"/>
    <col min="6923" max="6923" width="5.140625" style="11" customWidth="1"/>
    <col min="6924" max="6924" width="24" style="11" customWidth="1"/>
    <col min="6925" max="6925" width="7.7109375" style="11" customWidth="1"/>
    <col min="6926" max="6926" width="9" style="11" customWidth="1"/>
    <col min="6927" max="6929" width="9.140625" style="11" customWidth="1"/>
    <col min="6930" max="6930" width="10.140625" style="11" customWidth="1"/>
    <col min="6931" max="6931" width="10.7109375" style="11" customWidth="1"/>
    <col min="6932" max="6932" width="10" style="11" customWidth="1"/>
    <col min="6933" max="6933" width="9.42578125" style="11" customWidth="1"/>
    <col min="6934" max="6935" width="10.7109375" style="11" customWidth="1"/>
    <col min="6936" max="6936" width="9.28515625" style="11" customWidth="1"/>
    <col min="6937" max="6941" width="10.7109375" style="11" customWidth="1"/>
    <col min="6942" max="6942" width="10.42578125" style="11" customWidth="1"/>
    <col min="6943" max="6945" width="8.85546875" style="11" customWidth="1"/>
    <col min="6946" max="6947" width="10.140625" style="11" customWidth="1"/>
    <col min="6948" max="6950" width="9.5703125" style="11" customWidth="1"/>
    <col min="6951" max="6951" width="10.140625" style="11" customWidth="1"/>
    <col min="6952" max="6956" width="9" style="11" hidden="1" customWidth="1"/>
    <col min="6957" max="6957" width="10.140625" style="11" customWidth="1"/>
    <col min="6958" max="6960" width="9.5703125" style="11" customWidth="1"/>
    <col min="6961" max="6961" width="10.140625" style="11" customWidth="1"/>
    <col min="6962" max="6973" width="9" style="11" hidden="1" customWidth="1"/>
    <col min="6974" max="6974" width="10.140625" style="11" customWidth="1"/>
    <col min="6975" max="6976" width="9.85546875" style="11" customWidth="1"/>
    <col min="6977" max="6977" width="12.5703125" style="11" customWidth="1"/>
    <col min="6978" max="6978" width="9.85546875" style="11" customWidth="1"/>
    <col min="6979" max="6979" width="12.5703125" style="11" customWidth="1"/>
    <col min="6980" max="6980" width="10.140625" style="11" customWidth="1"/>
    <col min="6981" max="6981" width="9.42578125" style="11" customWidth="1"/>
    <col min="6982" max="7178" width="9.140625" style="11"/>
    <col min="7179" max="7179" width="5.140625" style="11" customWidth="1"/>
    <col min="7180" max="7180" width="24" style="11" customWidth="1"/>
    <col min="7181" max="7181" width="7.7109375" style="11" customWidth="1"/>
    <col min="7182" max="7182" width="9" style="11" customWidth="1"/>
    <col min="7183" max="7185" width="9.140625" style="11" customWidth="1"/>
    <col min="7186" max="7186" width="10.140625" style="11" customWidth="1"/>
    <col min="7187" max="7187" width="10.7109375" style="11" customWidth="1"/>
    <col min="7188" max="7188" width="10" style="11" customWidth="1"/>
    <col min="7189" max="7189" width="9.42578125" style="11" customWidth="1"/>
    <col min="7190" max="7191" width="10.7109375" style="11" customWidth="1"/>
    <col min="7192" max="7192" width="9.28515625" style="11" customWidth="1"/>
    <col min="7193" max="7197" width="10.7109375" style="11" customWidth="1"/>
    <col min="7198" max="7198" width="10.42578125" style="11" customWidth="1"/>
    <col min="7199" max="7201" width="8.85546875" style="11" customWidth="1"/>
    <col min="7202" max="7203" width="10.140625" style="11" customWidth="1"/>
    <col min="7204" max="7206" width="9.5703125" style="11" customWidth="1"/>
    <col min="7207" max="7207" width="10.140625" style="11" customWidth="1"/>
    <col min="7208" max="7212" width="9" style="11" hidden="1" customWidth="1"/>
    <col min="7213" max="7213" width="10.140625" style="11" customWidth="1"/>
    <col min="7214" max="7216" width="9.5703125" style="11" customWidth="1"/>
    <col min="7217" max="7217" width="10.140625" style="11" customWidth="1"/>
    <col min="7218" max="7229" width="9" style="11" hidden="1" customWidth="1"/>
    <col min="7230" max="7230" width="10.140625" style="11" customWidth="1"/>
    <col min="7231" max="7232" width="9.85546875" style="11" customWidth="1"/>
    <col min="7233" max="7233" width="12.5703125" style="11" customWidth="1"/>
    <col min="7234" max="7234" width="9.85546875" style="11" customWidth="1"/>
    <col min="7235" max="7235" width="12.5703125" style="11" customWidth="1"/>
    <col min="7236" max="7236" width="10.140625" style="11" customWidth="1"/>
    <col min="7237" max="7237" width="9.42578125" style="11" customWidth="1"/>
    <col min="7238" max="7434" width="9.140625" style="11"/>
    <col min="7435" max="7435" width="5.140625" style="11" customWidth="1"/>
    <col min="7436" max="7436" width="24" style="11" customWidth="1"/>
    <col min="7437" max="7437" width="7.7109375" style="11" customWidth="1"/>
    <col min="7438" max="7438" width="9" style="11" customWidth="1"/>
    <col min="7439" max="7441" width="9.140625" style="11" customWidth="1"/>
    <col min="7442" max="7442" width="10.140625" style="11" customWidth="1"/>
    <col min="7443" max="7443" width="10.7109375" style="11" customWidth="1"/>
    <col min="7444" max="7444" width="10" style="11" customWidth="1"/>
    <col min="7445" max="7445" width="9.42578125" style="11" customWidth="1"/>
    <col min="7446" max="7447" width="10.7109375" style="11" customWidth="1"/>
    <col min="7448" max="7448" width="9.28515625" style="11" customWidth="1"/>
    <col min="7449" max="7453" width="10.7109375" style="11" customWidth="1"/>
    <col min="7454" max="7454" width="10.42578125" style="11" customWidth="1"/>
    <col min="7455" max="7457" width="8.85546875" style="11" customWidth="1"/>
    <col min="7458" max="7459" width="10.140625" style="11" customWidth="1"/>
    <col min="7460" max="7462" width="9.5703125" style="11" customWidth="1"/>
    <col min="7463" max="7463" width="10.140625" style="11" customWidth="1"/>
    <col min="7464" max="7468" width="9" style="11" hidden="1" customWidth="1"/>
    <col min="7469" max="7469" width="10.140625" style="11" customWidth="1"/>
    <col min="7470" max="7472" width="9.5703125" style="11" customWidth="1"/>
    <col min="7473" max="7473" width="10.140625" style="11" customWidth="1"/>
    <col min="7474" max="7485" width="9" style="11" hidden="1" customWidth="1"/>
    <col min="7486" max="7486" width="10.140625" style="11" customWidth="1"/>
    <col min="7487" max="7488" width="9.85546875" style="11" customWidth="1"/>
    <col min="7489" max="7489" width="12.5703125" style="11" customWidth="1"/>
    <col min="7490" max="7490" width="9.85546875" style="11" customWidth="1"/>
    <col min="7491" max="7491" width="12.5703125" style="11" customWidth="1"/>
    <col min="7492" max="7492" width="10.140625" style="11" customWidth="1"/>
    <col min="7493" max="7493" width="9.42578125" style="11" customWidth="1"/>
    <col min="7494" max="7690" width="9.140625" style="11"/>
    <col min="7691" max="7691" width="5.140625" style="11" customWidth="1"/>
    <col min="7692" max="7692" width="24" style="11" customWidth="1"/>
    <col min="7693" max="7693" width="7.7109375" style="11" customWidth="1"/>
    <col min="7694" max="7694" width="9" style="11" customWidth="1"/>
    <col min="7695" max="7697" width="9.140625" style="11" customWidth="1"/>
    <col min="7698" max="7698" width="10.140625" style="11" customWidth="1"/>
    <col min="7699" max="7699" width="10.7109375" style="11" customWidth="1"/>
    <col min="7700" max="7700" width="10" style="11" customWidth="1"/>
    <col min="7701" max="7701" width="9.42578125" style="11" customWidth="1"/>
    <col min="7702" max="7703" width="10.7109375" style="11" customWidth="1"/>
    <col min="7704" max="7704" width="9.28515625" style="11" customWidth="1"/>
    <col min="7705" max="7709" width="10.7109375" style="11" customWidth="1"/>
    <col min="7710" max="7710" width="10.42578125" style="11" customWidth="1"/>
    <col min="7711" max="7713" width="8.85546875" style="11" customWidth="1"/>
    <col min="7714" max="7715" width="10.140625" style="11" customWidth="1"/>
    <col min="7716" max="7718" width="9.5703125" style="11" customWidth="1"/>
    <col min="7719" max="7719" width="10.140625" style="11" customWidth="1"/>
    <col min="7720" max="7724" width="9" style="11" hidden="1" customWidth="1"/>
    <col min="7725" max="7725" width="10.140625" style="11" customWidth="1"/>
    <col min="7726" max="7728" width="9.5703125" style="11" customWidth="1"/>
    <col min="7729" max="7729" width="10.140625" style="11" customWidth="1"/>
    <col min="7730" max="7741" width="9" style="11" hidden="1" customWidth="1"/>
    <col min="7742" max="7742" width="10.140625" style="11" customWidth="1"/>
    <col min="7743" max="7744" width="9.85546875" style="11" customWidth="1"/>
    <col min="7745" max="7745" width="12.5703125" style="11" customWidth="1"/>
    <col min="7746" max="7746" width="9.85546875" style="11" customWidth="1"/>
    <col min="7747" max="7747" width="12.5703125" style="11" customWidth="1"/>
    <col min="7748" max="7748" width="10.140625" style="11" customWidth="1"/>
    <col min="7749" max="7749" width="9.42578125" style="11" customWidth="1"/>
    <col min="7750" max="7946" width="9.140625" style="11"/>
    <col min="7947" max="7947" width="5.140625" style="11" customWidth="1"/>
    <col min="7948" max="7948" width="24" style="11" customWidth="1"/>
    <col min="7949" max="7949" width="7.7109375" style="11" customWidth="1"/>
    <col min="7950" max="7950" width="9" style="11" customWidth="1"/>
    <col min="7951" max="7953" width="9.140625" style="11" customWidth="1"/>
    <col min="7954" max="7954" width="10.140625" style="11" customWidth="1"/>
    <col min="7955" max="7955" width="10.7109375" style="11" customWidth="1"/>
    <col min="7956" max="7956" width="10" style="11" customWidth="1"/>
    <col min="7957" max="7957" width="9.42578125" style="11" customWidth="1"/>
    <col min="7958" max="7959" width="10.7109375" style="11" customWidth="1"/>
    <col min="7960" max="7960" width="9.28515625" style="11" customWidth="1"/>
    <col min="7961" max="7965" width="10.7109375" style="11" customWidth="1"/>
    <col min="7966" max="7966" width="10.42578125" style="11" customWidth="1"/>
    <col min="7967" max="7969" width="8.85546875" style="11" customWidth="1"/>
    <col min="7970" max="7971" width="10.140625" style="11" customWidth="1"/>
    <col min="7972" max="7974" width="9.5703125" style="11" customWidth="1"/>
    <col min="7975" max="7975" width="10.140625" style="11" customWidth="1"/>
    <col min="7976" max="7980" width="9" style="11" hidden="1" customWidth="1"/>
    <col min="7981" max="7981" width="10.140625" style="11" customWidth="1"/>
    <col min="7982" max="7984" width="9.5703125" style="11" customWidth="1"/>
    <col min="7985" max="7985" width="10.140625" style="11" customWidth="1"/>
    <col min="7986" max="7997" width="9" style="11" hidden="1" customWidth="1"/>
    <col min="7998" max="7998" width="10.140625" style="11" customWidth="1"/>
    <col min="7999" max="8000" width="9.85546875" style="11" customWidth="1"/>
    <col min="8001" max="8001" width="12.5703125" style="11" customWidth="1"/>
    <col min="8002" max="8002" width="9.85546875" style="11" customWidth="1"/>
    <col min="8003" max="8003" width="12.5703125" style="11" customWidth="1"/>
    <col min="8004" max="8004" width="10.140625" style="11" customWidth="1"/>
    <col min="8005" max="8005" width="9.42578125" style="11" customWidth="1"/>
    <col min="8006" max="8202" width="9.140625" style="11"/>
    <col min="8203" max="8203" width="5.140625" style="11" customWidth="1"/>
    <col min="8204" max="8204" width="24" style="11" customWidth="1"/>
    <col min="8205" max="8205" width="7.7109375" style="11" customWidth="1"/>
    <col min="8206" max="8206" width="9" style="11" customWidth="1"/>
    <col min="8207" max="8209" width="9.140625" style="11" customWidth="1"/>
    <col min="8210" max="8210" width="10.140625" style="11" customWidth="1"/>
    <col min="8211" max="8211" width="10.7109375" style="11" customWidth="1"/>
    <col min="8212" max="8212" width="10" style="11" customWidth="1"/>
    <col min="8213" max="8213" width="9.42578125" style="11" customWidth="1"/>
    <col min="8214" max="8215" width="10.7109375" style="11" customWidth="1"/>
    <col min="8216" max="8216" width="9.28515625" style="11" customWidth="1"/>
    <col min="8217" max="8221" width="10.7109375" style="11" customWidth="1"/>
    <col min="8222" max="8222" width="10.42578125" style="11" customWidth="1"/>
    <col min="8223" max="8225" width="8.85546875" style="11" customWidth="1"/>
    <col min="8226" max="8227" width="10.140625" style="11" customWidth="1"/>
    <col min="8228" max="8230" width="9.5703125" style="11" customWidth="1"/>
    <col min="8231" max="8231" width="10.140625" style="11" customWidth="1"/>
    <col min="8232" max="8236" width="9" style="11" hidden="1" customWidth="1"/>
    <col min="8237" max="8237" width="10.140625" style="11" customWidth="1"/>
    <col min="8238" max="8240" width="9.5703125" style="11" customWidth="1"/>
    <col min="8241" max="8241" width="10.140625" style="11" customWidth="1"/>
    <col min="8242" max="8253" width="9" style="11" hidden="1" customWidth="1"/>
    <col min="8254" max="8254" width="10.140625" style="11" customWidth="1"/>
    <col min="8255" max="8256" width="9.85546875" style="11" customWidth="1"/>
    <col min="8257" max="8257" width="12.5703125" style="11" customWidth="1"/>
    <col min="8258" max="8258" width="9.85546875" style="11" customWidth="1"/>
    <col min="8259" max="8259" width="12.5703125" style="11" customWidth="1"/>
    <col min="8260" max="8260" width="10.140625" style="11" customWidth="1"/>
    <col min="8261" max="8261" width="9.42578125" style="11" customWidth="1"/>
    <col min="8262" max="8458" width="9.140625" style="11"/>
    <col min="8459" max="8459" width="5.140625" style="11" customWidth="1"/>
    <col min="8460" max="8460" width="24" style="11" customWidth="1"/>
    <col min="8461" max="8461" width="7.7109375" style="11" customWidth="1"/>
    <col min="8462" max="8462" width="9" style="11" customWidth="1"/>
    <col min="8463" max="8465" width="9.140625" style="11" customWidth="1"/>
    <col min="8466" max="8466" width="10.140625" style="11" customWidth="1"/>
    <col min="8467" max="8467" width="10.7109375" style="11" customWidth="1"/>
    <col min="8468" max="8468" width="10" style="11" customWidth="1"/>
    <col min="8469" max="8469" width="9.42578125" style="11" customWidth="1"/>
    <col min="8470" max="8471" width="10.7109375" style="11" customWidth="1"/>
    <col min="8472" max="8472" width="9.28515625" style="11" customWidth="1"/>
    <col min="8473" max="8477" width="10.7109375" style="11" customWidth="1"/>
    <col min="8478" max="8478" width="10.42578125" style="11" customWidth="1"/>
    <col min="8479" max="8481" width="8.85546875" style="11" customWidth="1"/>
    <col min="8482" max="8483" width="10.140625" style="11" customWidth="1"/>
    <col min="8484" max="8486" width="9.5703125" style="11" customWidth="1"/>
    <col min="8487" max="8487" width="10.140625" style="11" customWidth="1"/>
    <col min="8488" max="8492" width="9" style="11" hidden="1" customWidth="1"/>
    <col min="8493" max="8493" width="10.140625" style="11" customWidth="1"/>
    <col min="8494" max="8496" width="9.5703125" style="11" customWidth="1"/>
    <col min="8497" max="8497" width="10.140625" style="11" customWidth="1"/>
    <col min="8498" max="8509" width="9" style="11" hidden="1" customWidth="1"/>
    <col min="8510" max="8510" width="10.140625" style="11" customWidth="1"/>
    <col min="8511" max="8512" width="9.85546875" style="11" customWidth="1"/>
    <col min="8513" max="8513" width="12.5703125" style="11" customWidth="1"/>
    <col min="8514" max="8514" width="9.85546875" style="11" customWidth="1"/>
    <col min="8515" max="8515" width="12.5703125" style="11" customWidth="1"/>
    <col min="8516" max="8516" width="10.140625" style="11" customWidth="1"/>
    <col min="8517" max="8517" width="9.42578125" style="11" customWidth="1"/>
    <col min="8518" max="8714" width="9.140625" style="11"/>
    <col min="8715" max="8715" width="5.140625" style="11" customWidth="1"/>
    <col min="8716" max="8716" width="24" style="11" customWidth="1"/>
    <col min="8717" max="8717" width="7.7109375" style="11" customWidth="1"/>
    <col min="8718" max="8718" width="9" style="11" customWidth="1"/>
    <col min="8719" max="8721" width="9.140625" style="11" customWidth="1"/>
    <col min="8722" max="8722" width="10.140625" style="11" customWidth="1"/>
    <col min="8723" max="8723" width="10.7109375" style="11" customWidth="1"/>
    <col min="8724" max="8724" width="10" style="11" customWidth="1"/>
    <col min="8725" max="8725" width="9.42578125" style="11" customWidth="1"/>
    <col min="8726" max="8727" width="10.7109375" style="11" customWidth="1"/>
    <col min="8728" max="8728" width="9.28515625" style="11" customWidth="1"/>
    <col min="8729" max="8733" width="10.7109375" style="11" customWidth="1"/>
    <col min="8734" max="8734" width="10.42578125" style="11" customWidth="1"/>
    <col min="8735" max="8737" width="8.85546875" style="11" customWidth="1"/>
    <col min="8738" max="8739" width="10.140625" style="11" customWidth="1"/>
    <col min="8740" max="8742" width="9.5703125" style="11" customWidth="1"/>
    <col min="8743" max="8743" width="10.140625" style="11" customWidth="1"/>
    <col min="8744" max="8748" width="9" style="11" hidden="1" customWidth="1"/>
    <col min="8749" max="8749" width="10.140625" style="11" customWidth="1"/>
    <col min="8750" max="8752" width="9.5703125" style="11" customWidth="1"/>
    <col min="8753" max="8753" width="10.140625" style="11" customWidth="1"/>
    <col min="8754" max="8765" width="9" style="11" hidden="1" customWidth="1"/>
    <col min="8766" max="8766" width="10.140625" style="11" customWidth="1"/>
    <col min="8767" max="8768" width="9.85546875" style="11" customWidth="1"/>
    <col min="8769" max="8769" width="12.5703125" style="11" customWidth="1"/>
    <col min="8770" max="8770" width="9.85546875" style="11" customWidth="1"/>
    <col min="8771" max="8771" width="12.5703125" style="11" customWidth="1"/>
    <col min="8772" max="8772" width="10.140625" style="11" customWidth="1"/>
    <col min="8773" max="8773" width="9.42578125" style="11" customWidth="1"/>
    <col min="8774" max="8970" width="9.140625" style="11"/>
    <col min="8971" max="8971" width="5.140625" style="11" customWidth="1"/>
    <col min="8972" max="8972" width="24" style="11" customWidth="1"/>
    <col min="8973" max="8973" width="7.7109375" style="11" customWidth="1"/>
    <col min="8974" max="8974" width="9" style="11" customWidth="1"/>
    <col min="8975" max="8977" width="9.140625" style="11" customWidth="1"/>
    <col min="8978" max="8978" width="10.140625" style="11" customWidth="1"/>
    <col min="8979" max="8979" width="10.7109375" style="11" customWidth="1"/>
    <col min="8980" max="8980" width="10" style="11" customWidth="1"/>
    <col min="8981" max="8981" width="9.42578125" style="11" customWidth="1"/>
    <col min="8982" max="8983" width="10.7109375" style="11" customWidth="1"/>
    <col min="8984" max="8984" width="9.28515625" style="11" customWidth="1"/>
    <col min="8985" max="8989" width="10.7109375" style="11" customWidth="1"/>
    <col min="8990" max="8990" width="10.42578125" style="11" customWidth="1"/>
    <col min="8991" max="8993" width="8.85546875" style="11" customWidth="1"/>
    <col min="8994" max="8995" width="10.140625" style="11" customWidth="1"/>
    <col min="8996" max="8998" width="9.5703125" style="11" customWidth="1"/>
    <col min="8999" max="8999" width="10.140625" style="11" customWidth="1"/>
    <col min="9000" max="9004" width="9" style="11" hidden="1" customWidth="1"/>
    <col min="9005" max="9005" width="10.140625" style="11" customWidth="1"/>
    <col min="9006" max="9008" width="9.5703125" style="11" customWidth="1"/>
    <col min="9009" max="9009" width="10.140625" style="11" customWidth="1"/>
    <col min="9010" max="9021" width="9" style="11" hidden="1" customWidth="1"/>
    <col min="9022" max="9022" width="10.140625" style="11" customWidth="1"/>
    <col min="9023" max="9024" width="9.85546875" style="11" customWidth="1"/>
    <col min="9025" max="9025" width="12.5703125" style="11" customWidth="1"/>
    <col min="9026" max="9026" width="9.85546875" style="11" customWidth="1"/>
    <col min="9027" max="9027" width="12.5703125" style="11" customWidth="1"/>
    <col min="9028" max="9028" width="10.140625" style="11" customWidth="1"/>
    <col min="9029" max="9029" width="9.42578125" style="11" customWidth="1"/>
    <col min="9030" max="9226" width="9.140625" style="11"/>
    <col min="9227" max="9227" width="5.140625" style="11" customWidth="1"/>
    <col min="9228" max="9228" width="24" style="11" customWidth="1"/>
    <col min="9229" max="9229" width="7.7109375" style="11" customWidth="1"/>
    <col min="9230" max="9230" width="9" style="11" customWidth="1"/>
    <col min="9231" max="9233" width="9.140625" style="11" customWidth="1"/>
    <col min="9234" max="9234" width="10.140625" style="11" customWidth="1"/>
    <col min="9235" max="9235" width="10.7109375" style="11" customWidth="1"/>
    <col min="9236" max="9236" width="10" style="11" customWidth="1"/>
    <col min="9237" max="9237" width="9.42578125" style="11" customWidth="1"/>
    <col min="9238" max="9239" width="10.7109375" style="11" customWidth="1"/>
    <col min="9240" max="9240" width="9.28515625" style="11" customWidth="1"/>
    <col min="9241" max="9245" width="10.7109375" style="11" customWidth="1"/>
    <col min="9246" max="9246" width="10.42578125" style="11" customWidth="1"/>
    <col min="9247" max="9249" width="8.85546875" style="11" customWidth="1"/>
    <col min="9250" max="9251" width="10.140625" style="11" customWidth="1"/>
    <col min="9252" max="9254" width="9.5703125" style="11" customWidth="1"/>
    <col min="9255" max="9255" width="10.140625" style="11" customWidth="1"/>
    <col min="9256" max="9260" width="9" style="11" hidden="1" customWidth="1"/>
    <col min="9261" max="9261" width="10.140625" style="11" customWidth="1"/>
    <col min="9262" max="9264" width="9.5703125" style="11" customWidth="1"/>
    <col min="9265" max="9265" width="10.140625" style="11" customWidth="1"/>
    <col min="9266" max="9277" width="9" style="11" hidden="1" customWidth="1"/>
    <col min="9278" max="9278" width="10.140625" style="11" customWidth="1"/>
    <col min="9279" max="9280" width="9.85546875" style="11" customWidth="1"/>
    <col min="9281" max="9281" width="12.5703125" style="11" customWidth="1"/>
    <col min="9282" max="9282" width="9.85546875" style="11" customWidth="1"/>
    <col min="9283" max="9283" width="12.5703125" style="11" customWidth="1"/>
    <col min="9284" max="9284" width="10.140625" style="11" customWidth="1"/>
    <col min="9285" max="9285" width="9.42578125" style="11" customWidth="1"/>
    <col min="9286" max="9482" width="9.140625" style="11"/>
    <col min="9483" max="9483" width="5.140625" style="11" customWidth="1"/>
    <col min="9484" max="9484" width="24" style="11" customWidth="1"/>
    <col min="9485" max="9485" width="7.7109375" style="11" customWidth="1"/>
    <col min="9486" max="9486" width="9" style="11" customWidth="1"/>
    <col min="9487" max="9489" width="9.140625" style="11" customWidth="1"/>
    <col min="9490" max="9490" width="10.140625" style="11" customWidth="1"/>
    <col min="9491" max="9491" width="10.7109375" style="11" customWidth="1"/>
    <col min="9492" max="9492" width="10" style="11" customWidth="1"/>
    <col min="9493" max="9493" width="9.42578125" style="11" customWidth="1"/>
    <col min="9494" max="9495" width="10.7109375" style="11" customWidth="1"/>
    <col min="9496" max="9496" width="9.28515625" style="11" customWidth="1"/>
    <col min="9497" max="9501" width="10.7109375" style="11" customWidth="1"/>
    <col min="9502" max="9502" width="10.42578125" style="11" customWidth="1"/>
    <col min="9503" max="9505" width="8.85546875" style="11" customWidth="1"/>
    <col min="9506" max="9507" width="10.140625" style="11" customWidth="1"/>
    <col min="9508" max="9510" width="9.5703125" style="11" customWidth="1"/>
    <col min="9511" max="9511" width="10.140625" style="11" customWidth="1"/>
    <col min="9512" max="9516" width="9" style="11" hidden="1" customWidth="1"/>
    <col min="9517" max="9517" width="10.140625" style="11" customWidth="1"/>
    <col min="9518" max="9520" width="9.5703125" style="11" customWidth="1"/>
    <col min="9521" max="9521" width="10.140625" style="11" customWidth="1"/>
    <col min="9522" max="9533" width="9" style="11" hidden="1" customWidth="1"/>
    <col min="9534" max="9534" width="10.140625" style="11" customWidth="1"/>
    <col min="9535" max="9536" width="9.85546875" style="11" customWidth="1"/>
    <col min="9537" max="9537" width="12.5703125" style="11" customWidth="1"/>
    <col min="9538" max="9538" width="9.85546875" style="11" customWidth="1"/>
    <col min="9539" max="9539" width="12.5703125" style="11" customWidth="1"/>
    <col min="9540" max="9540" width="10.140625" style="11" customWidth="1"/>
    <col min="9541" max="9541" width="9.42578125" style="11" customWidth="1"/>
    <col min="9542" max="9738" width="9.140625" style="11"/>
    <col min="9739" max="9739" width="5.140625" style="11" customWidth="1"/>
    <col min="9740" max="9740" width="24" style="11" customWidth="1"/>
    <col min="9741" max="9741" width="7.7109375" style="11" customWidth="1"/>
    <col min="9742" max="9742" width="9" style="11" customWidth="1"/>
    <col min="9743" max="9745" width="9.140625" style="11" customWidth="1"/>
    <col min="9746" max="9746" width="10.140625" style="11" customWidth="1"/>
    <col min="9747" max="9747" width="10.7109375" style="11" customWidth="1"/>
    <col min="9748" max="9748" width="10" style="11" customWidth="1"/>
    <col min="9749" max="9749" width="9.42578125" style="11" customWidth="1"/>
    <col min="9750" max="9751" width="10.7109375" style="11" customWidth="1"/>
    <col min="9752" max="9752" width="9.28515625" style="11" customWidth="1"/>
    <col min="9753" max="9757" width="10.7109375" style="11" customWidth="1"/>
    <col min="9758" max="9758" width="10.42578125" style="11" customWidth="1"/>
    <col min="9759" max="9761" width="8.85546875" style="11" customWidth="1"/>
    <col min="9762" max="9763" width="10.140625" style="11" customWidth="1"/>
    <col min="9764" max="9766" width="9.5703125" style="11" customWidth="1"/>
    <col min="9767" max="9767" width="10.140625" style="11" customWidth="1"/>
    <col min="9768" max="9772" width="9" style="11" hidden="1" customWidth="1"/>
    <col min="9773" max="9773" width="10.140625" style="11" customWidth="1"/>
    <col min="9774" max="9776" width="9.5703125" style="11" customWidth="1"/>
    <col min="9777" max="9777" width="10.140625" style="11" customWidth="1"/>
    <col min="9778" max="9789" width="9" style="11" hidden="1" customWidth="1"/>
    <col min="9790" max="9790" width="10.140625" style="11" customWidth="1"/>
    <col min="9791" max="9792" width="9.85546875" style="11" customWidth="1"/>
    <col min="9793" max="9793" width="12.5703125" style="11" customWidth="1"/>
    <col min="9794" max="9794" width="9.85546875" style="11" customWidth="1"/>
    <col min="9795" max="9795" width="12.5703125" style="11" customWidth="1"/>
    <col min="9796" max="9796" width="10.140625" style="11" customWidth="1"/>
    <col min="9797" max="9797" width="9.42578125" style="11" customWidth="1"/>
    <col min="9798" max="9994" width="9.140625" style="11"/>
    <col min="9995" max="9995" width="5.140625" style="11" customWidth="1"/>
    <col min="9996" max="9996" width="24" style="11" customWidth="1"/>
    <col min="9997" max="9997" width="7.7109375" style="11" customWidth="1"/>
    <col min="9998" max="9998" width="9" style="11" customWidth="1"/>
    <col min="9999" max="10001" width="9.140625" style="11" customWidth="1"/>
    <col min="10002" max="10002" width="10.140625" style="11" customWidth="1"/>
    <col min="10003" max="10003" width="10.7109375" style="11" customWidth="1"/>
    <col min="10004" max="10004" width="10" style="11" customWidth="1"/>
    <col min="10005" max="10005" width="9.42578125" style="11" customWidth="1"/>
    <col min="10006" max="10007" width="10.7109375" style="11" customWidth="1"/>
    <col min="10008" max="10008" width="9.28515625" style="11" customWidth="1"/>
    <col min="10009" max="10013" width="10.7109375" style="11" customWidth="1"/>
    <col min="10014" max="10014" width="10.42578125" style="11" customWidth="1"/>
    <col min="10015" max="10017" width="8.85546875" style="11" customWidth="1"/>
    <col min="10018" max="10019" width="10.140625" style="11" customWidth="1"/>
    <col min="10020" max="10022" width="9.5703125" style="11" customWidth="1"/>
    <col min="10023" max="10023" width="10.140625" style="11" customWidth="1"/>
    <col min="10024" max="10028" width="9" style="11" hidden="1" customWidth="1"/>
    <col min="10029" max="10029" width="10.140625" style="11" customWidth="1"/>
    <col min="10030" max="10032" width="9.5703125" style="11" customWidth="1"/>
    <col min="10033" max="10033" width="10.140625" style="11" customWidth="1"/>
    <col min="10034" max="10045" width="9" style="11" hidden="1" customWidth="1"/>
    <col min="10046" max="10046" width="10.140625" style="11" customWidth="1"/>
    <col min="10047" max="10048" width="9.85546875" style="11" customWidth="1"/>
    <col min="10049" max="10049" width="12.5703125" style="11" customWidth="1"/>
    <col min="10050" max="10050" width="9.85546875" style="11" customWidth="1"/>
    <col min="10051" max="10051" width="12.5703125" style="11" customWidth="1"/>
    <col min="10052" max="10052" width="10.140625" style="11" customWidth="1"/>
    <col min="10053" max="10053" width="9.42578125" style="11" customWidth="1"/>
    <col min="10054" max="10250" width="9.140625" style="11"/>
    <col min="10251" max="10251" width="5.140625" style="11" customWidth="1"/>
    <col min="10252" max="10252" width="24" style="11" customWidth="1"/>
    <col min="10253" max="10253" width="7.7109375" style="11" customWidth="1"/>
    <col min="10254" max="10254" width="9" style="11" customWidth="1"/>
    <col min="10255" max="10257" width="9.140625" style="11" customWidth="1"/>
    <col min="10258" max="10258" width="10.140625" style="11" customWidth="1"/>
    <col min="10259" max="10259" width="10.7109375" style="11" customWidth="1"/>
    <col min="10260" max="10260" width="10" style="11" customWidth="1"/>
    <col min="10261" max="10261" width="9.42578125" style="11" customWidth="1"/>
    <col min="10262" max="10263" width="10.7109375" style="11" customWidth="1"/>
    <col min="10264" max="10264" width="9.28515625" style="11" customWidth="1"/>
    <col min="10265" max="10269" width="10.7109375" style="11" customWidth="1"/>
    <col min="10270" max="10270" width="10.42578125" style="11" customWidth="1"/>
    <col min="10271" max="10273" width="8.85546875" style="11" customWidth="1"/>
    <col min="10274" max="10275" width="10.140625" style="11" customWidth="1"/>
    <col min="10276" max="10278" width="9.5703125" style="11" customWidth="1"/>
    <col min="10279" max="10279" width="10.140625" style="11" customWidth="1"/>
    <col min="10280" max="10284" width="9" style="11" hidden="1" customWidth="1"/>
    <col min="10285" max="10285" width="10.140625" style="11" customWidth="1"/>
    <col min="10286" max="10288" width="9.5703125" style="11" customWidth="1"/>
    <col min="10289" max="10289" width="10.140625" style="11" customWidth="1"/>
    <col min="10290" max="10301" width="9" style="11" hidden="1" customWidth="1"/>
    <col min="10302" max="10302" width="10.140625" style="11" customWidth="1"/>
    <col min="10303" max="10304" width="9.85546875" style="11" customWidth="1"/>
    <col min="10305" max="10305" width="12.5703125" style="11" customWidth="1"/>
    <col min="10306" max="10306" width="9.85546875" style="11" customWidth="1"/>
    <col min="10307" max="10307" width="12.5703125" style="11" customWidth="1"/>
    <col min="10308" max="10308" width="10.140625" style="11" customWidth="1"/>
    <col min="10309" max="10309" width="9.42578125" style="11" customWidth="1"/>
    <col min="10310" max="10506" width="9.140625" style="11"/>
    <col min="10507" max="10507" width="5.140625" style="11" customWidth="1"/>
    <col min="10508" max="10508" width="24" style="11" customWidth="1"/>
    <col min="10509" max="10509" width="7.7109375" style="11" customWidth="1"/>
    <col min="10510" max="10510" width="9" style="11" customWidth="1"/>
    <col min="10511" max="10513" width="9.140625" style="11" customWidth="1"/>
    <col min="10514" max="10514" width="10.140625" style="11" customWidth="1"/>
    <col min="10515" max="10515" width="10.7109375" style="11" customWidth="1"/>
    <col min="10516" max="10516" width="10" style="11" customWidth="1"/>
    <col min="10517" max="10517" width="9.42578125" style="11" customWidth="1"/>
    <col min="10518" max="10519" width="10.7109375" style="11" customWidth="1"/>
    <col min="10520" max="10520" width="9.28515625" style="11" customWidth="1"/>
    <col min="10521" max="10525" width="10.7109375" style="11" customWidth="1"/>
    <col min="10526" max="10526" width="10.42578125" style="11" customWidth="1"/>
    <col min="10527" max="10529" width="8.85546875" style="11" customWidth="1"/>
    <col min="10530" max="10531" width="10.140625" style="11" customWidth="1"/>
    <col min="10532" max="10534" width="9.5703125" style="11" customWidth="1"/>
    <col min="10535" max="10535" width="10.140625" style="11" customWidth="1"/>
    <col min="10536" max="10540" width="9" style="11" hidden="1" customWidth="1"/>
    <col min="10541" max="10541" width="10.140625" style="11" customWidth="1"/>
    <col min="10542" max="10544" width="9.5703125" style="11" customWidth="1"/>
    <col min="10545" max="10545" width="10.140625" style="11" customWidth="1"/>
    <col min="10546" max="10557" width="9" style="11" hidden="1" customWidth="1"/>
    <col min="10558" max="10558" width="10.140625" style="11" customWidth="1"/>
    <col min="10559" max="10560" width="9.85546875" style="11" customWidth="1"/>
    <col min="10561" max="10561" width="12.5703125" style="11" customWidth="1"/>
    <col min="10562" max="10562" width="9.85546875" style="11" customWidth="1"/>
    <col min="10563" max="10563" width="12.5703125" style="11" customWidth="1"/>
    <col min="10564" max="10564" width="10.140625" style="11" customWidth="1"/>
    <col min="10565" max="10565" width="9.42578125" style="11" customWidth="1"/>
    <col min="10566" max="10762" width="9.140625" style="11"/>
    <col min="10763" max="10763" width="5.140625" style="11" customWidth="1"/>
    <col min="10764" max="10764" width="24" style="11" customWidth="1"/>
    <col min="10765" max="10765" width="7.7109375" style="11" customWidth="1"/>
    <col min="10766" max="10766" width="9" style="11" customWidth="1"/>
    <col min="10767" max="10769" width="9.140625" style="11" customWidth="1"/>
    <col min="10770" max="10770" width="10.140625" style="11" customWidth="1"/>
    <col min="10771" max="10771" width="10.7109375" style="11" customWidth="1"/>
    <col min="10772" max="10772" width="10" style="11" customWidth="1"/>
    <col min="10773" max="10773" width="9.42578125" style="11" customWidth="1"/>
    <col min="10774" max="10775" width="10.7109375" style="11" customWidth="1"/>
    <col min="10776" max="10776" width="9.28515625" style="11" customWidth="1"/>
    <col min="10777" max="10781" width="10.7109375" style="11" customWidth="1"/>
    <col min="10782" max="10782" width="10.42578125" style="11" customWidth="1"/>
    <col min="10783" max="10785" width="8.85546875" style="11" customWidth="1"/>
    <col min="10786" max="10787" width="10.140625" style="11" customWidth="1"/>
    <col min="10788" max="10790" width="9.5703125" style="11" customWidth="1"/>
    <col min="10791" max="10791" width="10.140625" style="11" customWidth="1"/>
    <col min="10792" max="10796" width="9" style="11" hidden="1" customWidth="1"/>
    <col min="10797" max="10797" width="10.140625" style="11" customWidth="1"/>
    <col min="10798" max="10800" width="9.5703125" style="11" customWidth="1"/>
    <col min="10801" max="10801" width="10.140625" style="11" customWidth="1"/>
    <col min="10802" max="10813" width="9" style="11" hidden="1" customWidth="1"/>
    <col min="10814" max="10814" width="10.140625" style="11" customWidth="1"/>
    <col min="10815" max="10816" width="9.85546875" style="11" customWidth="1"/>
    <col min="10817" max="10817" width="12.5703125" style="11" customWidth="1"/>
    <col min="10818" max="10818" width="9.85546875" style="11" customWidth="1"/>
    <col min="10819" max="10819" width="12.5703125" style="11" customWidth="1"/>
    <col min="10820" max="10820" width="10.140625" style="11" customWidth="1"/>
    <col min="10821" max="10821" width="9.42578125" style="11" customWidth="1"/>
    <col min="10822" max="11018" width="9.140625" style="11"/>
    <col min="11019" max="11019" width="5.140625" style="11" customWidth="1"/>
    <col min="11020" max="11020" width="24" style="11" customWidth="1"/>
    <col min="11021" max="11021" width="7.7109375" style="11" customWidth="1"/>
    <col min="11022" max="11022" width="9" style="11" customWidth="1"/>
    <col min="11023" max="11025" width="9.140625" style="11" customWidth="1"/>
    <col min="11026" max="11026" width="10.140625" style="11" customWidth="1"/>
    <col min="11027" max="11027" width="10.7109375" style="11" customWidth="1"/>
    <col min="11028" max="11028" width="10" style="11" customWidth="1"/>
    <col min="11029" max="11029" width="9.42578125" style="11" customWidth="1"/>
    <col min="11030" max="11031" width="10.7109375" style="11" customWidth="1"/>
    <col min="11032" max="11032" width="9.28515625" style="11" customWidth="1"/>
    <col min="11033" max="11037" width="10.7109375" style="11" customWidth="1"/>
    <col min="11038" max="11038" width="10.42578125" style="11" customWidth="1"/>
    <col min="11039" max="11041" width="8.85546875" style="11" customWidth="1"/>
    <col min="11042" max="11043" width="10.140625" style="11" customWidth="1"/>
    <col min="11044" max="11046" width="9.5703125" style="11" customWidth="1"/>
    <col min="11047" max="11047" width="10.140625" style="11" customWidth="1"/>
    <col min="11048" max="11052" width="9" style="11" hidden="1" customWidth="1"/>
    <col min="11053" max="11053" width="10.140625" style="11" customWidth="1"/>
    <col min="11054" max="11056" width="9.5703125" style="11" customWidth="1"/>
    <col min="11057" max="11057" width="10.140625" style="11" customWidth="1"/>
    <col min="11058" max="11069" width="9" style="11" hidden="1" customWidth="1"/>
    <col min="11070" max="11070" width="10.140625" style="11" customWidth="1"/>
    <col min="11071" max="11072" width="9.85546875" style="11" customWidth="1"/>
    <col min="11073" max="11073" width="12.5703125" style="11" customWidth="1"/>
    <col min="11074" max="11074" width="9.85546875" style="11" customWidth="1"/>
    <col min="11075" max="11075" width="12.5703125" style="11" customWidth="1"/>
    <col min="11076" max="11076" width="10.140625" style="11" customWidth="1"/>
    <col min="11077" max="11077" width="9.42578125" style="11" customWidth="1"/>
    <col min="11078" max="11274" width="9.140625" style="11"/>
    <col min="11275" max="11275" width="5.140625" style="11" customWidth="1"/>
    <col min="11276" max="11276" width="24" style="11" customWidth="1"/>
    <col min="11277" max="11277" width="7.7109375" style="11" customWidth="1"/>
    <col min="11278" max="11278" width="9" style="11" customWidth="1"/>
    <col min="11279" max="11281" width="9.140625" style="11" customWidth="1"/>
    <col min="11282" max="11282" width="10.140625" style="11" customWidth="1"/>
    <col min="11283" max="11283" width="10.7109375" style="11" customWidth="1"/>
    <col min="11284" max="11284" width="10" style="11" customWidth="1"/>
    <col min="11285" max="11285" width="9.42578125" style="11" customWidth="1"/>
    <col min="11286" max="11287" width="10.7109375" style="11" customWidth="1"/>
    <col min="11288" max="11288" width="9.28515625" style="11" customWidth="1"/>
    <col min="11289" max="11293" width="10.7109375" style="11" customWidth="1"/>
    <col min="11294" max="11294" width="10.42578125" style="11" customWidth="1"/>
    <col min="11295" max="11297" width="8.85546875" style="11" customWidth="1"/>
    <col min="11298" max="11299" width="10.140625" style="11" customWidth="1"/>
    <col min="11300" max="11302" width="9.5703125" style="11" customWidth="1"/>
    <col min="11303" max="11303" width="10.140625" style="11" customWidth="1"/>
    <col min="11304" max="11308" width="9" style="11" hidden="1" customWidth="1"/>
    <col min="11309" max="11309" width="10.140625" style="11" customWidth="1"/>
    <col min="11310" max="11312" width="9.5703125" style="11" customWidth="1"/>
    <col min="11313" max="11313" width="10.140625" style="11" customWidth="1"/>
    <col min="11314" max="11325" width="9" style="11" hidden="1" customWidth="1"/>
    <col min="11326" max="11326" width="10.140625" style="11" customWidth="1"/>
    <col min="11327" max="11328" width="9.85546875" style="11" customWidth="1"/>
    <col min="11329" max="11329" width="12.5703125" style="11" customWidth="1"/>
    <col min="11330" max="11330" width="9.85546875" style="11" customWidth="1"/>
    <col min="11331" max="11331" width="12.5703125" style="11" customWidth="1"/>
    <col min="11332" max="11332" width="10.140625" style="11" customWidth="1"/>
    <col min="11333" max="11333" width="9.42578125" style="11" customWidth="1"/>
    <col min="11334" max="11530" width="9.140625" style="11"/>
    <col min="11531" max="11531" width="5.140625" style="11" customWidth="1"/>
    <col min="11532" max="11532" width="24" style="11" customWidth="1"/>
    <col min="11533" max="11533" width="7.7109375" style="11" customWidth="1"/>
    <col min="11534" max="11534" width="9" style="11" customWidth="1"/>
    <col min="11535" max="11537" width="9.140625" style="11" customWidth="1"/>
    <col min="11538" max="11538" width="10.140625" style="11" customWidth="1"/>
    <col min="11539" max="11539" width="10.7109375" style="11" customWidth="1"/>
    <col min="11540" max="11540" width="10" style="11" customWidth="1"/>
    <col min="11541" max="11541" width="9.42578125" style="11" customWidth="1"/>
    <col min="11542" max="11543" width="10.7109375" style="11" customWidth="1"/>
    <col min="11544" max="11544" width="9.28515625" style="11" customWidth="1"/>
    <col min="11545" max="11549" width="10.7109375" style="11" customWidth="1"/>
    <col min="11550" max="11550" width="10.42578125" style="11" customWidth="1"/>
    <col min="11551" max="11553" width="8.85546875" style="11" customWidth="1"/>
    <col min="11554" max="11555" width="10.140625" style="11" customWidth="1"/>
    <col min="11556" max="11558" width="9.5703125" style="11" customWidth="1"/>
    <col min="11559" max="11559" width="10.140625" style="11" customWidth="1"/>
    <col min="11560" max="11564" width="9" style="11" hidden="1" customWidth="1"/>
    <col min="11565" max="11565" width="10.140625" style="11" customWidth="1"/>
    <col min="11566" max="11568" width="9.5703125" style="11" customWidth="1"/>
    <col min="11569" max="11569" width="10.140625" style="11" customWidth="1"/>
    <col min="11570" max="11581" width="9" style="11" hidden="1" customWidth="1"/>
    <col min="11582" max="11582" width="10.140625" style="11" customWidth="1"/>
    <col min="11583" max="11584" width="9.85546875" style="11" customWidth="1"/>
    <col min="11585" max="11585" width="12.5703125" style="11" customWidth="1"/>
    <col min="11586" max="11586" width="9.85546875" style="11" customWidth="1"/>
    <col min="11587" max="11587" width="12.5703125" style="11" customWidth="1"/>
    <col min="11588" max="11588" width="10.140625" style="11" customWidth="1"/>
    <col min="11589" max="11589" width="9.42578125" style="11" customWidth="1"/>
    <col min="11590" max="11786" width="9.140625" style="11"/>
    <col min="11787" max="11787" width="5.140625" style="11" customWidth="1"/>
    <col min="11788" max="11788" width="24" style="11" customWidth="1"/>
    <col min="11789" max="11789" width="7.7109375" style="11" customWidth="1"/>
    <col min="11790" max="11790" width="9" style="11" customWidth="1"/>
    <col min="11791" max="11793" width="9.140625" style="11" customWidth="1"/>
    <col min="11794" max="11794" width="10.140625" style="11" customWidth="1"/>
    <col min="11795" max="11795" width="10.7109375" style="11" customWidth="1"/>
    <col min="11796" max="11796" width="10" style="11" customWidth="1"/>
    <col min="11797" max="11797" width="9.42578125" style="11" customWidth="1"/>
    <col min="11798" max="11799" width="10.7109375" style="11" customWidth="1"/>
    <col min="11800" max="11800" width="9.28515625" style="11" customWidth="1"/>
    <col min="11801" max="11805" width="10.7109375" style="11" customWidth="1"/>
    <col min="11806" max="11806" width="10.42578125" style="11" customWidth="1"/>
    <col min="11807" max="11809" width="8.85546875" style="11" customWidth="1"/>
    <col min="11810" max="11811" width="10.140625" style="11" customWidth="1"/>
    <col min="11812" max="11814" width="9.5703125" style="11" customWidth="1"/>
    <col min="11815" max="11815" width="10.140625" style="11" customWidth="1"/>
    <col min="11816" max="11820" width="9" style="11" hidden="1" customWidth="1"/>
    <col min="11821" max="11821" width="10.140625" style="11" customWidth="1"/>
    <col min="11822" max="11824" width="9.5703125" style="11" customWidth="1"/>
    <col min="11825" max="11825" width="10.140625" style="11" customWidth="1"/>
    <col min="11826" max="11837" width="9" style="11" hidden="1" customWidth="1"/>
    <col min="11838" max="11838" width="10.140625" style="11" customWidth="1"/>
    <col min="11839" max="11840" width="9.85546875" style="11" customWidth="1"/>
    <col min="11841" max="11841" width="12.5703125" style="11" customWidth="1"/>
    <col min="11842" max="11842" width="9.85546875" style="11" customWidth="1"/>
    <col min="11843" max="11843" width="12.5703125" style="11" customWidth="1"/>
    <col min="11844" max="11844" width="10.140625" style="11" customWidth="1"/>
    <col min="11845" max="11845" width="9.42578125" style="11" customWidth="1"/>
    <col min="11846" max="12042" width="9.140625" style="11"/>
    <col min="12043" max="12043" width="5.140625" style="11" customWidth="1"/>
    <col min="12044" max="12044" width="24" style="11" customWidth="1"/>
    <col min="12045" max="12045" width="7.7109375" style="11" customWidth="1"/>
    <col min="12046" max="12046" width="9" style="11" customWidth="1"/>
    <col min="12047" max="12049" width="9.140625" style="11" customWidth="1"/>
    <col min="12050" max="12050" width="10.140625" style="11" customWidth="1"/>
    <col min="12051" max="12051" width="10.7109375" style="11" customWidth="1"/>
    <col min="12052" max="12052" width="10" style="11" customWidth="1"/>
    <col min="12053" max="12053" width="9.42578125" style="11" customWidth="1"/>
    <col min="12054" max="12055" width="10.7109375" style="11" customWidth="1"/>
    <col min="12056" max="12056" width="9.28515625" style="11" customWidth="1"/>
    <col min="12057" max="12061" width="10.7109375" style="11" customWidth="1"/>
    <col min="12062" max="12062" width="10.42578125" style="11" customWidth="1"/>
    <col min="12063" max="12065" width="8.85546875" style="11" customWidth="1"/>
    <col min="12066" max="12067" width="10.140625" style="11" customWidth="1"/>
    <col min="12068" max="12070" width="9.5703125" style="11" customWidth="1"/>
    <col min="12071" max="12071" width="10.140625" style="11" customWidth="1"/>
    <col min="12072" max="12076" width="9" style="11" hidden="1" customWidth="1"/>
    <col min="12077" max="12077" width="10.140625" style="11" customWidth="1"/>
    <col min="12078" max="12080" width="9.5703125" style="11" customWidth="1"/>
    <col min="12081" max="12081" width="10.140625" style="11" customWidth="1"/>
    <col min="12082" max="12093" width="9" style="11" hidden="1" customWidth="1"/>
    <col min="12094" max="12094" width="10.140625" style="11" customWidth="1"/>
    <col min="12095" max="12096" width="9.85546875" style="11" customWidth="1"/>
    <col min="12097" max="12097" width="12.5703125" style="11" customWidth="1"/>
    <col min="12098" max="12098" width="9.85546875" style="11" customWidth="1"/>
    <col min="12099" max="12099" width="12.5703125" style="11" customWidth="1"/>
    <col min="12100" max="12100" width="10.140625" style="11" customWidth="1"/>
    <col min="12101" max="12101" width="9.42578125" style="11" customWidth="1"/>
    <col min="12102" max="12298" width="9.140625" style="11"/>
    <col min="12299" max="12299" width="5.140625" style="11" customWidth="1"/>
    <col min="12300" max="12300" width="24" style="11" customWidth="1"/>
    <col min="12301" max="12301" width="7.7109375" style="11" customWidth="1"/>
    <col min="12302" max="12302" width="9" style="11" customWidth="1"/>
    <col min="12303" max="12305" width="9.140625" style="11" customWidth="1"/>
    <col min="12306" max="12306" width="10.140625" style="11" customWidth="1"/>
    <col min="12307" max="12307" width="10.7109375" style="11" customWidth="1"/>
    <col min="12308" max="12308" width="10" style="11" customWidth="1"/>
    <col min="12309" max="12309" width="9.42578125" style="11" customWidth="1"/>
    <col min="12310" max="12311" width="10.7109375" style="11" customWidth="1"/>
    <col min="12312" max="12312" width="9.28515625" style="11" customWidth="1"/>
    <col min="12313" max="12317" width="10.7109375" style="11" customWidth="1"/>
    <col min="12318" max="12318" width="10.42578125" style="11" customWidth="1"/>
    <col min="12319" max="12321" width="8.85546875" style="11" customWidth="1"/>
    <col min="12322" max="12323" width="10.140625" style="11" customWidth="1"/>
    <col min="12324" max="12326" width="9.5703125" style="11" customWidth="1"/>
    <col min="12327" max="12327" width="10.140625" style="11" customWidth="1"/>
    <col min="12328" max="12332" width="9" style="11" hidden="1" customWidth="1"/>
    <col min="12333" max="12333" width="10.140625" style="11" customWidth="1"/>
    <col min="12334" max="12336" width="9.5703125" style="11" customWidth="1"/>
    <col min="12337" max="12337" width="10.140625" style="11" customWidth="1"/>
    <col min="12338" max="12349" width="9" style="11" hidden="1" customWidth="1"/>
    <col min="12350" max="12350" width="10.140625" style="11" customWidth="1"/>
    <col min="12351" max="12352" width="9.85546875" style="11" customWidth="1"/>
    <col min="12353" max="12353" width="12.5703125" style="11" customWidth="1"/>
    <col min="12354" max="12354" width="9.85546875" style="11" customWidth="1"/>
    <col min="12355" max="12355" width="12.5703125" style="11" customWidth="1"/>
    <col min="12356" max="12356" width="10.140625" style="11" customWidth="1"/>
    <col min="12357" max="12357" width="9.42578125" style="11" customWidth="1"/>
    <col min="12358" max="12554" width="9.140625" style="11"/>
    <col min="12555" max="12555" width="5.140625" style="11" customWidth="1"/>
    <col min="12556" max="12556" width="24" style="11" customWidth="1"/>
    <col min="12557" max="12557" width="7.7109375" style="11" customWidth="1"/>
    <col min="12558" max="12558" width="9" style="11" customWidth="1"/>
    <col min="12559" max="12561" width="9.140625" style="11" customWidth="1"/>
    <col min="12562" max="12562" width="10.140625" style="11" customWidth="1"/>
    <col min="12563" max="12563" width="10.7109375" style="11" customWidth="1"/>
    <col min="12564" max="12564" width="10" style="11" customWidth="1"/>
    <col min="12565" max="12565" width="9.42578125" style="11" customWidth="1"/>
    <col min="12566" max="12567" width="10.7109375" style="11" customWidth="1"/>
    <col min="12568" max="12568" width="9.28515625" style="11" customWidth="1"/>
    <col min="12569" max="12573" width="10.7109375" style="11" customWidth="1"/>
    <col min="12574" max="12574" width="10.42578125" style="11" customWidth="1"/>
    <col min="12575" max="12577" width="8.85546875" style="11" customWidth="1"/>
    <col min="12578" max="12579" width="10.140625" style="11" customWidth="1"/>
    <col min="12580" max="12582" width="9.5703125" style="11" customWidth="1"/>
    <col min="12583" max="12583" width="10.140625" style="11" customWidth="1"/>
    <col min="12584" max="12588" width="9" style="11" hidden="1" customWidth="1"/>
    <col min="12589" max="12589" width="10.140625" style="11" customWidth="1"/>
    <col min="12590" max="12592" width="9.5703125" style="11" customWidth="1"/>
    <col min="12593" max="12593" width="10.140625" style="11" customWidth="1"/>
    <col min="12594" max="12605" width="9" style="11" hidden="1" customWidth="1"/>
    <col min="12606" max="12606" width="10.140625" style="11" customWidth="1"/>
    <col min="12607" max="12608" width="9.85546875" style="11" customWidth="1"/>
    <col min="12609" max="12609" width="12.5703125" style="11" customWidth="1"/>
    <col min="12610" max="12610" width="9.85546875" style="11" customWidth="1"/>
    <col min="12611" max="12611" width="12.5703125" style="11" customWidth="1"/>
    <col min="12612" max="12612" width="10.140625" style="11" customWidth="1"/>
    <col min="12613" max="12613" width="9.42578125" style="11" customWidth="1"/>
    <col min="12614" max="12810" width="9.140625" style="11"/>
    <col min="12811" max="12811" width="5.140625" style="11" customWidth="1"/>
    <col min="12812" max="12812" width="24" style="11" customWidth="1"/>
    <col min="12813" max="12813" width="7.7109375" style="11" customWidth="1"/>
    <col min="12814" max="12814" width="9" style="11" customWidth="1"/>
    <col min="12815" max="12817" width="9.140625" style="11" customWidth="1"/>
    <col min="12818" max="12818" width="10.140625" style="11" customWidth="1"/>
    <col min="12819" max="12819" width="10.7109375" style="11" customWidth="1"/>
    <col min="12820" max="12820" width="10" style="11" customWidth="1"/>
    <col min="12821" max="12821" width="9.42578125" style="11" customWidth="1"/>
    <col min="12822" max="12823" width="10.7109375" style="11" customWidth="1"/>
    <col min="12824" max="12824" width="9.28515625" style="11" customWidth="1"/>
    <col min="12825" max="12829" width="10.7109375" style="11" customWidth="1"/>
    <col min="12830" max="12830" width="10.42578125" style="11" customWidth="1"/>
    <col min="12831" max="12833" width="8.85546875" style="11" customWidth="1"/>
    <col min="12834" max="12835" width="10.140625" style="11" customWidth="1"/>
    <col min="12836" max="12838" width="9.5703125" style="11" customWidth="1"/>
    <col min="12839" max="12839" width="10.140625" style="11" customWidth="1"/>
    <col min="12840" max="12844" width="9" style="11" hidden="1" customWidth="1"/>
    <col min="12845" max="12845" width="10.140625" style="11" customWidth="1"/>
    <col min="12846" max="12848" width="9.5703125" style="11" customWidth="1"/>
    <col min="12849" max="12849" width="10.140625" style="11" customWidth="1"/>
    <col min="12850" max="12861" width="9" style="11" hidden="1" customWidth="1"/>
    <col min="12862" max="12862" width="10.140625" style="11" customWidth="1"/>
    <col min="12863" max="12864" width="9.85546875" style="11" customWidth="1"/>
    <col min="12865" max="12865" width="12.5703125" style="11" customWidth="1"/>
    <col min="12866" max="12866" width="9.85546875" style="11" customWidth="1"/>
    <col min="12867" max="12867" width="12.5703125" style="11" customWidth="1"/>
    <col min="12868" max="12868" width="10.140625" style="11" customWidth="1"/>
    <col min="12869" max="12869" width="9.42578125" style="11" customWidth="1"/>
    <col min="12870" max="13066" width="9.140625" style="11"/>
    <col min="13067" max="13067" width="5.140625" style="11" customWidth="1"/>
    <col min="13068" max="13068" width="24" style="11" customWidth="1"/>
    <col min="13069" max="13069" width="7.7109375" style="11" customWidth="1"/>
    <col min="13070" max="13070" width="9" style="11" customWidth="1"/>
    <col min="13071" max="13073" width="9.140625" style="11" customWidth="1"/>
    <col min="13074" max="13074" width="10.140625" style="11" customWidth="1"/>
    <col min="13075" max="13075" width="10.7109375" style="11" customWidth="1"/>
    <col min="13076" max="13076" width="10" style="11" customWidth="1"/>
    <col min="13077" max="13077" width="9.42578125" style="11" customWidth="1"/>
    <col min="13078" max="13079" width="10.7109375" style="11" customWidth="1"/>
    <col min="13080" max="13080" width="9.28515625" style="11" customWidth="1"/>
    <col min="13081" max="13085" width="10.7109375" style="11" customWidth="1"/>
    <col min="13086" max="13086" width="10.42578125" style="11" customWidth="1"/>
    <col min="13087" max="13089" width="8.85546875" style="11" customWidth="1"/>
    <col min="13090" max="13091" width="10.140625" style="11" customWidth="1"/>
    <col min="13092" max="13094" width="9.5703125" style="11" customWidth="1"/>
    <col min="13095" max="13095" width="10.140625" style="11" customWidth="1"/>
    <col min="13096" max="13100" width="9" style="11" hidden="1" customWidth="1"/>
    <col min="13101" max="13101" width="10.140625" style="11" customWidth="1"/>
    <col min="13102" max="13104" width="9.5703125" style="11" customWidth="1"/>
    <col min="13105" max="13105" width="10.140625" style="11" customWidth="1"/>
    <col min="13106" max="13117" width="9" style="11" hidden="1" customWidth="1"/>
    <col min="13118" max="13118" width="10.140625" style="11" customWidth="1"/>
    <col min="13119" max="13120" width="9.85546875" style="11" customWidth="1"/>
    <col min="13121" max="13121" width="12.5703125" style="11" customWidth="1"/>
    <col min="13122" max="13122" width="9.85546875" style="11" customWidth="1"/>
    <col min="13123" max="13123" width="12.5703125" style="11" customWidth="1"/>
    <col min="13124" max="13124" width="10.140625" style="11" customWidth="1"/>
    <col min="13125" max="13125" width="9.42578125" style="11" customWidth="1"/>
    <col min="13126" max="13322" width="9.140625" style="11"/>
    <col min="13323" max="13323" width="5.140625" style="11" customWidth="1"/>
    <col min="13324" max="13324" width="24" style="11" customWidth="1"/>
    <col min="13325" max="13325" width="7.7109375" style="11" customWidth="1"/>
    <col min="13326" max="13326" width="9" style="11" customWidth="1"/>
    <col min="13327" max="13329" width="9.140625" style="11" customWidth="1"/>
    <col min="13330" max="13330" width="10.140625" style="11" customWidth="1"/>
    <col min="13331" max="13331" width="10.7109375" style="11" customWidth="1"/>
    <col min="13332" max="13332" width="10" style="11" customWidth="1"/>
    <col min="13333" max="13333" width="9.42578125" style="11" customWidth="1"/>
    <col min="13334" max="13335" width="10.7109375" style="11" customWidth="1"/>
    <col min="13336" max="13336" width="9.28515625" style="11" customWidth="1"/>
    <col min="13337" max="13341" width="10.7109375" style="11" customWidth="1"/>
    <col min="13342" max="13342" width="10.42578125" style="11" customWidth="1"/>
    <col min="13343" max="13345" width="8.85546875" style="11" customWidth="1"/>
    <col min="13346" max="13347" width="10.140625" style="11" customWidth="1"/>
    <col min="13348" max="13350" width="9.5703125" style="11" customWidth="1"/>
    <col min="13351" max="13351" width="10.140625" style="11" customWidth="1"/>
    <col min="13352" max="13356" width="9" style="11" hidden="1" customWidth="1"/>
    <col min="13357" max="13357" width="10.140625" style="11" customWidth="1"/>
    <col min="13358" max="13360" width="9.5703125" style="11" customWidth="1"/>
    <col min="13361" max="13361" width="10.140625" style="11" customWidth="1"/>
    <col min="13362" max="13373" width="9" style="11" hidden="1" customWidth="1"/>
    <col min="13374" max="13374" width="10.140625" style="11" customWidth="1"/>
    <col min="13375" max="13376" width="9.85546875" style="11" customWidth="1"/>
    <col min="13377" max="13377" width="12.5703125" style="11" customWidth="1"/>
    <col min="13378" max="13378" width="9.85546875" style="11" customWidth="1"/>
    <col min="13379" max="13379" width="12.5703125" style="11" customWidth="1"/>
    <col min="13380" max="13380" width="10.140625" style="11" customWidth="1"/>
    <col min="13381" max="13381" width="9.42578125" style="11" customWidth="1"/>
    <col min="13382" max="13578" width="9.140625" style="11"/>
    <col min="13579" max="13579" width="5.140625" style="11" customWidth="1"/>
    <col min="13580" max="13580" width="24" style="11" customWidth="1"/>
    <col min="13581" max="13581" width="7.7109375" style="11" customWidth="1"/>
    <col min="13582" max="13582" width="9" style="11" customWidth="1"/>
    <col min="13583" max="13585" width="9.140625" style="11" customWidth="1"/>
    <col min="13586" max="13586" width="10.140625" style="11" customWidth="1"/>
    <col min="13587" max="13587" width="10.7109375" style="11" customWidth="1"/>
    <col min="13588" max="13588" width="10" style="11" customWidth="1"/>
    <col min="13589" max="13589" width="9.42578125" style="11" customWidth="1"/>
    <col min="13590" max="13591" width="10.7109375" style="11" customWidth="1"/>
    <col min="13592" max="13592" width="9.28515625" style="11" customWidth="1"/>
    <col min="13593" max="13597" width="10.7109375" style="11" customWidth="1"/>
    <col min="13598" max="13598" width="10.42578125" style="11" customWidth="1"/>
    <col min="13599" max="13601" width="8.85546875" style="11" customWidth="1"/>
    <col min="13602" max="13603" width="10.140625" style="11" customWidth="1"/>
    <col min="13604" max="13606" width="9.5703125" style="11" customWidth="1"/>
    <col min="13607" max="13607" width="10.140625" style="11" customWidth="1"/>
    <col min="13608" max="13612" width="9" style="11" hidden="1" customWidth="1"/>
    <col min="13613" max="13613" width="10.140625" style="11" customWidth="1"/>
    <col min="13614" max="13616" width="9.5703125" style="11" customWidth="1"/>
    <col min="13617" max="13617" width="10.140625" style="11" customWidth="1"/>
    <col min="13618" max="13629" width="9" style="11" hidden="1" customWidth="1"/>
    <col min="13630" max="13630" width="10.140625" style="11" customWidth="1"/>
    <col min="13631" max="13632" width="9.85546875" style="11" customWidth="1"/>
    <col min="13633" max="13633" width="12.5703125" style="11" customWidth="1"/>
    <col min="13634" max="13634" width="9.85546875" style="11" customWidth="1"/>
    <col min="13635" max="13635" width="12.5703125" style="11" customWidth="1"/>
    <col min="13636" max="13636" width="10.140625" style="11" customWidth="1"/>
    <col min="13637" max="13637" width="9.42578125" style="11" customWidth="1"/>
    <col min="13638" max="13834" width="9.140625" style="11"/>
    <col min="13835" max="13835" width="5.140625" style="11" customWidth="1"/>
    <col min="13836" max="13836" width="24" style="11" customWidth="1"/>
    <col min="13837" max="13837" width="7.7109375" style="11" customWidth="1"/>
    <col min="13838" max="13838" width="9" style="11" customWidth="1"/>
    <col min="13839" max="13841" width="9.140625" style="11" customWidth="1"/>
    <col min="13842" max="13842" width="10.140625" style="11" customWidth="1"/>
    <col min="13843" max="13843" width="10.7109375" style="11" customWidth="1"/>
    <col min="13844" max="13844" width="10" style="11" customWidth="1"/>
    <col min="13845" max="13845" width="9.42578125" style="11" customWidth="1"/>
    <col min="13846" max="13847" width="10.7109375" style="11" customWidth="1"/>
    <col min="13848" max="13848" width="9.28515625" style="11" customWidth="1"/>
    <col min="13849" max="13853" width="10.7109375" style="11" customWidth="1"/>
    <col min="13854" max="13854" width="10.42578125" style="11" customWidth="1"/>
    <col min="13855" max="13857" width="8.85546875" style="11" customWidth="1"/>
    <col min="13858" max="13859" width="10.140625" style="11" customWidth="1"/>
    <col min="13860" max="13862" width="9.5703125" style="11" customWidth="1"/>
    <col min="13863" max="13863" width="10.140625" style="11" customWidth="1"/>
    <col min="13864" max="13868" width="9" style="11" hidden="1" customWidth="1"/>
    <col min="13869" max="13869" width="10.140625" style="11" customWidth="1"/>
    <col min="13870" max="13872" width="9.5703125" style="11" customWidth="1"/>
    <col min="13873" max="13873" width="10.140625" style="11" customWidth="1"/>
    <col min="13874" max="13885" width="9" style="11" hidden="1" customWidth="1"/>
    <col min="13886" max="13886" width="10.140625" style="11" customWidth="1"/>
    <col min="13887" max="13888" width="9.85546875" style="11" customWidth="1"/>
    <col min="13889" max="13889" width="12.5703125" style="11" customWidth="1"/>
    <col min="13890" max="13890" width="9.85546875" style="11" customWidth="1"/>
    <col min="13891" max="13891" width="12.5703125" style="11" customWidth="1"/>
    <col min="13892" max="13892" width="10.140625" style="11" customWidth="1"/>
    <col min="13893" max="13893" width="9.42578125" style="11" customWidth="1"/>
    <col min="13894" max="14090" width="9.140625" style="11"/>
    <col min="14091" max="14091" width="5.140625" style="11" customWidth="1"/>
    <col min="14092" max="14092" width="24" style="11" customWidth="1"/>
    <col min="14093" max="14093" width="7.7109375" style="11" customWidth="1"/>
    <col min="14094" max="14094" width="9" style="11" customWidth="1"/>
    <col min="14095" max="14097" width="9.140625" style="11" customWidth="1"/>
    <col min="14098" max="14098" width="10.140625" style="11" customWidth="1"/>
    <col min="14099" max="14099" width="10.7109375" style="11" customWidth="1"/>
    <col min="14100" max="14100" width="10" style="11" customWidth="1"/>
    <col min="14101" max="14101" width="9.42578125" style="11" customWidth="1"/>
    <col min="14102" max="14103" width="10.7109375" style="11" customWidth="1"/>
    <col min="14104" max="14104" width="9.28515625" style="11" customWidth="1"/>
    <col min="14105" max="14109" width="10.7109375" style="11" customWidth="1"/>
    <col min="14110" max="14110" width="10.42578125" style="11" customWidth="1"/>
    <col min="14111" max="14113" width="8.85546875" style="11" customWidth="1"/>
    <col min="14114" max="14115" width="10.140625" style="11" customWidth="1"/>
    <col min="14116" max="14118" width="9.5703125" style="11" customWidth="1"/>
    <col min="14119" max="14119" width="10.140625" style="11" customWidth="1"/>
    <col min="14120" max="14124" width="9" style="11" hidden="1" customWidth="1"/>
    <col min="14125" max="14125" width="10.140625" style="11" customWidth="1"/>
    <col min="14126" max="14128" width="9.5703125" style="11" customWidth="1"/>
    <col min="14129" max="14129" width="10.140625" style="11" customWidth="1"/>
    <col min="14130" max="14141" width="9" style="11" hidden="1" customWidth="1"/>
    <col min="14142" max="14142" width="10.140625" style="11" customWidth="1"/>
    <col min="14143" max="14144" width="9.85546875" style="11" customWidth="1"/>
    <col min="14145" max="14145" width="12.5703125" style="11" customWidth="1"/>
    <col min="14146" max="14146" width="9.85546875" style="11" customWidth="1"/>
    <col min="14147" max="14147" width="12.5703125" style="11" customWidth="1"/>
    <col min="14148" max="14148" width="10.140625" style="11" customWidth="1"/>
    <col min="14149" max="14149" width="9.42578125" style="11" customWidth="1"/>
    <col min="14150" max="14346" width="9.140625" style="11"/>
    <col min="14347" max="14347" width="5.140625" style="11" customWidth="1"/>
    <col min="14348" max="14348" width="24" style="11" customWidth="1"/>
    <col min="14349" max="14349" width="7.7109375" style="11" customWidth="1"/>
    <col min="14350" max="14350" width="9" style="11" customWidth="1"/>
    <col min="14351" max="14353" width="9.140625" style="11" customWidth="1"/>
    <col min="14354" max="14354" width="10.140625" style="11" customWidth="1"/>
    <col min="14355" max="14355" width="10.7109375" style="11" customWidth="1"/>
    <col min="14356" max="14356" width="10" style="11" customWidth="1"/>
    <col min="14357" max="14357" width="9.42578125" style="11" customWidth="1"/>
    <col min="14358" max="14359" width="10.7109375" style="11" customWidth="1"/>
    <col min="14360" max="14360" width="9.28515625" style="11" customWidth="1"/>
    <col min="14361" max="14365" width="10.7109375" style="11" customWidth="1"/>
    <col min="14366" max="14366" width="10.42578125" style="11" customWidth="1"/>
    <col min="14367" max="14369" width="8.85546875" style="11" customWidth="1"/>
    <col min="14370" max="14371" width="10.140625" style="11" customWidth="1"/>
    <col min="14372" max="14374" width="9.5703125" style="11" customWidth="1"/>
    <col min="14375" max="14375" width="10.140625" style="11" customWidth="1"/>
    <col min="14376" max="14380" width="9" style="11" hidden="1" customWidth="1"/>
    <col min="14381" max="14381" width="10.140625" style="11" customWidth="1"/>
    <col min="14382" max="14384" width="9.5703125" style="11" customWidth="1"/>
    <col min="14385" max="14385" width="10.140625" style="11" customWidth="1"/>
    <col min="14386" max="14397" width="9" style="11" hidden="1" customWidth="1"/>
    <col min="14398" max="14398" width="10.140625" style="11" customWidth="1"/>
    <col min="14399" max="14400" width="9.85546875" style="11" customWidth="1"/>
    <col min="14401" max="14401" width="12.5703125" style="11" customWidth="1"/>
    <col min="14402" max="14402" width="9.85546875" style="11" customWidth="1"/>
    <col min="14403" max="14403" width="12.5703125" style="11" customWidth="1"/>
    <col min="14404" max="14404" width="10.140625" style="11" customWidth="1"/>
    <col min="14405" max="14405" width="9.42578125" style="11" customWidth="1"/>
    <col min="14406" max="14602" width="9.140625" style="11"/>
    <col min="14603" max="14603" width="5.140625" style="11" customWidth="1"/>
    <col min="14604" max="14604" width="24" style="11" customWidth="1"/>
    <col min="14605" max="14605" width="7.7109375" style="11" customWidth="1"/>
    <col min="14606" max="14606" width="9" style="11" customWidth="1"/>
    <col min="14607" max="14609" width="9.140625" style="11" customWidth="1"/>
    <col min="14610" max="14610" width="10.140625" style="11" customWidth="1"/>
    <col min="14611" max="14611" width="10.7109375" style="11" customWidth="1"/>
    <col min="14612" max="14612" width="10" style="11" customWidth="1"/>
    <col min="14613" max="14613" width="9.42578125" style="11" customWidth="1"/>
    <col min="14614" max="14615" width="10.7109375" style="11" customWidth="1"/>
    <col min="14616" max="14616" width="9.28515625" style="11" customWidth="1"/>
    <col min="14617" max="14621" width="10.7109375" style="11" customWidth="1"/>
    <col min="14622" max="14622" width="10.42578125" style="11" customWidth="1"/>
    <col min="14623" max="14625" width="8.85546875" style="11" customWidth="1"/>
    <col min="14626" max="14627" width="10.140625" style="11" customWidth="1"/>
    <col min="14628" max="14630" width="9.5703125" style="11" customWidth="1"/>
    <col min="14631" max="14631" width="10.140625" style="11" customWidth="1"/>
    <col min="14632" max="14636" width="9" style="11" hidden="1" customWidth="1"/>
    <col min="14637" max="14637" width="10.140625" style="11" customWidth="1"/>
    <col min="14638" max="14640" width="9.5703125" style="11" customWidth="1"/>
    <col min="14641" max="14641" width="10.140625" style="11" customWidth="1"/>
    <col min="14642" max="14653" width="9" style="11" hidden="1" customWidth="1"/>
    <col min="14654" max="14654" width="10.140625" style="11" customWidth="1"/>
    <col min="14655" max="14656" width="9.85546875" style="11" customWidth="1"/>
    <col min="14657" max="14657" width="12.5703125" style="11" customWidth="1"/>
    <col min="14658" max="14658" width="9.85546875" style="11" customWidth="1"/>
    <col min="14659" max="14659" width="12.5703125" style="11" customWidth="1"/>
    <col min="14660" max="14660" width="10.140625" style="11" customWidth="1"/>
    <col min="14661" max="14661" width="9.42578125" style="11" customWidth="1"/>
    <col min="14662" max="14858" width="9.140625" style="11"/>
    <col min="14859" max="14859" width="5.140625" style="11" customWidth="1"/>
    <col min="14860" max="14860" width="24" style="11" customWidth="1"/>
    <col min="14861" max="14861" width="7.7109375" style="11" customWidth="1"/>
    <col min="14862" max="14862" width="9" style="11" customWidth="1"/>
    <col min="14863" max="14865" width="9.140625" style="11" customWidth="1"/>
    <col min="14866" max="14866" width="10.140625" style="11" customWidth="1"/>
    <col min="14867" max="14867" width="10.7109375" style="11" customWidth="1"/>
    <col min="14868" max="14868" width="10" style="11" customWidth="1"/>
    <col min="14869" max="14869" width="9.42578125" style="11" customWidth="1"/>
    <col min="14870" max="14871" width="10.7109375" style="11" customWidth="1"/>
    <col min="14872" max="14872" width="9.28515625" style="11" customWidth="1"/>
    <col min="14873" max="14877" width="10.7109375" style="11" customWidth="1"/>
    <col min="14878" max="14878" width="10.42578125" style="11" customWidth="1"/>
    <col min="14879" max="14881" width="8.85546875" style="11" customWidth="1"/>
    <col min="14882" max="14883" width="10.140625" style="11" customWidth="1"/>
    <col min="14884" max="14886" width="9.5703125" style="11" customWidth="1"/>
    <col min="14887" max="14887" width="10.140625" style="11" customWidth="1"/>
    <col min="14888" max="14892" width="9" style="11" hidden="1" customWidth="1"/>
    <col min="14893" max="14893" width="10.140625" style="11" customWidth="1"/>
    <col min="14894" max="14896" width="9.5703125" style="11" customWidth="1"/>
    <col min="14897" max="14897" width="10.140625" style="11" customWidth="1"/>
    <col min="14898" max="14909" width="9" style="11" hidden="1" customWidth="1"/>
    <col min="14910" max="14910" width="10.140625" style="11" customWidth="1"/>
    <col min="14911" max="14912" width="9.85546875" style="11" customWidth="1"/>
    <col min="14913" max="14913" width="12.5703125" style="11" customWidth="1"/>
    <col min="14914" max="14914" width="9.85546875" style="11" customWidth="1"/>
    <col min="14915" max="14915" width="12.5703125" style="11" customWidth="1"/>
    <col min="14916" max="14916" width="10.140625" style="11" customWidth="1"/>
    <col min="14917" max="14917" width="9.42578125" style="11" customWidth="1"/>
    <col min="14918" max="15114" width="9.140625" style="11"/>
    <col min="15115" max="15115" width="5.140625" style="11" customWidth="1"/>
    <col min="15116" max="15116" width="24" style="11" customWidth="1"/>
    <col min="15117" max="15117" width="7.7109375" style="11" customWidth="1"/>
    <col min="15118" max="15118" width="9" style="11" customWidth="1"/>
    <col min="15119" max="15121" width="9.140625" style="11" customWidth="1"/>
    <col min="15122" max="15122" width="10.140625" style="11" customWidth="1"/>
    <col min="15123" max="15123" width="10.7109375" style="11" customWidth="1"/>
    <col min="15124" max="15124" width="10" style="11" customWidth="1"/>
    <col min="15125" max="15125" width="9.42578125" style="11" customWidth="1"/>
    <col min="15126" max="15127" width="10.7109375" style="11" customWidth="1"/>
    <col min="15128" max="15128" width="9.28515625" style="11" customWidth="1"/>
    <col min="15129" max="15133" width="10.7109375" style="11" customWidth="1"/>
    <col min="15134" max="15134" width="10.42578125" style="11" customWidth="1"/>
    <col min="15135" max="15137" width="8.85546875" style="11" customWidth="1"/>
    <col min="15138" max="15139" width="10.140625" style="11" customWidth="1"/>
    <col min="15140" max="15142" width="9.5703125" style="11" customWidth="1"/>
    <col min="15143" max="15143" width="10.140625" style="11" customWidth="1"/>
    <col min="15144" max="15148" width="9" style="11" hidden="1" customWidth="1"/>
    <col min="15149" max="15149" width="10.140625" style="11" customWidth="1"/>
    <col min="15150" max="15152" width="9.5703125" style="11" customWidth="1"/>
    <col min="15153" max="15153" width="10.140625" style="11" customWidth="1"/>
    <col min="15154" max="15165" width="9" style="11" hidden="1" customWidth="1"/>
    <col min="15166" max="15166" width="10.140625" style="11" customWidth="1"/>
    <col min="15167" max="15168" width="9.85546875" style="11" customWidth="1"/>
    <col min="15169" max="15169" width="12.5703125" style="11" customWidth="1"/>
    <col min="15170" max="15170" width="9.85546875" style="11" customWidth="1"/>
    <col min="15171" max="15171" width="12.5703125" style="11" customWidth="1"/>
    <col min="15172" max="15172" width="10.140625" style="11" customWidth="1"/>
    <col min="15173" max="15173" width="9.42578125" style="11" customWidth="1"/>
    <col min="15174" max="15370" width="9.140625" style="11"/>
    <col min="15371" max="15371" width="5.140625" style="11" customWidth="1"/>
    <col min="15372" max="15372" width="24" style="11" customWidth="1"/>
    <col min="15373" max="15373" width="7.7109375" style="11" customWidth="1"/>
    <col min="15374" max="15374" width="9" style="11" customWidth="1"/>
    <col min="15375" max="15377" width="9.140625" style="11" customWidth="1"/>
    <col min="15378" max="15378" width="10.140625" style="11" customWidth="1"/>
    <col min="15379" max="15379" width="10.7109375" style="11" customWidth="1"/>
    <col min="15380" max="15380" width="10" style="11" customWidth="1"/>
    <col min="15381" max="15381" width="9.42578125" style="11" customWidth="1"/>
    <col min="15382" max="15383" width="10.7109375" style="11" customWidth="1"/>
    <col min="15384" max="15384" width="9.28515625" style="11" customWidth="1"/>
    <col min="15385" max="15389" width="10.7109375" style="11" customWidth="1"/>
    <col min="15390" max="15390" width="10.42578125" style="11" customWidth="1"/>
    <col min="15391" max="15393" width="8.85546875" style="11" customWidth="1"/>
    <col min="15394" max="15395" width="10.140625" style="11" customWidth="1"/>
    <col min="15396" max="15398" width="9.5703125" style="11" customWidth="1"/>
    <col min="15399" max="15399" width="10.140625" style="11" customWidth="1"/>
    <col min="15400" max="15404" width="9" style="11" hidden="1" customWidth="1"/>
    <col min="15405" max="15405" width="10.140625" style="11" customWidth="1"/>
    <col min="15406" max="15408" width="9.5703125" style="11" customWidth="1"/>
    <col min="15409" max="15409" width="10.140625" style="11" customWidth="1"/>
    <col min="15410" max="15421" width="9" style="11" hidden="1" customWidth="1"/>
    <col min="15422" max="15422" width="10.140625" style="11" customWidth="1"/>
    <col min="15423" max="15424" width="9.85546875" style="11" customWidth="1"/>
    <col min="15425" max="15425" width="12.5703125" style="11" customWidth="1"/>
    <col min="15426" max="15426" width="9.85546875" style="11" customWidth="1"/>
    <col min="15427" max="15427" width="12.5703125" style="11" customWidth="1"/>
    <col min="15428" max="15428" width="10.140625" style="11" customWidth="1"/>
    <col min="15429" max="15429" width="9.42578125" style="11" customWidth="1"/>
    <col min="15430" max="15626" width="9.140625" style="11"/>
    <col min="15627" max="15627" width="5.140625" style="11" customWidth="1"/>
    <col min="15628" max="15628" width="24" style="11" customWidth="1"/>
    <col min="15629" max="15629" width="7.7109375" style="11" customWidth="1"/>
    <col min="15630" max="15630" width="9" style="11" customWidth="1"/>
    <col min="15631" max="15633" width="9.140625" style="11" customWidth="1"/>
    <col min="15634" max="15634" width="10.140625" style="11" customWidth="1"/>
    <col min="15635" max="15635" width="10.7109375" style="11" customWidth="1"/>
    <col min="15636" max="15636" width="10" style="11" customWidth="1"/>
    <col min="15637" max="15637" width="9.42578125" style="11" customWidth="1"/>
    <col min="15638" max="15639" width="10.7109375" style="11" customWidth="1"/>
    <col min="15640" max="15640" width="9.28515625" style="11" customWidth="1"/>
    <col min="15641" max="15645" width="10.7109375" style="11" customWidth="1"/>
    <col min="15646" max="15646" width="10.42578125" style="11" customWidth="1"/>
    <col min="15647" max="15649" width="8.85546875" style="11" customWidth="1"/>
    <col min="15650" max="15651" width="10.140625" style="11" customWidth="1"/>
    <col min="15652" max="15654" width="9.5703125" style="11" customWidth="1"/>
    <col min="15655" max="15655" width="10.140625" style="11" customWidth="1"/>
    <col min="15656" max="15660" width="9" style="11" hidden="1" customWidth="1"/>
    <col min="15661" max="15661" width="10.140625" style="11" customWidth="1"/>
    <col min="15662" max="15664" width="9.5703125" style="11" customWidth="1"/>
    <col min="15665" max="15665" width="10.140625" style="11" customWidth="1"/>
    <col min="15666" max="15677" width="9" style="11" hidden="1" customWidth="1"/>
    <col min="15678" max="15678" width="10.140625" style="11" customWidth="1"/>
    <col min="15679" max="15680" width="9.85546875" style="11" customWidth="1"/>
    <col min="15681" max="15681" width="12.5703125" style="11" customWidth="1"/>
    <col min="15682" max="15682" width="9.85546875" style="11" customWidth="1"/>
    <col min="15683" max="15683" width="12.5703125" style="11" customWidth="1"/>
    <col min="15684" max="15684" width="10.140625" style="11" customWidth="1"/>
    <col min="15685" max="15685" width="9.42578125" style="11" customWidth="1"/>
    <col min="15686" max="15882" width="9.140625" style="11"/>
    <col min="15883" max="15883" width="5.140625" style="11" customWidth="1"/>
    <col min="15884" max="15884" width="24" style="11" customWidth="1"/>
    <col min="15885" max="15885" width="7.7109375" style="11" customWidth="1"/>
    <col min="15886" max="15886" width="9" style="11" customWidth="1"/>
    <col min="15887" max="15889" width="9.140625" style="11" customWidth="1"/>
    <col min="15890" max="15890" width="10.140625" style="11" customWidth="1"/>
    <col min="15891" max="15891" width="10.7109375" style="11" customWidth="1"/>
    <col min="15892" max="15892" width="10" style="11" customWidth="1"/>
    <col min="15893" max="15893" width="9.42578125" style="11" customWidth="1"/>
    <col min="15894" max="15895" width="10.7109375" style="11" customWidth="1"/>
    <col min="15896" max="15896" width="9.28515625" style="11" customWidth="1"/>
    <col min="15897" max="15901" width="10.7109375" style="11" customWidth="1"/>
    <col min="15902" max="15902" width="10.42578125" style="11" customWidth="1"/>
    <col min="15903" max="15905" width="8.85546875" style="11" customWidth="1"/>
    <col min="15906" max="15907" width="10.140625" style="11" customWidth="1"/>
    <col min="15908" max="15910" width="9.5703125" style="11" customWidth="1"/>
    <col min="15911" max="15911" width="10.140625" style="11" customWidth="1"/>
    <col min="15912" max="15916" width="9" style="11" hidden="1" customWidth="1"/>
    <col min="15917" max="15917" width="10.140625" style="11" customWidth="1"/>
    <col min="15918" max="15920" width="9.5703125" style="11" customWidth="1"/>
    <col min="15921" max="15921" width="10.140625" style="11" customWidth="1"/>
    <col min="15922" max="15933" width="9" style="11" hidden="1" customWidth="1"/>
    <col min="15934" max="15934" width="10.140625" style="11" customWidth="1"/>
    <col min="15935" max="15936" width="9.85546875" style="11" customWidth="1"/>
    <col min="15937" max="15937" width="12.5703125" style="11" customWidth="1"/>
    <col min="15938" max="15938" width="9.85546875" style="11" customWidth="1"/>
    <col min="15939" max="15939" width="12.5703125" style="11" customWidth="1"/>
    <col min="15940" max="15940" width="10.140625" style="11" customWidth="1"/>
    <col min="15941" max="15941" width="9.42578125" style="11" customWidth="1"/>
    <col min="15942" max="16138" width="9.140625" style="11"/>
    <col min="16139" max="16139" width="5.140625" style="11" customWidth="1"/>
    <col min="16140" max="16140" width="24" style="11" customWidth="1"/>
    <col min="16141" max="16141" width="7.7109375" style="11" customWidth="1"/>
    <col min="16142" max="16142" width="9" style="11" customWidth="1"/>
    <col min="16143" max="16145" width="9.140625" style="11" customWidth="1"/>
    <col min="16146" max="16146" width="10.140625" style="11" customWidth="1"/>
    <col min="16147" max="16147" width="10.7109375" style="11" customWidth="1"/>
    <col min="16148" max="16148" width="10" style="11" customWidth="1"/>
    <col min="16149" max="16149" width="9.42578125" style="11" customWidth="1"/>
    <col min="16150" max="16151" width="10.7109375" style="11" customWidth="1"/>
    <col min="16152" max="16152" width="9.28515625" style="11" customWidth="1"/>
    <col min="16153" max="16157" width="10.7109375" style="11" customWidth="1"/>
    <col min="16158" max="16158" width="10.42578125" style="11" customWidth="1"/>
    <col min="16159" max="16161" width="8.85546875" style="11" customWidth="1"/>
    <col min="16162" max="16163" width="10.140625" style="11" customWidth="1"/>
    <col min="16164" max="16166" width="9.5703125" style="11" customWidth="1"/>
    <col min="16167" max="16167" width="10.140625" style="11" customWidth="1"/>
    <col min="16168" max="16172" width="9" style="11" hidden="1" customWidth="1"/>
    <col min="16173" max="16173" width="10.140625" style="11" customWidth="1"/>
    <col min="16174" max="16176" width="9.5703125" style="11" customWidth="1"/>
    <col min="16177" max="16177" width="10.140625" style="11" customWidth="1"/>
    <col min="16178" max="16189" width="9" style="11" hidden="1" customWidth="1"/>
    <col min="16190" max="16190" width="10.140625" style="11" customWidth="1"/>
    <col min="16191" max="16192" width="9.85546875" style="11" customWidth="1"/>
    <col min="16193" max="16193" width="12.5703125" style="11" customWidth="1"/>
    <col min="16194" max="16194" width="9.85546875" style="11" customWidth="1"/>
    <col min="16195" max="16195" width="12.5703125" style="11" customWidth="1"/>
    <col min="16196" max="16196" width="10.140625" style="11" customWidth="1"/>
    <col min="16197" max="16197" width="9.42578125" style="11" customWidth="1"/>
    <col min="16198" max="16384" width="9.140625" style="11"/>
  </cols>
  <sheetData>
    <row r="1" spans="1:72" s="1" customFormat="1" ht="34.5" customHeight="1">
      <c r="A1" s="401" t="s">
        <v>107</v>
      </c>
      <c r="B1" s="401"/>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176"/>
      <c r="AH1" s="176"/>
      <c r="AI1" s="176"/>
      <c r="AJ1" s="176"/>
      <c r="AK1" s="176"/>
      <c r="AL1" s="176"/>
      <c r="AM1" s="176"/>
      <c r="AN1" s="176"/>
      <c r="AO1" s="176"/>
      <c r="AP1" s="176"/>
      <c r="AQ1" s="176"/>
      <c r="AR1" s="176"/>
      <c r="AS1" s="176"/>
      <c r="AT1" s="176"/>
      <c r="AU1" s="176"/>
      <c r="AV1" s="176"/>
      <c r="AW1" s="176"/>
      <c r="AX1" s="176"/>
      <c r="AY1" s="178"/>
      <c r="AZ1" s="178"/>
      <c r="BA1" s="178"/>
      <c r="BB1" s="178"/>
      <c r="BC1" s="178"/>
      <c r="BD1" s="178"/>
      <c r="BE1" s="178"/>
      <c r="BF1" s="178"/>
      <c r="BG1" s="178"/>
      <c r="BH1" s="178" t="s">
        <v>17</v>
      </c>
      <c r="BI1" s="178"/>
      <c r="BJ1" s="178"/>
      <c r="BK1" s="178"/>
      <c r="BL1" s="178"/>
      <c r="BM1" s="178"/>
      <c r="BN1" s="178"/>
      <c r="BO1" s="178"/>
      <c r="BP1" s="178"/>
      <c r="BQ1" s="178"/>
      <c r="BR1" s="178"/>
      <c r="BS1" s="178"/>
      <c r="BT1" s="178"/>
    </row>
    <row r="2" spans="1:72" s="1" customFormat="1" ht="32.25" customHeight="1">
      <c r="A2" s="431" t="s">
        <v>108</v>
      </c>
      <c r="B2" s="431"/>
      <c r="C2" s="431"/>
      <c r="D2" s="431"/>
      <c r="E2" s="431"/>
      <c r="F2" s="431"/>
      <c r="G2" s="431"/>
      <c r="H2" s="431"/>
      <c r="I2" s="431"/>
      <c r="J2" s="431"/>
      <c r="K2" s="431"/>
      <c r="L2" s="431"/>
      <c r="M2" s="431"/>
      <c r="N2" s="431"/>
      <c r="O2" s="431"/>
      <c r="P2" s="431"/>
      <c r="Q2" s="431"/>
      <c r="R2" s="431"/>
      <c r="S2" s="431"/>
      <c r="T2" s="431"/>
      <c r="U2" s="431"/>
      <c r="V2" s="431"/>
      <c r="W2" s="431"/>
      <c r="X2" s="431"/>
      <c r="Y2" s="431"/>
      <c r="Z2" s="431"/>
      <c r="AA2" s="431"/>
      <c r="AB2" s="431"/>
      <c r="AC2" s="431"/>
      <c r="AD2" s="431"/>
      <c r="AE2" s="431"/>
      <c r="AF2" s="431"/>
      <c r="AG2" s="177"/>
      <c r="AH2" s="177"/>
      <c r="AI2" s="177"/>
      <c r="AJ2" s="177"/>
      <c r="AK2" s="177"/>
      <c r="AL2" s="177"/>
      <c r="AM2" s="177"/>
      <c r="AN2" s="177"/>
      <c r="AO2" s="177"/>
      <c r="AP2" s="177"/>
      <c r="AQ2" s="177"/>
      <c r="AR2" s="177"/>
      <c r="AS2" s="177"/>
      <c r="AT2" s="177"/>
      <c r="AU2" s="177"/>
      <c r="AV2" s="177"/>
      <c r="AW2" s="177"/>
      <c r="AX2" s="177"/>
      <c r="AY2" s="179"/>
      <c r="AZ2" s="179"/>
      <c r="BA2" s="179"/>
      <c r="BB2" s="179"/>
      <c r="BC2" s="179"/>
      <c r="BD2" s="179"/>
      <c r="BE2" s="179"/>
      <c r="BF2" s="179"/>
      <c r="BG2" s="179"/>
      <c r="BH2" s="179" t="s">
        <v>109</v>
      </c>
      <c r="BI2" s="179"/>
      <c r="BJ2" s="179"/>
      <c r="BK2" s="179"/>
      <c r="BL2" s="179"/>
      <c r="BM2" s="179"/>
      <c r="BN2" s="179"/>
      <c r="BO2" s="179"/>
      <c r="BP2" s="179"/>
      <c r="BQ2" s="179"/>
      <c r="BR2" s="179"/>
      <c r="BS2" s="179"/>
      <c r="BT2" s="179"/>
    </row>
    <row r="3" spans="1:72" s="1" customFormat="1" ht="26.25" customHeight="1">
      <c r="A3" s="432" t="s">
        <v>110</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c r="AM3" s="432"/>
      <c r="AN3" s="432"/>
      <c r="AO3" s="432"/>
      <c r="AP3" s="432"/>
      <c r="AQ3" s="432"/>
      <c r="AR3" s="432"/>
      <c r="AS3" s="432"/>
      <c r="AT3" s="432"/>
      <c r="AU3" s="432"/>
      <c r="AV3" s="432"/>
      <c r="AW3" s="432"/>
      <c r="AX3" s="432"/>
      <c r="AY3" s="432"/>
      <c r="AZ3" s="432"/>
      <c r="BA3" s="432"/>
      <c r="BB3" s="432"/>
      <c r="BC3" s="432"/>
      <c r="BD3" s="432"/>
      <c r="BE3" s="432"/>
      <c r="BF3" s="432"/>
      <c r="BG3" s="432"/>
      <c r="BH3" s="432"/>
      <c r="BI3" s="432"/>
      <c r="BJ3" s="432"/>
      <c r="BK3" s="432"/>
      <c r="BL3" s="432"/>
      <c r="BM3" s="432"/>
      <c r="BN3" s="432"/>
      <c r="BO3" s="432"/>
      <c r="BP3" s="432"/>
      <c r="BQ3" s="432"/>
    </row>
    <row r="4" spans="1:72" s="1" customFormat="1" ht="33" customHeight="1">
      <c r="A4" s="433" t="s">
        <v>111</v>
      </c>
      <c r="B4" s="433"/>
      <c r="C4" s="433"/>
      <c r="D4" s="433"/>
      <c r="E4" s="433"/>
      <c r="F4" s="433"/>
      <c r="G4" s="433"/>
      <c r="H4" s="433"/>
      <c r="I4" s="433"/>
      <c r="J4" s="433"/>
      <c r="K4" s="433"/>
      <c r="L4" s="433"/>
      <c r="M4" s="433"/>
      <c r="N4" s="433"/>
      <c r="O4" s="433"/>
      <c r="P4" s="433"/>
      <c r="Q4" s="433"/>
      <c r="R4" s="433"/>
      <c r="S4" s="433"/>
      <c r="T4" s="433"/>
      <c r="U4" s="433"/>
      <c r="V4" s="433"/>
      <c r="W4" s="433"/>
      <c r="X4" s="433"/>
      <c r="Y4" s="433"/>
      <c r="Z4" s="433"/>
      <c r="AA4" s="433"/>
      <c r="AB4" s="433"/>
      <c r="AC4" s="433"/>
      <c r="AD4" s="433"/>
      <c r="AE4" s="433"/>
      <c r="AF4" s="433"/>
      <c r="AG4" s="433"/>
      <c r="AH4" s="433"/>
      <c r="AI4" s="433"/>
      <c r="AJ4" s="433"/>
      <c r="AK4" s="433"/>
      <c r="AL4" s="433"/>
      <c r="AM4" s="433"/>
      <c r="AN4" s="433"/>
      <c r="AO4" s="433"/>
      <c r="AP4" s="433"/>
      <c r="AQ4" s="433"/>
      <c r="AR4" s="433"/>
      <c r="AS4" s="433"/>
      <c r="AT4" s="433"/>
      <c r="AU4" s="433"/>
      <c r="AV4" s="433"/>
      <c r="AW4" s="433"/>
      <c r="AX4" s="433"/>
      <c r="AY4" s="433"/>
      <c r="AZ4" s="433"/>
      <c r="BA4" s="433"/>
      <c r="BB4" s="433"/>
      <c r="BC4" s="433"/>
      <c r="BD4" s="433"/>
      <c r="BE4" s="433"/>
      <c r="BF4" s="433"/>
      <c r="BG4" s="433"/>
      <c r="BH4" s="433"/>
      <c r="BI4" s="433"/>
      <c r="BJ4" s="433"/>
      <c r="BK4" s="433"/>
      <c r="BL4" s="433"/>
      <c r="BM4" s="433"/>
      <c r="BN4" s="433"/>
      <c r="BO4" s="433"/>
      <c r="BP4" s="433"/>
      <c r="BQ4" s="433"/>
    </row>
    <row r="5" spans="1:72" ht="33.75" customHeight="1">
      <c r="A5" s="434" t="s">
        <v>112</v>
      </c>
      <c r="B5" s="434"/>
      <c r="C5" s="434"/>
      <c r="D5" s="434"/>
      <c r="E5" s="434"/>
      <c r="F5" s="434"/>
      <c r="G5" s="434"/>
      <c r="H5" s="434"/>
      <c r="I5" s="434"/>
      <c r="J5" s="434"/>
      <c r="K5" s="434"/>
      <c r="L5" s="434"/>
      <c r="M5" s="434"/>
      <c r="N5" s="434"/>
      <c r="O5" s="434"/>
      <c r="P5" s="434"/>
      <c r="Q5" s="434"/>
      <c r="R5" s="434"/>
      <c r="S5" s="434"/>
      <c r="T5" s="434"/>
      <c r="U5" s="434"/>
      <c r="V5" s="434"/>
      <c r="W5" s="434"/>
      <c r="X5" s="434"/>
      <c r="Y5" s="434"/>
      <c r="Z5" s="434"/>
      <c r="AA5" s="434"/>
      <c r="AB5" s="434"/>
      <c r="AC5" s="434"/>
      <c r="AD5" s="434"/>
      <c r="AE5" s="434"/>
      <c r="AF5" s="434"/>
      <c r="AG5" s="434"/>
      <c r="AH5" s="434"/>
      <c r="AI5" s="434"/>
      <c r="AJ5" s="434"/>
      <c r="AK5" s="434"/>
      <c r="AL5" s="434"/>
      <c r="AM5" s="434"/>
      <c r="AN5" s="434"/>
      <c r="AO5" s="434"/>
      <c r="AP5" s="434"/>
      <c r="AQ5" s="434"/>
      <c r="AR5" s="434"/>
      <c r="AS5" s="434"/>
      <c r="AT5" s="434"/>
      <c r="AU5" s="434"/>
      <c r="AV5" s="434"/>
      <c r="AW5" s="434"/>
      <c r="AX5" s="434"/>
      <c r="AY5" s="434"/>
      <c r="AZ5" s="434"/>
      <c r="BA5" s="434"/>
      <c r="BB5" s="434"/>
      <c r="BC5" s="434"/>
      <c r="BD5" s="434"/>
      <c r="BE5" s="434"/>
      <c r="BF5" s="434"/>
      <c r="BG5" s="434"/>
      <c r="BH5" s="434"/>
      <c r="BI5" s="434"/>
      <c r="BJ5" s="434"/>
      <c r="BK5" s="434"/>
      <c r="BL5" s="434"/>
      <c r="BM5" s="434"/>
      <c r="BN5" s="434"/>
      <c r="BO5" s="434"/>
      <c r="BP5" s="434"/>
      <c r="BQ5" s="434"/>
    </row>
    <row r="6" spans="1:72" ht="35.25" customHeight="1">
      <c r="A6" s="435" t="s">
        <v>113</v>
      </c>
      <c r="B6" s="435"/>
      <c r="C6" s="435"/>
      <c r="D6" s="435"/>
      <c r="E6" s="435"/>
      <c r="F6" s="435"/>
      <c r="G6" s="435"/>
      <c r="H6" s="435"/>
      <c r="I6" s="435"/>
      <c r="J6" s="435"/>
      <c r="K6" s="435"/>
      <c r="L6" s="435"/>
      <c r="M6" s="435"/>
      <c r="N6" s="435"/>
      <c r="O6" s="435"/>
      <c r="P6" s="435"/>
      <c r="Q6" s="435"/>
      <c r="R6" s="435"/>
      <c r="S6" s="435"/>
      <c r="T6" s="435"/>
      <c r="U6" s="435"/>
      <c r="V6" s="435"/>
      <c r="W6" s="435"/>
      <c r="X6" s="435"/>
      <c r="Y6" s="435"/>
      <c r="Z6" s="435"/>
      <c r="AA6" s="435"/>
      <c r="AB6" s="435"/>
      <c r="AC6" s="435"/>
      <c r="AD6" s="435"/>
      <c r="AE6" s="435"/>
      <c r="AF6" s="435"/>
      <c r="AG6" s="435"/>
      <c r="AH6" s="435"/>
      <c r="AI6" s="435"/>
      <c r="AJ6" s="435"/>
      <c r="AK6" s="435"/>
      <c r="AL6" s="435"/>
      <c r="AM6" s="435"/>
      <c r="AN6" s="435"/>
      <c r="AO6" s="435"/>
      <c r="AP6" s="435"/>
      <c r="AQ6" s="435"/>
      <c r="AR6" s="435"/>
      <c r="AS6" s="435"/>
      <c r="AT6" s="435"/>
      <c r="AU6" s="435"/>
      <c r="AV6" s="435"/>
      <c r="AW6" s="435"/>
      <c r="AX6" s="435"/>
      <c r="AY6" s="435"/>
      <c r="AZ6" s="435"/>
      <c r="BA6" s="435"/>
      <c r="BB6" s="435"/>
      <c r="BC6" s="435"/>
      <c r="BD6" s="435"/>
      <c r="BE6" s="435"/>
      <c r="BF6" s="435"/>
      <c r="BG6" s="435"/>
      <c r="BH6" s="435"/>
      <c r="BI6" s="435"/>
      <c r="BJ6" s="435"/>
      <c r="BK6" s="435"/>
      <c r="BL6" s="435"/>
      <c r="BM6" s="435"/>
      <c r="BN6" s="435"/>
      <c r="BO6" s="435"/>
      <c r="BP6" s="435"/>
      <c r="BQ6" s="435"/>
    </row>
    <row r="7" spans="1:72" s="2" customFormat="1" ht="35.25" customHeight="1">
      <c r="A7" s="400" t="s">
        <v>0</v>
      </c>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row>
    <row r="8" spans="1:72" s="3" customFormat="1" ht="48.75" customHeight="1">
      <c r="A8" s="408" t="s">
        <v>18</v>
      </c>
      <c r="B8" s="408" t="s">
        <v>114</v>
      </c>
      <c r="C8" s="408" t="s">
        <v>21</v>
      </c>
      <c r="D8" s="408" t="s">
        <v>22</v>
      </c>
      <c r="E8" s="408" t="s">
        <v>23</v>
      </c>
      <c r="F8" s="408" t="s">
        <v>89</v>
      </c>
      <c r="G8" s="408" t="s">
        <v>90</v>
      </c>
      <c r="H8" s="420" t="s">
        <v>115</v>
      </c>
      <c r="I8" s="428"/>
      <c r="J8" s="428"/>
      <c r="K8" s="428"/>
      <c r="L8" s="428"/>
      <c r="M8" s="428"/>
      <c r="N8" s="428"/>
      <c r="O8" s="421"/>
      <c r="P8" s="412" t="s">
        <v>116</v>
      </c>
      <c r="Q8" s="413"/>
      <c r="R8" s="413"/>
      <c r="S8" s="413"/>
      <c r="T8" s="413"/>
      <c r="U8" s="413"/>
      <c r="V8" s="413"/>
      <c r="W8" s="412" t="s">
        <v>117</v>
      </c>
      <c r="X8" s="413"/>
      <c r="Y8" s="413"/>
      <c r="Z8" s="413"/>
      <c r="AA8" s="413"/>
      <c r="AB8" s="413"/>
      <c r="AC8" s="413"/>
      <c r="AD8" s="414" t="s">
        <v>118</v>
      </c>
      <c r="AE8" s="415"/>
      <c r="AF8" s="415"/>
      <c r="AG8" s="415"/>
      <c r="AH8" s="416"/>
      <c r="AI8" s="414" t="s">
        <v>119</v>
      </c>
      <c r="AJ8" s="415"/>
      <c r="AK8" s="415"/>
      <c r="AL8" s="415"/>
      <c r="AM8" s="415"/>
      <c r="AN8" s="415"/>
      <c r="AO8" s="416"/>
      <c r="AP8" s="414" t="s">
        <v>120</v>
      </c>
      <c r="AQ8" s="415"/>
      <c r="AR8" s="415"/>
      <c r="AS8" s="415"/>
      <c r="AT8" s="415"/>
      <c r="AU8" s="415"/>
      <c r="AV8" s="415"/>
      <c r="AW8" s="415"/>
      <c r="AX8" s="416"/>
      <c r="AY8" s="414" t="s">
        <v>121</v>
      </c>
      <c r="AZ8" s="415"/>
      <c r="BA8" s="415"/>
      <c r="BB8" s="415"/>
      <c r="BC8" s="415"/>
      <c r="BD8" s="415"/>
      <c r="BE8" s="415"/>
      <c r="BF8" s="415"/>
      <c r="BG8" s="416"/>
      <c r="BH8" s="414" t="s">
        <v>122</v>
      </c>
      <c r="BI8" s="415"/>
      <c r="BJ8" s="415"/>
      <c r="BK8" s="415"/>
      <c r="BL8" s="415"/>
      <c r="BM8" s="415"/>
      <c r="BN8" s="415"/>
      <c r="BO8" s="415"/>
      <c r="BP8" s="416"/>
      <c r="BQ8" s="412" t="s">
        <v>3</v>
      </c>
    </row>
    <row r="9" spans="1:72" s="3" customFormat="1" ht="29.25" customHeight="1">
      <c r="A9" s="409"/>
      <c r="B9" s="409"/>
      <c r="C9" s="409"/>
      <c r="D9" s="409"/>
      <c r="E9" s="409"/>
      <c r="F9" s="409"/>
      <c r="G9" s="409"/>
      <c r="H9" s="403" t="s">
        <v>92</v>
      </c>
      <c r="I9" s="403" t="s">
        <v>27</v>
      </c>
      <c r="J9" s="403"/>
      <c r="K9" s="403"/>
      <c r="L9" s="403"/>
      <c r="M9" s="403"/>
      <c r="N9" s="403"/>
      <c r="O9" s="403"/>
      <c r="P9" s="413"/>
      <c r="Q9" s="413"/>
      <c r="R9" s="413"/>
      <c r="S9" s="413"/>
      <c r="T9" s="413"/>
      <c r="U9" s="413"/>
      <c r="V9" s="413"/>
      <c r="W9" s="413"/>
      <c r="X9" s="413"/>
      <c r="Y9" s="413"/>
      <c r="Z9" s="413"/>
      <c r="AA9" s="413"/>
      <c r="AB9" s="413"/>
      <c r="AC9" s="413"/>
      <c r="AD9" s="417"/>
      <c r="AE9" s="418"/>
      <c r="AF9" s="418"/>
      <c r="AG9" s="418"/>
      <c r="AH9" s="419"/>
      <c r="AI9" s="417"/>
      <c r="AJ9" s="418"/>
      <c r="AK9" s="418"/>
      <c r="AL9" s="418"/>
      <c r="AM9" s="418"/>
      <c r="AN9" s="418"/>
      <c r="AO9" s="419"/>
      <c r="AP9" s="417"/>
      <c r="AQ9" s="418"/>
      <c r="AR9" s="418"/>
      <c r="AS9" s="418"/>
      <c r="AT9" s="418"/>
      <c r="AU9" s="418"/>
      <c r="AV9" s="418"/>
      <c r="AW9" s="418"/>
      <c r="AX9" s="419"/>
      <c r="AY9" s="417"/>
      <c r="AZ9" s="418"/>
      <c r="BA9" s="418"/>
      <c r="BB9" s="418"/>
      <c r="BC9" s="418"/>
      <c r="BD9" s="418"/>
      <c r="BE9" s="418"/>
      <c r="BF9" s="418"/>
      <c r="BG9" s="419"/>
      <c r="BH9" s="417"/>
      <c r="BI9" s="418"/>
      <c r="BJ9" s="418"/>
      <c r="BK9" s="418"/>
      <c r="BL9" s="418"/>
      <c r="BM9" s="418"/>
      <c r="BN9" s="418"/>
      <c r="BO9" s="418"/>
      <c r="BP9" s="419"/>
      <c r="BQ9" s="412"/>
    </row>
    <row r="10" spans="1:72" s="3" customFormat="1" ht="30.75" customHeight="1">
      <c r="A10" s="409"/>
      <c r="B10" s="409"/>
      <c r="C10" s="409"/>
      <c r="D10" s="409"/>
      <c r="E10" s="409"/>
      <c r="F10" s="409"/>
      <c r="G10" s="409"/>
      <c r="H10" s="403"/>
      <c r="I10" s="403" t="s">
        <v>29</v>
      </c>
      <c r="J10" s="429" t="s">
        <v>11</v>
      </c>
      <c r="K10" s="429"/>
      <c r="L10" s="429"/>
      <c r="M10" s="429"/>
      <c r="N10" s="429"/>
      <c r="O10" s="429"/>
      <c r="P10" s="403" t="s">
        <v>29</v>
      </c>
      <c r="Q10" s="429" t="s">
        <v>11</v>
      </c>
      <c r="R10" s="429"/>
      <c r="S10" s="429"/>
      <c r="T10" s="429"/>
      <c r="U10" s="429"/>
      <c r="V10" s="429"/>
      <c r="W10" s="403" t="s">
        <v>29</v>
      </c>
      <c r="X10" s="429" t="s">
        <v>11</v>
      </c>
      <c r="Y10" s="429"/>
      <c r="Z10" s="429"/>
      <c r="AA10" s="429"/>
      <c r="AB10" s="429"/>
      <c r="AC10" s="429"/>
      <c r="AD10" s="403" t="s">
        <v>29</v>
      </c>
      <c r="AE10" s="429" t="s">
        <v>11</v>
      </c>
      <c r="AF10" s="429"/>
      <c r="AG10" s="429"/>
      <c r="AH10" s="429"/>
      <c r="AI10" s="403" t="s">
        <v>29</v>
      </c>
      <c r="AJ10" s="429" t="s">
        <v>11</v>
      </c>
      <c r="AK10" s="429"/>
      <c r="AL10" s="429"/>
      <c r="AM10" s="429"/>
      <c r="AN10" s="429"/>
      <c r="AO10" s="429"/>
      <c r="AP10" s="403" t="s">
        <v>29</v>
      </c>
      <c r="AQ10" s="429" t="s">
        <v>11</v>
      </c>
      <c r="AR10" s="429"/>
      <c r="AS10" s="429"/>
      <c r="AT10" s="429"/>
      <c r="AU10" s="429"/>
      <c r="AV10" s="429"/>
      <c r="AW10" s="429"/>
      <c r="AX10" s="429"/>
      <c r="AY10" s="403" t="s">
        <v>29</v>
      </c>
      <c r="AZ10" s="429" t="s">
        <v>11</v>
      </c>
      <c r="BA10" s="429"/>
      <c r="BB10" s="429"/>
      <c r="BC10" s="429"/>
      <c r="BD10" s="429"/>
      <c r="BE10" s="429"/>
      <c r="BF10" s="429"/>
      <c r="BG10" s="429"/>
      <c r="BH10" s="403" t="s">
        <v>29</v>
      </c>
      <c r="BI10" s="429" t="s">
        <v>11</v>
      </c>
      <c r="BJ10" s="429"/>
      <c r="BK10" s="429"/>
      <c r="BL10" s="429"/>
      <c r="BM10" s="429"/>
      <c r="BN10" s="429"/>
      <c r="BO10" s="429"/>
      <c r="BP10" s="429"/>
      <c r="BQ10" s="412"/>
    </row>
    <row r="11" spans="1:72" s="3" customFormat="1" ht="40.15" customHeight="1">
      <c r="A11" s="409"/>
      <c r="B11" s="409"/>
      <c r="C11" s="409"/>
      <c r="D11" s="409"/>
      <c r="E11" s="409"/>
      <c r="F11" s="409"/>
      <c r="G11" s="409"/>
      <c r="H11" s="403"/>
      <c r="I11" s="403"/>
      <c r="J11" s="412" t="s">
        <v>123</v>
      </c>
      <c r="K11" s="412"/>
      <c r="L11" s="403" t="s">
        <v>124</v>
      </c>
      <c r="M11" s="403"/>
      <c r="N11" s="403"/>
      <c r="O11" s="403"/>
      <c r="P11" s="403"/>
      <c r="Q11" s="412" t="s">
        <v>125</v>
      </c>
      <c r="R11" s="412"/>
      <c r="S11" s="412"/>
      <c r="T11" s="420" t="s">
        <v>126</v>
      </c>
      <c r="U11" s="428"/>
      <c r="V11" s="421"/>
      <c r="W11" s="403"/>
      <c r="X11" s="412" t="s">
        <v>125</v>
      </c>
      <c r="Y11" s="412"/>
      <c r="Z11" s="412"/>
      <c r="AA11" s="420" t="s">
        <v>126</v>
      </c>
      <c r="AB11" s="428"/>
      <c r="AC11" s="421"/>
      <c r="AD11" s="403"/>
      <c r="AE11" s="412" t="s">
        <v>125</v>
      </c>
      <c r="AF11" s="412"/>
      <c r="AG11" s="412"/>
      <c r="AH11" s="403" t="s">
        <v>126</v>
      </c>
      <c r="AI11" s="403"/>
      <c r="AJ11" s="412" t="s">
        <v>125</v>
      </c>
      <c r="AK11" s="412"/>
      <c r="AL11" s="412"/>
      <c r="AM11" s="420" t="s">
        <v>126</v>
      </c>
      <c r="AN11" s="428"/>
      <c r="AO11" s="421"/>
      <c r="AP11" s="403"/>
      <c r="AQ11" s="426" t="s">
        <v>125</v>
      </c>
      <c r="AR11" s="430"/>
      <c r="AS11" s="430"/>
      <c r="AT11" s="430"/>
      <c r="AU11" s="427"/>
      <c r="AV11" s="420" t="s">
        <v>126</v>
      </c>
      <c r="AW11" s="428"/>
      <c r="AX11" s="421"/>
      <c r="AY11" s="403"/>
      <c r="AZ11" s="426" t="s">
        <v>125</v>
      </c>
      <c r="BA11" s="430"/>
      <c r="BB11" s="430"/>
      <c r="BC11" s="430"/>
      <c r="BD11" s="427"/>
      <c r="BE11" s="420" t="s">
        <v>126</v>
      </c>
      <c r="BF11" s="428"/>
      <c r="BG11" s="421"/>
      <c r="BH11" s="403"/>
      <c r="BI11" s="426" t="s">
        <v>125</v>
      </c>
      <c r="BJ11" s="430"/>
      <c r="BK11" s="430"/>
      <c r="BL11" s="430"/>
      <c r="BM11" s="427"/>
      <c r="BN11" s="420" t="s">
        <v>126</v>
      </c>
      <c r="BO11" s="428"/>
      <c r="BP11" s="421"/>
      <c r="BQ11" s="412"/>
    </row>
    <row r="12" spans="1:72" s="3" customFormat="1" ht="32.25" customHeight="1">
      <c r="A12" s="409"/>
      <c r="B12" s="409"/>
      <c r="C12" s="409"/>
      <c r="D12" s="409"/>
      <c r="E12" s="409"/>
      <c r="F12" s="409"/>
      <c r="G12" s="409"/>
      <c r="H12" s="403"/>
      <c r="I12" s="403"/>
      <c r="J12" s="412"/>
      <c r="K12" s="412"/>
      <c r="L12" s="403"/>
      <c r="M12" s="403"/>
      <c r="N12" s="403"/>
      <c r="O12" s="403"/>
      <c r="P12" s="403"/>
      <c r="Q12" s="403" t="s">
        <v>5</v>
      </c>
      <c r="R12" s="403" t="s">
        <v>127</v>
      </c>
      <c r="S12" s="403"/>
      <c r="T12" s="408" t="s">
        <v>5</v>
      </c>
      <c r="U12" s="426" t="s">
        <v>127</v>
      </c>
      <c r="V12" s="427"/>
      <c r="W12" s="403"/>
      <c r="X12" s="403" t="s">
        <v>5</v>
      </c>
      <c r="Y12" s="403" t="s">
        <v>127</v>
      </c>
      <c r="Z12" s="403"/>
      <c r="AA12" s="408" t="s">
        <v>5</v>
      </c>
      <c r="AB12" s="426" t="s">
        <v>127</v>
      </c>
      <c r="AC12" s="427"/>
      <c r="AD12" s="403"/>
      <c r="AE12" s="403" t="s">
        <v>5</v>
      </c>
      <c r="AF12" s="403" t="s">
        <v>127</v>
      </c>
      <c r="AG12" s="403"/>
      <c r="AH12" s="403"/>
      <c r="AI12" s="403"/>
      <c r="AJ12" s="403" t="s">
        <v>5</v>
      </c>
      <c r="AK12" s="403" t="s">
        <v>127</v>
      </c>
      <c r="AL12" s="403"/>
      <c r="AM12" s="408" t="s">
        <v>5</v>
      </c>
      <c r="AN12" s="426" t="s">
        <v>127</v>
      </c>
      <c r="AO12" s="427"/>
      <c r="AP12" s="403"/>
      <c r="AQ12" s="403" t="s">
        <v>5</v>
      </c>
      <c r="AR12" s="403" t="s">
        <v>127</v>
      </c>
      <c r="AS12" s="403"/>
      <c r="AT12" s="403"/>
      <c r="AU12" s="403"/>
      <c r="AV12" s="408" t="s">
        <v>5</v>
      </c>
      <c r="AW12" s="426" t="s">
        <v>127</v>
      </c>
      <c r="AX12" s="427"/>
      <c r="AY12" s="403"/>
      <c r="AZ12" s="403" t="s">
        <v>5</v>
      </c>
      <c r="BA12" s="403" t="s">
        <v>127</v>
      </c>
      <c r="BB12" s="403"/>
      <c r="BC12" s="403"/>
      <c r="BD12" s="403"/>
      <c r="BE12" s="408" t="s">
        <v>5</v>
      </c>
      <c r="BF12" s="426" t="s">
        <v>127</v>
      </c>
      <c r="BG12" s="427"/>
      <c r="BH12" s="403"/>
      <c r="BI12" s="403" t="s">
        <v>5</v>
      </c>
      <c r="BJ12" s="403" t="s">
        <v>127</v>
      </c>
      <c r="BK12" s="403"/>
      <c r="BL12" s="403"/>
      <c r="BM12" s="403"/>
      <c r="BN12" s="408" t="s">
        <v>5</v>
      </c>
      <c r="BO12" s="426" t="s">
        <v>127</v>
      </c>
      <c r="BP12" s="427"/>
      <c r="BQ12" s="412"/>
    </row>
    <row r="13" spans="1:72" s="3" customFormat="1" ht="30" customHeight="1">
      <c r="A13" s="409"/>
      <c r="B13" s="409"/>
      <c r="C13" s="409"/>
      <c r="D13" s="409"/>
      <c r="E13" s="409"/>
      <c r="F13" s="409"/>
      <c r="G13" s="409"/>
      <c r="H13" s="403"/>
      <c r="I13" s="403"/>
      <c r="J13" s="403" t="s">
        <v>5</v>
      </c>
      <c r="K13" s="403" t="s">
        <v>30</v>
      </c>
      <c r="L13" s="406" t="s">
        <v>94</v>
      </c>
      <c r="M13" s="420" t="s">
        <v>95</v>
      </c>
      <c r="N13" s="428"/>
      <c r="O13" s="421"/>
      <c r="P13" s="403"/>
      <c r="Q13" s="403"/>
      <c r="R13" s="403" t="s">
        <v>128</v>
      </c>
      <c r="S13" s="403" t="s">
        <v>129</v>
      </c>
      <c r="T13" s="409"/>
      <c r="U13" s="406" t="s">
        <v>96</v>
      </c>
      <c r="V13" s="406" t="s">
        <v>97</v>
      </c>
      <c r="W13" s="403"/>
      <c r="X13" s="403"/>
      <c r="Y13" s="403" t="s">
        <v>128</v>
      </c>
      <c r="Z13" s="403" t="s">
        <v>129</v>
      </c>
      <c r="AA13" s="409"/>
      <c r="AB13" s="406" t="s">
        <v>96</v>
      </c>
      <c r="AC13" s="406" t="s">
        <v>97</v>
      </c>
      <c r="AD13" s="403"/>
      <c r="AE13" s="403"/>
      <c r="AF13" s="403" t="s">
        <v>128</v>
      </c>
      <c r="AG13" s="403" t="s">
        <v>129</v>
      </c>
      <c r="AH13" s="403"/>
      <c r="AI13" s="403"/>
      <c r="AJ13" s="403"/>
      <c r="AK13" s="403" t="s">
        <v>30</v>
      </c>
      <c r="AL13" s="403" t="s">
        <v>129</v>
      </c>
      <c r="AM13" s="409"/>
      <c r="AN13" s="406" t="s">
        <v>96</v>
      </c>
      <c r="AO13" s="406" t="s">
        <v>97</v>
      </c>
      <c r="AP13" s="403"/>
      <c r="AQ13" s="403"/>
      <c r="AR13" s="403" t="s">
        <v>128</v>
      </c>
      <c r="AS13" s="403"/>
      <c r="AT13" s="403" t="s">
        <v>129</v>
      </c>
      <c r="AU13" s="403"/>
      <c r="AV13" s="409"/>
      <c r="AW13" s="406" t="s">
        <v>96</v>
      </c>
      <c r="AX13" s="406" t="s">
        <v>97</v>
      </c>
      <c r="AY13" s="403"/>
      <c r="AZ13" s="403"/>
      <c r="BA13" s="403" t="s">
        <v>128</v>
      </c>
      <c r="BB13" s="403"/>
      <c r="BC13" s="403" t="s">
        <v>129</v>
      </c>
      <c r="BD13" s="403"/>
      <c r="BE13" s="409"/>
      <c r="BF13" s="406" t="s">
        <v>96</v>
      </c>
      <c r="BG13" s="406" t="s">
        <v>97</v>
      </c>
      <c r="BH13" s="403"/>
      <c r="BI13" s="403"/>
      <c r="BJ13" s="403" t="s">
        <v>128</v>
      </c>
      <c r="BK13" s="403"/>
      <c r="BL13" s="403" t="s">
        <v>129</v>
      </c>
      <c r="BM13" s="403"/>
      <c r="BN13" s="409"/>
      <c r="BO13" s="406" t="s">
        <v>96</v>
      </c>
      <c r="BP13" s="406" t="s">
        <v>97</v>
      </c>
      <c r="BQ13" s="412"/>
    </row>
    <row r="14" spans="1:72" s="3" customFormat="1" ht="30" customHeight="1">
      <c r="A14" s="409"/>
      <c r="B14" s="409"/>
      <c r="C14" s="409"/>
      <c r="D14" s="409"/>
      <c r="E14" s="409"/>
      <c r="F14" s="409"/>
      <c r="G14" s="409"/>
      <c r="H14" s="403"/>
      <c r="I14" s="403"/>
      <c r="J14" s="403"/>
      <c r="K14" s="403"/>
      <c r="L14" s="411"/>
      <c r="M14" s="406" t="s">
        <v>5</v>
      </c>
      <c r="N14" s="420" t="s">
        <v>10</v>
      </c>
      <c r="O14" s="421"/>
      <c r="P14" s="403"/>
      <c r="Q14" s="403"/>
      <c r="R14" s="403"/>
      <c r="S14" s="403"/>
      <c r="T14" s="409"/>
      <c r="U14" s="411"/>
      <c r="V14" s="411"/>
      <c r="W14" s="403"/>
      <c r="X14" s="403"/>
      <c r="Y14" s="403"/>
      <c r="Z14" s="403"/>
      <c r="AA14" s="409"/>
      <c r="AB14" s="411"/>
      <c r="AC14" s="411"/>
      <c r="AD14" s="403"/>
      <c r="AE14" s="403"/>
      <c r="AF14" s="403"/>
      <c r="AG14" s="403"/>
      <c r="AH14" s="403"/>
      <c r="AI14" s="403"/>
      <c r="AJ14" s="403"/>
      <c r="AK14" s="403"/>
      <c r="AL14" s="403"/>
      <c r="AM14" s="409"/>
      <c r="AN14" s="411"/>
      <c r="AO14" s="411"/>
      <c r="AP14" s="403"/>
      <c r="AQ14" s="403"/>
      <c r="AR14" s="406" t="s">
        <v>5</v>
      </c>
      <c r="AS14" s="404" t="s">
        <v>93</v>
      </c>
      <c r="AT14" s="406" t="s">
        <v>5</v>
      </c>
      <c r="AU14" s="404" t="s">
        <v>93</v>
      </c>
      <c r="AV14" s="409"/>
      <c r="AW14" s="411"/>
      <c r="AX14" s="411"/>
      <c r="AY14" s="403"/>
      <c r="AZ14" s="403"/>
      <c r="BA14" s="406" t="s">
        <v>5</v>
      </c>
      <c r="BB14" s="404" t="s">
        <v>93</v>
      </c>
      <c r="BC14" s="406" t="s">
        <v>5</v>
      </c>
      <c r="BD14" s="404" t="s">
        <v>93</v>
      </c>
      <c r="BE14" s="409"/>
      <c r="BF14" s="411"/>
      <c r="BG14" s="411"/>
      <c r="BH14" s="403"/>
      <c r="BI14" s="403"/>
      <c r="BJ14" s="406" t="s">
        <v>5</v>
      </c>
      <c r="BK14" s="404" t="s">
        <v>93</v>
      </c>
      <c r="BL14" s="406" t="s">
        <v>5</v>
      </c>
      <c r="BM14" s="404" t="s">
        <v>93</v>
      </c>
      <c r="BN14" s="409"/>
      <c r="BO14" s="411"/>
      <c r="BP14" s="411"/>
      <c r="BQ14" s="412"/>
    </row>
    <row r="15" spans="1:72" s="3" customFormat="1" ht="70.5" customHeight="1">
      <c r="A15" s="410"/>
      <c r="B15" s="410"/>
      <c r="C15" s="410"/>
      <c r="D15" s="410"/>
      <c r="E15" s="410"/>
      <c r="F15" s="410"/>
      <c r="G15" s="410"/>
      <c r="H15" s="403"/>
      <c r="I15" s="403"/>
      <c r="J15" s="403"/>
      <c r="K15" s="403"/>
      <c r="L15" s="407"/>
      <c r="M15" s="407"/>
      <c r="N15" s="15" t="s">
        <v>96</v>
      </c>
      <c r="O15" s="15" t="s">
        <v>97</v>
      </c>
      <c r="P15" s="403"/>
      <c r="Q15" s="403"/>
      <c r="R15" s="403"/>
      <c r="S15" s="403"/>
      <c r="T15" s="410"/>
      <c r="U15" s="407"/>
      <c r="V15" s="407"/>
      <c r="W15" s="403"/>
      <c r="X15" s="403"/>
      <c r="Y15" s="403"/>
      <c r="Z15" s="403"/>
      <c r="AA15" s="410"/>
      <c r="AB15" s="407"/>
      <c r="AC15" s="407"/>
      <c r="AD15" s="403"/>
      <c r="AE15" s="403"/>
      <c r="AF15" s="403"/>
      <c r="AG15" s="403"/>
      <c r="AH15" s="403"/>
      <c r="AI15" s="403"/>
      <c r="AJ15" s="403"/>
      <c r="AK15" s="403"/>
      <c r="AL15" s="403"/>
      <c r="AM15" s="410"/>
      <c r="AN15" s="407"/>
      <c r="AO15" s="407"/>
      <c r="AP15" s="403"/>
      <c r="AQ15" s="403"/>
      <c r="AR15" s="407"/>
      <c r="AS15" s="405"/>
      <c r="AT15" s="407"/>
      <c r="AU15" s="405"/>
      <c r="AV15" s="410"/>
      <c r="AW15" s="407"/>
      <c r="AX15" s="407"/>
      <c r="AY15" s="403"/>
      <c r="AZ15" s="403"/>
      <c r="BA15" s="407"/>
      <c r="BB15" s="405"/>
      <c r="BC15" s="407"/>
      <c r="BD15" s="405"/>
      <c r="BE15" s="410"/>
      <c r="BF15" s="407"/>
      <c r="BG15" s="407"/>
      <c r="BH15" s="403"/>
      <c r="BI15" s="403"/>
      <c r="BJ15" s="407"/>
      <c r="BK15" s="405"/>
      <c r="BL15" s="407"/>
      <c r="BM15" s="405"/>
      <c r="BN15" s="410"/>
      <c r="BO15" s="407"/>
      <c r="BP15" s="407"/>
      <c r="BQ15" s="412"/>
    </row>
    <row r="16" spans="1:72" s="4" customFormat="1" ht="30.75" customHeight="1">
      <c r="A16" s="15">
        <v>1</v>
      </c>
      <c r="B16" s="15">
        <f>A16+1</f>
        <v>2</v>
      </c>
      <c r="C16" s="15">
        <f t="shared" ref="C16:BN16" si="0">B16+1</f>
        <v>3</v>
      </c>
      <c r="D16" s="15">
        <f t="shared" si="0"/>
        <v>4</v>
      </c>
      <c r="E16" s="15">
        <f t="shared" si="0"/>
        <v>5</v>
      </c>
      <c r="F16" s="15">
        <f t="shared" si="0"/>
        <v>6</v>
      </c>
      <c r="G16" s="15">
        <f t="shared" si="0"/>
        <v>7</v>
      </c>
      <c r="H16" s="15">
        <f t="shared" si="0"/>
        <v>8</v>
      </c>
      <c r="I16" s="15">
        <f t="shared" si="0"/>
        <v>9</v>
      </c>
      <c r="J16" s="15">
        <f t="shared" si="0"/>
        <v>10</v>
      </c>
      <c r="K16" s="15">
        <f t="shared" si="0"/>
        <v>11</v>
      </c>
      <c r="L16" s="15">
        <f t="shared" si="0"/>
        <v>12</v>
      </c>
      <c r="M16" s="15">
        <f t="shared" si="0"/>
        <v>13</v>
      </c>
      <c r="N16" s="15">
        <f t="shared" si="0"/>
        <v>14</v>
      </c>
      <c r="O16" s="15">
        <f t="shared" si="0"/>
        <v>15</v>
      </c>
      <c r="P16" s="15">
        <f t="shared" si="0"/>
        <v>16</v>
      </c>
      <c r="Q16" s="15">
        <f t="shared" si="0"/>
        <v>17</v>
      </c>
      <c r="R16" s="15">
        <f t="shared" si="0"/>
        <v>18</v>
      </c>
      <c r="S16" s="15">
        <f t="shared" si="0"/>
        <v>19</v>
      </c>
      <c r="T16" s="15">
        <f t="shared" si="0"/>
        <v>20</v>
      </c>
      <c r="U16" s="15">
        <f t="shared" si="0"/>
        <v>21</v>
      </c>
      <c r="V16" s="15">
        <f t="shared" si="0"/>
        <v>22</v>
      </c>
      <c r="W16" s="15">
        <v>16</v>
      </c>
      <c r="X16" s="15">
        <f t="shared" si="0"/>
        <v>17</v>
      </c>
      <c r="Y16" s="15">
        <f t="shared" si="0"/>
        <v>18</v>
      </c>
      <c r="Z16" s="15">
        <f t="shared" si="0"/>
        <v>19</v>
      </c>
      <c r="AA16" s="15">
        <f t="shared" si="0"/>
        <v>20</v>
      </c>
      <c r="AB16" s="15">
        <f t="shared" si="0"/>
        <v>21</v>
      </c>
      <c r="AC16" s="15">
        <f t="shared" si="0"/>
        <v>22</v>
      </c>
      <c r="AD16" s="15">
        <f t="shared" si="0"/>
        <v>23</v>
      </c>
      <c r="AE16" s="15">
        <f t="shared" si="0"/>
        <v>24</v>
      </c>
      <c r="AF16" s="15">
        <f t="shared" si="0"/>
        <v>25</v>
      </c>
      <c r="AG16" s="15">
        <f t="shared" si="0"/>
        <v>26</v>
      </c>
      <c r="AH16" s="15">
        <f t="shared" si="0"/>
        <v>27</v>
      </c>
      <c r="AI16" s="15">
        <v>23</v>
      </c>
      <c r="AJ16" s="15">
        <f t="shared" si="0"/>
        <v>24</v>
      </c>
      <c r="AK16" s="15">
        <f t="shared" si="0"/>
        <v>25</v>
      </c>
      <c r="AL16" s="15">
        <f t="shared" si="0"/>
        <v>26</v>
      </c>
      <c r="AM16" s="15">
        <f t="shared" si="0"/>
        <v>27</v>
      </c>
      <c r="AN16" s="15">
        <f t="shared" si="0"/>
        <v>28</v>
      </c>
      <c r="AO16" s="15">
        <f t="shared" si="0"/>
        <v>29</v>
      </c>
      <c r="AP16" s="15">
        <f t="shared" si="0"/>
        <v>30</v>
      </c>
      <c r="AQ16" s="15">
        <f t="shared" si="0"/>
        <v>31</v>
      </c>
      <c r="AR16" s="15">
        <f t="shared" si="0"/>
        <v>32</v>
      </c>
      <c r="AS16" s="15">
        <f t="shared" si="0"/>
        <v>33</v>
      </c>
      <c r="AT16" s="15">
        <f t="shared" si="0"/>
        <v>34</v>
      </c>
      <c r="AU16" s="15">
        <f t="shared" si="0"/>
        <v>35</v>
      </c>
      <c r="AV16" s="15">
        <f t="shared" si="0"/>
        <v>36</v>
      </c>
      <c r="AW16" s="15">
        <f t="shared" si="0"/>
        <v>37</v>
      </c>
      <c r="AX16" s="15">
        <f t="shared" si="0"/>
        <v>38</v>
      </c>
      <c r="AY16" s="15">
        <f t="shared" si="0"/>
        <v>39</v>
      </c>
      <c r="AZ16" s="15">
        <f t="shared" si="0"/>
        <v>40</v>
      </c>
      <c r="BA16" s="15">
        <f t="shared" si="0"/>
        <v>41</v>
      </c>
      <c r="BB16" s="15">
        <f t="shared" si="0"/>
        <v>42</v>
      </c>
      <c r="BC16" s="15">
        <f t="shared" si="0"/>
        <v>43</v>
      </c>
      <c r="BD16" s="15">
        <f t="shared" si="0"/>
        <v>44</v>
      </c>
      <c r="BE16" s="15">
        <f t="shared" si="0"/>
        <v>45</v>
      </c>
      <c r="BF16" s="15">
        <f t="shared" si="0"/>
        <v>46</v>
      </c>
      <c r="BG16" s="15">
        <f t="shared" si="0"/>
        <v>47</v>
      </c>
      <c r="BH16" s="15">
        <f t="shared" si="0"/>
        <v>48</v>
      </c>
      <c r="BI16" s="15">
        <f t="shared" si="0"/>
        <v>49</v>
      </c>
      <c r="BJ16" s="15">
        <f t="shared" si="0"/>
        <v>50</v>
      </c>
      <c r="BK16" s="15">
        <f t="shared" si="0"/>
        <v>51</v>
      </c>
      <c r="BL16" s="15">
        <f t="shared" si="0"/>
        <v>52</v>
      </c>
      <c r="BM16" s="15">
        <f t="shared" si="0"/>
        <v>53</v>
      </c>
      <c r="BN16" s="15">
        <f t="shared" si="0"/>
        <v>54</v>
      </c>
      <c r="BO16" s="15">
        <f t="shared" ref="BO16:BQ16" si="1">BN16+1</f>
        <v>55</v>
      </c>
      <c r="BP16" s="15">
        <f t="shared" si="1"/>
        <v>56</v>
      </c>
      <c r="BQ16" s="15">
        <f t="shared" si="1"/>
        <v>57</v>
      </c>
    </row>
    <row r="17" spans="1:74" s="4" customFormat="1" ht="36.75" customHeight="1">
      <c r="A17" s="15"/>
      <c r="B17" s="17" t="s">
        <v>9</v>
      </c>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row>
    <row r="18" spans="1:74" s="168" customFormat="1" ht="106.5" hidden="1" customHeight="1">
      <c r="A18" s="209" t="s">
        <v>98</v>
      </c>
      <c r="B18" s="17" t="s">
        <v>130</v>
      </c>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row>
    <row r="19" spans="1:74" ht="54.75" customHeight="1">
      <c r="A19" s="18" t="s">
        <v>32</v>
      </c>
      <c r="B19" s="19" t="s">
        <v>131</v>
      </c>
      <c r="C19" s="23"/>
      <c r="D19" s="23"/>
      <c r="E19" s="23"/>
      <c r="F19" s="23"/>
      <c r="G19" s="23"/>
      <c r="H19" s="23"/>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180"/>
      <c r="BS19" s="180"/>
      <c r="BT19" s="180"/>
      <c r="BU19" s="180"/>
      <c r="BV19" s="180"/>
    </row>
    <row r="20" spans="1:74" s="5" customFormat="1" ht="90.75" hidden="1" customHeight="1">
      <c r="A20" s="18">
        <v>1</v>
      </c>
      <c r="B20" s="22" t="s">
        <v>132</v>
      </c>
      <c r="C20" s="25"/>
      <c r="D20" s="25"/>
      <c r="E20" s="25"/>
      <c r="F20" s="25"/>
      <c r="G20" s="25"/>
      <c r="H20" s="25"/>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36"/>
      <c r="BS20" s="36"/>
      <c r="BT20" s="36"/>
      <c r="BU20" s="36"/>
      <c r="BV20" s="35"/>
    </row>
    <row r="21" spans="1:74" s="5" customFormat="1" ht="77.650000000000006" customHeight="1">
      <c r="A21" s="170" t="s">
        <v>41</v>
      </c>
      <c r="B21" s="171" t="s">
        <v>133</v>
      </c>
      <c r="C21" s="25"/>
      <c r="D21" s="25"/>
      <c r="E21" s="25"/>
      <c r="F21" s="25"/>
      <c r="G21" s="25"/>
      <c r="H21" s="25"/>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36"/>
      <c r="BS21" s="36"/>
      <c r="BT21" s="36"/>
      <c r="BU21" s="36"/>
      <c r="BV21" s="35"/>
    </row>
    <row r="22" spans="1:74" s="169" customFormat="1" ht="31.5" customHeight="1">
      <c r="A22" s="170" t="s">
        <v>35</v>
      </c>
      <c r="B22" s="171" t="s">
        <v>36</v>
      </c>
      <c r="C22" s="172"/>
      <c r="D22" s="172"/>
      <c r="E22" s="172"/>
      <c r="F22" s="172"/>
      <c r="G22" s="172"/>
      <c r="H22" s="172"/>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4"/>
      <c r="BA22" s="174"/>
      <c r="BB22" s="174"/>
      <c r="BC22" s="174"/>
      <c r="BD22" s="174"/>
      <c r="BE22" s="174"/>
      <c r="BF22" s="174"/>
      <c r="BG22" s="174"/>
      <c r="BH22" s="174"/>
      <c r="BI22" s="174"/>
      <c r="BJ22" s="174"/>
      <c r="BK22" s="174"/>
      <c r="BL22" s="174"/>
      <c r="BM22" s="174"/>
      <c r="BN22" s="174"/>
      <c r="BO22" s="174"/>
      <c r="BP22" s="174"/>
      <c r="BQ22" s="174"/>
      <c r="BR22" s="181"/>
      <c r="BS22" s="181"/>
      <c r="BT22" s="181"/>
      <c r="BU22" s="181"/>
      <c r="BV22" s="183"/>
    </row>
    <row r="23" spans="1:74" ht="34.15" customHeight="1">
      <c r="A23" s="20" t="s">
        <v>34</v>
      </c>
      <c r="B23" s="21" t="s">
        <v>63</v>
      </c>
      <c r="C23" s="23"/>
      <c r="D23" s="23"/>
      <c r="E23" s="23"/>
      <c r="F23" s="23"/>
      <c r="G23" s="23"/>
      <c r="H23" s="23"/>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30"/>
      <c r="BS23" s="30"/>
      <c r="BT23" s="30"/>
      <c r="BU23" s="30"/>
      <c r="BV23" s="180"/>
    </row>
    <row r="24" spans="1:74" ht="36.75" customHeight="1">
      <c r="A24" s="20" t="s">
        <v>45</v>
      </c>
      <c r="B24" s="21" t="s">
        <v>63</v>
      </c>
      <c r="C24" s="23"/>
      <c r="D24" s="23"/>
      <c r="E24" s="23"/>
      <c r="F24" s="23"/>
      <c r="G24" s="23"/>
      <c r="H24" s="23"/>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30"/>
      <c r="BS24" s="30"/>
      <c r="BT24" s="30"/>
      <c r="BU24" s="30"/>
      <c r="BV24" s="180"/>
    </row>
    <row r="25" spans="1:74" ht="30" customHeight="1">
      <c r="A25" s="20" t="s">
        <v>60</v>
      </c>
      <c r="B25" s="207" t="s">
        <v>64</v>
      </c>
      <c r="C25" s="23"/>
      <c r="D25" s="23"/>
      <c r="E25" s="23"/>
      <c r="F25" s="23"/>
      <c r="G25" s="23"/>
      <c r="H25" s="23"/>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30"/>
      <c r="BS25" s="30"/>
      <c r="BT25" s="30"/>
      <c r="BU25" s="30"/>
      <c r="BV25" s="180"/>
    </row>
    <row r="26" spans="1:74" s="169" customFormat="1" ht="35.25" customHeight="1">
      <c r="A26" s="170" t="s">
        <v>37</v>
      </c>
      <c r="B26" s="171" t="s">
        <v>38</v>
      </c>
      <c r="C26" s="172"/>
      <c r="D26" s="172"/>
      <c r="E26" s="172"/>
      <c r="F26" s="172"/>
      <c r="G26" s="172"/>
      <c r="H26" s="172"/>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4"/>
      <c r="AL26" s="174"/>
      <c r="AM26" s="174"/>
      <c r="AN26" s="174"/>
      <c r="AO26" s="174"/>
      <c r="AP26" s="174"/>
      <c r="AQ26" s="174"/>
      <c r="AR26" s="174"/>
      <c r="AS26" s="174"/>
      <c r="AT26" s="174"/>
      <c r="AU26" s="174"/>
      <c r="AV26" s="174"/>
      <c r="AW26" s="174"/>
      <c r="AX26" s="174"/>
      <c r="AY26" s="174"/>
      <c r="AZ26" s="174"/>
      <c r="BA26" s="174"/>
      <c r="BB26" s="174"/>
      <c r="BC26" s="174"/>
      <c r="BD26" s="174"/>
      <c r="BE26" s="174"/>
      <c r="BF26" s="174"/>
      <c r="BG26" s="174"/>
      <c r="BH26" s="174"/>
      <c r="BI26" s="174"/>
      <c r="BJ26" s="174"/>
      <c r="BK26" s="174"/>
      <c r="BL26" s="174"/>
      <c r="BM26" s="174"/>
      <c r="BN26" s="174"/>
      <c r="BO26" s="174"/>
      <c r="BP26" s="174"/>
      <c r="BQ26" s="174"/>
      <c r="BR26" s="181"/>
      <c r="BS26" s="181"/>
      <c r="BT26" s="181"/>
      <c r="BU26" s="181"/>
      <c r="BV26" s="183"/>
    </row>
    <row r="27" spans="1:74" ht="38.65" customHeight="1">
      <c r="A27" s="20" t="s">
        <v>34</v>
      </c>
      <c r="B27" s="21" t="s">
        <v>63</v>
      </c>
      <c r="C27" s="23"/>
      <c r="D27" s="23"/>
      <c r="E27" s="23"/>
      <c r="F27" s="23"/>
      <c r="G27" s="23"/>
      <c r="H27" s="23"/>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30"/>
      <c r="BS27" s="30"/>
      <c r="BT27" s="30"/>
      <c r="BU27" s="30"/>
      <c r="BV27" s="180"/>
    </row>
    <row r="28" spans="1:74" ht="29.25" customHeight="1">
      <c r="A28" s="20" t="s">
        <v>60</v>
      </c>
      <c r="B28" s="207" t="s">
        <v>64</v>
      </c>
      <c r="C28" s="23"/>
      <c r="D28" s="23"/>
      <c r="E28" s="23"/>
      <c r="F28" s="23"/>
      <c r="G28" s="23"/>
      <c r="H28" s="23"/>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30"/>
      <c r="BS28" s="30"/>
      <c r="BT28" s="30"/>
      <c r="BU28" s="30"/>
      <c r="BV28" s="180"/>
    </row>
    <row r="29" spans="1:74" s="169" customFormat="1" ht="39.75" customHeight="1">
      <c r="A29" s="170" t="s">
        <v>39</v>
      </c>
      <c r="B29" s="171" t="s">
        <v>40</v>
      </c>
      <c r="C29" s="172"/>
      <c r="D29" s="172"/>
      <c r="E29" s="172"/>
      <c r="F29" s="172"/>
      <c r="G29" s="172"/>
      <c r="H29" s="172"/>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c r="AV29" s="174"/>
      <c r="AW29" s="174"/>
      <c r="AX29" s="174"/>
      <c r="AY29" s="174"/>
      <c r="AZ29" s="174"/>
      <c r="BA29" s="174"/>
      <c r="BB29" s="174"/>
      <c r="BC29" s="174"/>
      <c r="BD29" s="174"/>
      <c r="BE29" s="174"/>
      <c r="BF29" s="174"/>
      <c r="BG29" s="174"/>
      <c r="BH29" s="174"/>
      <c r="BI29" s="174"/>
      <c r="BJ29" s="174"/>
      <c r="BK29" s="174"/>
      <c r="BL29" s="174"/>
      <c r="BM29" s="174"/>
      <c r="BN29" s="174"/>
      <c r="BO29" s="174"/>
      <c r="BP29" s="174"/>
      <c r="BQ29" s="174"/>
      <c r="BR29" s="181"/>
      <c r="BS29" s="181"/>
      <c r="BT29" s="181"/>
      <c r="BU29" s="181"/>
      <c r="BV29" s="183"/>
    </row>
    <row r="30" spans="1:74" ht="36.75" customHeight="1">
      <c r="A30" s="20" t="s">
        <v>34</v>
      </c>
      <c r="B30" s="21" t="s">
        <v>63</v>
      </c>
      <c r="C30" s="23"/>
      <c r="D30" s="23"/>
      <c r="E30" s="23"/>
      <c r="F30" s="23"/>
      <c r="G30" s="23"/>
      <c r="H30" s="23"/>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30"/>
      <c r="BS30" s="30"/>
      <c r="BT30" s="30"/>
      <c r="BU30" s="30"/>
      <c r="BV30" s="180"/>
    </row>
    <row r="31" spans="1:74" ht="31.5" customHeight="1">
      <c r="A31" s="20" t="s">
        <v>60</v>
      </c>
      <c r="B31" s="207" t="s">
        <v>64</v>
      </c>
      <c r="C31" s="23"/>
      <c r="D31" s="23"/>
      <c r="E31" s="23"/>
      <c r="F31" s="23"/>
      <c r="G31" s="23"/>
      <c r="H31" s="23"/>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30"/>
      <c r="BS31" s="30"/>
      <c r="BT31" s="30"/>
      <c r="BU31" s="30"/>
      <c r="BV31" s="180"/>
    </row>
    <row r="32" spans="1:74" s="1" customFormat="1" ht="44.65" customHeight="1">
      <c r="A32" s="170" t="s">
        <v>46</v>
      </c>
      <c r="B32" s="171" t="s">
        <v>134</v>
      </c>
      <c r="C32" s="173"/>
      <c r="D32" s="173"/>
      <c r="E32" s="173"/>
      <c r="F32" s="173"/>
      <c r="G32" s="173"/>
      <c r="H32" s="173"/>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5"/>
      <c r="AY32" s="175"/>
      <c r="AZ32" s="175"/>
      <c r="BA32" s="175"/>
      <c r="BB32" s="175"/>
      <c r="BC32" s="175"/>
      <c r="BD32" s="175"/>
      <c r="BE32" s="175"/>
      <c r="BF32" s="175"/>
      <c r="BG32" s="175"/>
      <c r="BH32" s="175"/>
      <c r="BI32" s="175"/>
      <c r="BJ32" s="175"/>
      <c r="BK32" s="175"/>
      <c r="BL32" s="175"/>
      <c r="BM32" s="175"/>
      <c r="BN32" s="175"/>
      <c r="BO32" s="175"/>
      <c r="BP32" s="175"/>
      <c r="BQ32" s="175"/>
      <c r="BR32" s="182"/>
      <c r="BS32" s="182"/>
      <c r="BT32" s="182"/>
      <c r="BU32" s="182"/>
      <c r="BV32" s="184"/>
    </row>
    <row r="33" spans="1:74" s="169" customFormat="1" ht="30" customHeight="1">
      <c r="A33" s="170" t="s">
        <v>35</v>
      </c>
      <c r="B33" s="171" t="s">
        <v>36</v>
      </c>
      <c r="C33" s="172"/>
      <c r="D33" s="172"/>
      <c r="E33" s="172"/>
      <c r="F33" s="172"/>
      <c r="G33" s="172"/>
      <c r="H33" s="172"/>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4"/>
      <c r="BA33" s="174"/>
      <c r="BB33" s="174"/>
      <c r="BC33" s="174"/>
      <c r="BD33" s="174"/>
      <c r="BE33" s="174"/>
      <c r="BF33" s="174"/>
      <c r="BG33" s="174"/>
      <c r="BH33" s="174"/>
      <c r="BI33" s="174"/>
      <c r="BJ33" s="174"/>
      <c r="BK33" s="174"/>
      <c r="BL33" s="174"/>
      <c r="BM33" s="174"/>
      <c r="BN33" s="174"/>
      <c r="BO33" s="174"/>
      <c r="BP33" s="174"/>
      <c r="BQ33" s="174"/>
      <c r="BR33" s="181"/>
      <c r="BS33" s="181"/>
      <c r="BT33" s="181"/>
      <c r="BU33" s="181"/>
      <c r="BV33" s="183"/>
    </row>
    <row r="34" spans="1:74" ht="30" customHeight="1">
      <c r="A34" s="20" t="s">
        <v>34</v>
      </c>
      <c r="B34" s="21" t="s">
        <v>63</v>
      </c>
      <c r="C34" s="23"/>
      <c r="D34" s="23"/>
      <c r="E34" s="23"/>
      <c r="F34" s="23"/>
      <c r="G34" s="23"/>
      <c r="H34" s="23"/>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30"/>
      <c r="BS34" s="30"/>
      <c r="BT34" s="30"/>
      <c r="BU34" s="30"/>
      <c r="BV34" s="180"/>
    </row>
    <row r="35" spans="1:74" ht="30" customHeight="1">
      <c r="A35" s="20" t="s">
        <v>60</v>
      </c>
      <c r="B35" s="207" t="s">
        <v>64</v>
      </c>
      <c r="C35" s="23"/>
      <c r="D35" s="23"/>
      <c r="E35" s="23"/>
      <c r="F35" s="23"/>
      <c r="G35" s="23"/>
      <c r="H35" s="23"/>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30"/>
      <c r="BS35" s="30"/>
      <c r="BT35" s="30"/>
      <c r="BU35" s="30"/>
      <c r="BV35" s="180"/>
    </row>
    <row r="36" spans="1:74" s="169" customFormat="1" ht="30" customHeight="1">
      <c r="A36" s="170" t="s">
        <v>37</v>
      </c>
      <c r="B36" s="171" t="s">
        <v>38</v>
      </c>
      <c r="C36" s="172"/>
      <c r="D36" s="172"/>
      <c r="E36" s="172"/>
      <c r="F36" s="172"/>
      <c r="G36" s="172"/>
      <c r="H36" s="172"/>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4"/>
      <c r="AM36" s="174"/>
      <c r="AN36" s="174"/>
      <c r="AO36" s="174"/>
      <c r="AP36" s="174"/>
      <c r="AQ36" s="174"/>
      <c r="AR36" s="174"/>
      <c r="AS36" s="174"/>
      <c r="AT36" s="174"/>
      <c r="AU36" s="174"/>
      <c r="AV36" s="174"/>
      <c r="AW36" s="174"/>
      <c r="AX36" s="174"/>
      <c r="AY36" s="174"/>
      <c r="AZ36" s="174"/>
      <c r="BA36" s="174"/>
      <c r="BB36" s="174"/>
      <c r="BC36" s="174"/>
      <c r="BD36" s="174"/>
      <c r="BE36" s="174"/>
      <c r="BF36" s="174"/>
      <c r="BG36" s="174"/>
      <c r="BH36" s="174"/>
      <c r="BI36" s="174"/>
      <c r="BJ36" s="174"/>
      <c r="BK36" s="174"/>
      <c r="BL36" s="174"/>
      <c r="BM36" s="174"/>
      <c r="BN36" s="174"/>
      <c r="BO36" s="174"/>
      <c r="BP36" s="174"/>
      <c r="BQ36" s="174"/>
      <c r="BR36" s="181"/>
      <c r="BS36" s="181"/>
      <c r="BT36" s="181"/>
      <c r="BU36" s="181"/>
      <c r="BV36" s="183"/>
    </row>
    <row r="37" spans="1:74" ht="30" customHeight="1">
      <c r="A37" s="20" t="s">
        <v>34</v>
      </c>
      <c r="B37" s="21" t="s">
        <v>63</v>
      </c>
      <c r="C37" s="23"/>
      <c r="D37" s="23"/>
      <c r="E37" s="23"/>
      <c r="F37" s="23"/>
      <c r="G37" s="23"/>
      <c r="H37" s="23"/>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30"/>
      <c r="BS37" s="30"/>
      <c r="BT37" s="30"/>
      <c r="BU37" s="30"/>
      <c r="BV37" s="180"/>
    </row>
    <row r="38" spans="1:74" ht="30" customHeight="1">
      <c r="A38" s="20" t="s">
        <v>60</v>
      </c>
      <c r="B38" s="207" t="s">
        <v>64</v>
      </c>
      <c r="C38" s="23"/>
      <c r="D38" s="23"/>
      <c r="E38" s="23"/>
      <c r="F38" s="23"/>
      <c r="G38" s="23"/>
      <c r="H38" s="23"/>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30"/>
      <c r="BS38" s="30"/>
      <c r="BT38" s="30"/>
      <c r="BU38" s="30"/>
      <c r="BV38" s="180"/>
    </row>
    <row r="39" spans="1:74" s="169" customFormat="1" ht="30" customHeight="1">
      <c r="A39" s="170" t="s">
        <v>39</v>
      </c>
      <c r="B39" s="171" t="s">
        <v>40</v>
      </c>
      <c r="C39" s="172"/>
      <c r="D39" s="172"/>
      <c r="E39" s="172"/>
      <c r="F39" s="172"/>
      <c r="G39" s="172"/>
      <c r="H39" s="172"/>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c r="AP39" s="174"/>
      <c r="AQ39" s="174"/>
      <c r="AR39" s="174"/>
      <c r="AS39" s="174"/>
      <c r="AT39" s="174"/>
      <c r="AU39" s="174"/>
      <c r="AV39" s="174"/>
      <c r="AW39" s="174"/>
      <c r="AX39" s="174"/>
      <c r="AY39" s="174"/>
      <c r="AZ39" s="174"/>
      <c r="BA39" s="174"/>
      <c r="BB39" s="174"/>
      <c r="BC39" s="174"/>
      <c r="BD39" s="174"/>
      <c r="BE39" s="174"/>
      <c r="BF39" s="174"/>
      <c r="BG39" s="174"/>
      <c r="BH39" s="174"/>
      <c r="BI39" s="174"/>
      <c r="BJ39" s="174"/>
      <c r="BK39" s="174"/>
      <c r="BL39" s="174"/>
      <c r="BM39" s="174"/>
      <c r="BN39" s="174"/>
      <c r="BO39" s="174"/>
      <c r="BP39" s="174"/>
      <c r="BQ39" s="174"/>
      <c r="BR39" s="181"/>
      <c r="BS39" s="181"/>
      <c r="BT39" s="181"/>
      <c r="BU39" s="181"/>
      <c r="BV39" s="183"/>
    </row>
    <row r="40" spans="1:74" ht="30" customHeight="1">
      <c r="A40" s="20" t="s">
        <v>34</v>
      </c>
      <c r="B40" s="21" t="s">
        <v>63</v>
      </c>
      <c r="C40" s="23"/>
      <c r="D40" s="23"/>
      <c r="E40" s="23"/>
      <c r="F40" s="23"/>
      <c r="G40" s="23"/>
      <c r="H40" s="23"/>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30"/>
      <c r="BS40" s="30"/>
      <c r="BT40" s="30"/>
      <c r="BU40" s="30"/>
      <c r="BV40" s="180"/>
    </row>
    <row r="41" spans="1:74" ht="30" customHeight="1">
      <c r="A41" s="20" t="s">
        <v>60</v>
      </c>
      <c r="B41" s="207" t="s">
        <v>64</v>
      </c>
      <c r="C41" s="23"/>
      <c r="D41" s="23"/>
      <c r="E41" s="23"/>
      <c r="F41" s="23"/>
      <c r="G41" s="23"/>
      <c r="H41" s="23"/>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30"/>
      <c r="BS41" s="30"/>
      <c r="BT41" s="30"/>
      <c r="BU41" s="30"/>
      <c r="BV41" s="180"/>
    </row>
    <row r="42" spans="1:74" s="1" customFormat="1" ht="71.25" customHeight="1">
      <c r="A42" s="170" t="s">
        <v>100</v>
      </c>
      <c r="B42" s="171" t="s">
        <v>135</v>
      </c>
      <c r="C42" s="171"/>
      <c r="D42" s="173"/>
      <c r="E42" s="173"/>
      <c r="F42" s="173"/>
      <c r="G42" s="173"/>
      <c r="H42" s="173"/>
      <c r="I42" s="175"/>
      <c r="J42" s="175"/>
      <c r="K42" s="175"/>
      <c r="L42" s="175"/>
      <c r="M42" s="175"/>
      <c r="N42" s="175"/>
      <c r="O42" s="175"/>
      <c r="P42" s="175"/>
      <c r="Q42" s="175"/>
      <c r="R42" s="175"/>
      <c r="S42" s="175"/>
      <c r="T42" s="175"/>
      <c r="U42" s="175"/>
      <c r="V42" s="175"/>
      <c r="W42" s="175"/>
      <c r="X42" s="175"/>
      <c r="Y42" s="175"/>
      <c r="Z42" s="175"/>
      <c r="AA42" s="175"/>
      <c r="AB42" s="175"/>
      <c r="AC42" s="175"/>
      <c r="AD42" s="175"/>
      <c r="AE42" s="175"/>
      <c r="AF42" s="175"/>
      <c r="AG42" s="175"/>
      <c r="AH42" s="175"/>
      <c r="AI42" s="175"/>
      <c r="AJ42" s="175"/>
      <c r="AK42" s="175"/>
      <c r="AL42" s="175"/>
      <c r="AM42" s="175"/>
      <c r="AN42" s="175"/>
      <c r="AO42" s="175"/>
      <c r="AP42" s="175"/>
      <c r="AQ42" s="175"/>
      <c r="AR42" s="175"/>
      <c r="AS42" s="175"/>
      <c r="AT42" s="175"/>
      <c r="AU42" s="175"/>
      <c r="AV42" s="175"/>
      <c r="AW42" s="175"/>
      <c r="AX42" s="175"/>
      <c r="AY42" s="175"/>
      <c r="AZ42" s="175"/>
      <c r="BA42" s="175"/>
      <c r="BB42" s="175"/>
      <c r="BC42" s="175"/>
      <c r="BD42" s="175"/>
      <c r="BE42" s="175"/>
      <c r="BF42" s="175"/>
      <c r="BG42" s="175"/>
      <c r="BH42" s="175"/>
      <c r="BI42" s="175"/>
      <c r="BJ42" s="175"/>
      <c r="BK42" s="175"/>
      <c r="BL42" s="175"/>
      <c r="BM42" s="175"/>
      <c r="BN42" s="175"/>
      <c r="BO42" s="175"/>
      <c r="BP42" s="175"/>
      <c r="BQ42" s="175"/>
      <c r="BR42" s="182"/>
      <c r="BS42" s="182"/>
      <c r="BT42" s="182"/>
      <c r="BU42" s="182"/>
      <c r="BV42" s="184"/>
    </row>
    <row r="43" spans="1:74" s="169" customFormat="1" ht="30" customHeight="1">
      <c r="A43" s="170" t="s">
        <v>35</v>
      </c>
      <c r="B43" s="171" t="s">
        <v>36</v>
      </c>
      <c r="C43" s="172"/>
      <c r="D43" s="172"/>
      <c r="E43" s="172"/>
      <c r="F43" s="172"/>
      <c r="G43" s="172"/>
      <c r="H43" s="172"/>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74"/>
      <c r="AM43" s="174"/>
      <c r="AN43" s="174"/>
      <c r="AO43" s="174"/>
      <c r="AP43" s="174"/>
      <c r="AQ43" s="174"/>
      <c r="AR43" s="174"/>
      <c r="AS43" s="174"/>
      <c r="AT43" s="174"/>
      <c r="AU43" s="174"/>
      <c r="AV43" s="174"/>
      <c r="AW43" s="174"/>
      <c r="AX43" s="174"/>
      <c r="AY43" s="174"/>
      <c r="AZ43" s="174"/>
      <c r="BA43" s="174"/>
      <c r="BB43" s="174"/>
      <c r="BC43" s="174"/>
      <c r="BD43" s="174"/>
      <c r="BE43" s="174"/>
      <c r="BF43" s="174"/>
      <c r="BG43" s="174"/>
      <c r="BH43" s="174"/>
      <c r="BI43" s="174"/>
      <c r="BJ43" s="174"/>
      <c r="BK43" s="174"/>
      <c r="BL43" s="174"/>
      <c r="BM43" s="174"/>
      <c r="BN43" s="174"/>
      <c r="BO43" s="174"/>
      <c r="BP43" s="174"/>
      <c r="BQ43" s="174"/>
      <c r="BR43" s="181"/>
      <c r="BS43" s="181"/>
      <c r="BT43" s="181"/>
      <c r="BU43" s="181"/>
      <c r="BV43" s="183"/>
    </row>
    <row r="44" spans="1:74" ht="30" customHeight="1">
      <c r="A44" s="20" t="s">
        <v>34</v>
      </c>
      <c r="B44" s="21" t="s">
        <v>63</v>
      </c>
      <c r="C44" s="23"/>
      <c r="D44" s="23"/>
      <c r="E44" s="23"/>
      <c r="F44" s="23"/>
      <c r="G44" s="23"/>
      <c r="H44" s="23"/>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30"/>
      <c r="BS44" s="30"/>
      <c r="BT44" s="30"/>
      <c r="BU44" s="30"/>
      <c r="BV44" s="180"/>
    </row>
    <row r="45" spans="1:74" ht="27.75" customHeight="1">
      <c r="A45" s="20" t="s">
        <v>60</v>
      </c>
      <c r="B45" s="207" t="s">
        <v>64</v>
      </c>
      <c r="C45" s="23"/>
      <c r="D45" s="23"/>
      <c r="E45" s="23"/>
      <c r="F45" s="23"/>
      <c r="G45" s="23"/>
      <c r="H45" s="23"/>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30"/>
      <c r="BS45" s="30"/>
      <c r="BT45" s="30"/>
      <c r="BU45" s="30"/>
      <c r="BV45" s="180"/>
    </row>
    <row r="46" spans="1:74" s="169" customFormat="1" ht="30" customHeight="1">
      <c r="A46" s="170" t="s">
        <v>37</v>
      </c>
      <c r="B46" s="171" t="s">
        <v>38</v>
      </c>
      <c r="C46" s="172"/>
      <c r="D46" s="172"/>
      <c r="E46" s="172"/>
      <c r="F46" s="172"/>
      <c r="G46" s="172"/>
      <c r="H46" s="172"/>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c r="AK46" s="174"/>
      <c r="AL46" s="174"/>
      <c r="AM46" s="174"/>
      <c r="AN46" s="174"/>
      <c r="AO46" s="174"/>
      <c r="AP46" s="174"/>
      <c r="AQ46" s="174"/>
      <c r="AR46" s="174"/>
      <c r="AS46" s="174"/>
      <c r="AT46" s="174"/>
      <c r="AU46" s="174"/>
      <c r="AV46" s="174"/>
      <c r="AW46" s="174"/>
      <c r="AX46" s="174"/>
      <c r="AY46" s="174"/>
      <c r="AZ46" s="174"/>
      <c r="BA46" s="174"/>
      <c r="BB46" s="174"/>
      <c r="BC46" s="174"/>
      <c r="BD46" s="174"/>
      <c r="BE46" s="174"/>
      <c r="BF46" s="174"/>
      <c r="BG46" s="174"/>
      <c r="BH46" s="174"/>
      <c r="BI46" s="174"/>
      <c r="BJ46" s="174"/>
      <c r="BK46" s="174"/>
      <c r="BL46" s="174"/>
      <c r="BM46" s="174"/>
      <c r="BN46" s="174"/>
      <c r="BO46" s="174"/>
      <c r="BP46" s="174"/>
      <c r="BQ46" s="174"/>
      <c r="BR46" s="181"/>
      <c r="BS46" s="181"/>
      <c r="BT46" s="181"/>
      <c r="BU46" s="181"/>
      <c r="BV46" s="183"/>
    </row>
    <row r="47" spans="1:74" ht="30" customHeight="1">
      <c r="A47" s="20" t="s">
        <v>34</v>
      </c>
      <c r="B47" s="21" t="s">
        <v>63</v>
      </c>
      <c r="C47" s="23"/>
      <c r="D47" s="23"/>
      <c r="E47" s="23"/>
      <c r="F47" s="23"/>
      <c r="G47" s="23"/>
      <c r="H47" s="23"/>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30"/>
      <c r="BS47" s="30"/>
      <c r="BT47" s="30"/>
      <c r="BU47" s="30"/>
      <c r="BV47" s="180"/>
    </row>
    <row r="48" spans="1:74" ht="27" customHeight="1">
      <c r="A48" s="20" t="s">
        <v>60</v>
      </c>
      <c r="B48" s="207" t="s">
        <v>64</v>
      </c>
      <c r="C48" s="23"/>
      <c r="D48" s="23"/>
      <c r="E48" s="23"/>
      <c r="F48" s="23"/>
      <c r="G48" s="23"/>
      <c r="H48" s="23"/>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30"/>
      <c r="BS48" s="30"/>
      <c r="BT48" s="30"/>
      <c r="BU48" s="30"/>
      <c r="BV48" s="180"/>
    </row>
    <row r="49" spans="1:74" s="169" customFormat="1" ht="30" customHeight="1">
      <c r="A49" s="170" t="s">
        <v>39</v>
      </c>
      <c r="B49" s="171" t="s">
        <v>40</v>
      </c>
      <c r="C49" s="172"/>
      <c r="D49" s="172"/>
      <c r="E49" s="172"/>
      <c r="F49" s="172"/>
      <c r="G49" s="172"/>
      <c r="H49" s="172"/>
      <c r="I49" s="174"/>
      <c r="J49" s="174"/>
      <c r="K49" s="174"/>
      <c r="L49" s="174"/>
      <c r="M49" s="174"/>
      <c r="N49" s="174"/>
      <c r="O49" s="174"/>
      <c r="P49" s="174"/>
      <c r="Q49" s="174"/>
      <c r="R49" s="174"/>
      <c r="S49" s="174"/>
      <c r="T49" s="174"/>
      <c r="U49" s="174"/>
      <c r="V49" s="174"/>
      <c r="W49" s="174"/>
      <c r="X49" s="174"/>
      <c r="Y49" s="174"/>
      <c r="Z49" s="174"/>
      <c r="AA49" s="174"/>
      <c r="AB49" s="174"/>
      <c r="AC49" s="174"/>
      <c r="AD49" s="174"/>
      <c r="AE49" s="174"/>
      <c r="AF49" s="174"/>
      <c r="AG49" s="174"/>
      <c r="AH49" s="174"/>
      <c r="AI49" s="174"/>
      <c r="AJ49" s="174"/>
      <c r="AK49" s="174"/>
      <c r="AL49" s="174"/>
      <c r="AM49" s="174"/>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4"/>
      <c r="BQ49" s="174"/>
      <c r="BR49" s="181"/>
      <c r="BS49" s="181"/>
      <c r="BT49" s="181"/>
      <c r="BU49" s="181"/>
      <c r="BV49" s="183"/>
    </row>
    <row r="50" spans="1:74" ht="30" customHeight="1">
      <c r="A50" s="20" t="s">
        <v>34</v>
      </c>
      <c r="B50" s="21" t="s">
        <v>63</v>
      </c>
      <c r="C50" s="23"/>
      <c r="D50" s="23"/>
      <c r="E50" s="23"/>
      <c r="F50" s="23"/>
      <c r="G50" s="23"/>
      <c r="H50" s="23"/>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30"/>
      <c r="BS50" s="30"/>
      <c r="BT50" s="30"/>
      <c r="BU50" s="30"/>
      <c r="BV50" s="180"/>
    </row>
    <row r="51" spans="1:74" ht="30" customHeight="1">
      <c r="A51" s="20" t="s">
        <v>60</v>
      </c>
      <c r="B51" s="207" t="s">
        <v>64</v>
      </c>
      <c r="C51" s="23"/>
      <c r="D51" s="23"/>
      <c r="E51" s="23"/>
      <c r="F51" s="23"/>
      <c r="G51" s="23"/>
      <c r="H51" s="23"/>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30"/>
      <c r="BS51" s="30"/>
      <c r="BT51" s="30"/>
      <c r="BU51" s="30"/>
      <c r="BV51" s="180"/>
    </row>
    <row r="52" spans="1:74" s="169" customFormat="1" ht="57" customHeight="1">
      <c r="A52" s="170" t="s">
        <v>55</v>
      </c>
      <c r="B52" s="171" t="s">
        <v>136</v>
      </c>
      <c r="C52" s="172"/>
      <c r="D52" s="172"/>
      <c r="E52" s="172"/>
      <c r="F52" s="172"/>
      <c r="G52" s="172"/>
      <c r="H52" s="172"/>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4"/>
      <c r="AG52" s="174"/>
      <c r="AH52" s="174"/>
      <c r="AI52" s="174"/>
      <c r="AJ52" s="174"/>
      <c r="AK52" s="174"/>
      <c r="AL52" s="174"/>
      <c r="AM52" s="174"/>
      <c r="AN52" s="174"/>
      <c r="AO52" s="174"/>
      <c r="AP52" s="174"/>
      <c r="AQ52" s="174"/>
      <c r="AR52" s="174"/>
      <c r="AS52" s="174"/>
      <c r="AT52" s="174"/>
      <c r="AU52" s="174"/>
      <c r="AV52" s="174"/>
      <c r="AW52" s="174"/>
      <c r="AX52" s="174"/>
      <c r="AY52" s="174"/>
      <c r="AZ52" s="174"/>
      <c r="BA52" s="174"/>
      <c r="BB52" s="174"/>
      <c r="BC52" s="174"/>
      <c r="BD52" s="174"/>
      <c r="BE52" s="174"/>
      <c r="BF52" s="174"/>
      <c r="BG52" s="174"/>
      <c r="BH52" s="174"/>
      <c r="BI52" s="174"/>
      <c r="BJ52" s="174"/>
      <c r="BK52" s="174"/>
      <c r="BL52" s="174"/>
      <c r="BM52" s="174"/>
      <c r="BN52" s="174"/>
      <c r="BO52" s="174"/>
      <c r="BP52" s="174"/>
      <c r="BQ52" s="174"/>
      <c r="BR52" s="181"/>
      <c r="BS52" s="181"/>
      <c r="BT52" s="181"/>
      <c r="BU52" s="181"/>
      <c r="BV52" s="183"/>
    </row>
    <row r="53" spans="1:74" s="169" customFormat="1" ht="36" customHeight="1">
      <c r="A53" s="170" t="s">
        <v>35</v>
      </c>
      <c r="B53" s="171" t="s">
        <v>36</v>
      </c>
      <c r="C53" s="172"/>
      <c r="D53" s="172"/>
      <c r="E53" s="172"/>
      <c r="F53" s="172"/>
      <c r="G53" s="172"/>
      <c r="H53" s="172"/>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c r="AL53" s="174"/>
      <c r="AM53" s="174"/>
      <c r="AN53" s="174"/>
      <c r="AO53" s="174"/>
      <c r="AP53" s="174"/>
      <c r="AQ53" s="174"/>
      <c r="AR53" s="174"/>
      <c r="AS53" s="174"/>
      <c r="AT53" s="174"/>
      <c r="AU53" s="174"/>
      <c r="AV53" s="174"/>
      <c r="AW53" s="174"/>
      <c r="AX53" s="174"/>
      <c r="AY53" s="174"/>
      <c r="AZ53" s="174"/>
      <c r="BA53" s="174"/>
      <c r="BB53" s="174"/>
      <c r="BC53" s="174"/>
      <c r="BD53" s="174"/>
      <c r="BE53" s="174"/>
      <c r="BF53" s="174"/>
      <c r="BG53" s="174"/>
      <c r="BH53" s="174"/>
      <c r="BI53" s="174"/>
      <c r="BJ53" s="174"/>
      <c r="BK53" s="174"/>
      <c r="BL53" s="174"/>
      <c r="BM53" s="174"/>
      <c r="BN53" s="174"/>
      <c r="BO53" s="174"/>
      <c r="BP53" s="174"/>
      <c r="BQ53" s="174"/>
      <c r="BR53" s="181"/>
      <c r="BS53" s="181"/>
      <c r="BT53" s="181"/>
      <c r="BU53" s="181"/>
      <c r="BV53" s="183"/>
    </row>
    <row r="54" spans="1:74" s="169" customFormat="1" ht="33.75" customHeight="1">
      <c r="A54" s="20" t="s">
        <v>34</v>
      </c>
      <c r="B54" s="21" t="s">
        <v>63</v>
      </c>
      <c r="C54" s="172"/>
      <c r="D54" s="172"/>
      <c r="E54" s="172"/>
      <c r="F54" s="172"/>
      <c r="G54" s="172"/>
      <c r="H54" s="172"/>
      <c r="I54" s="174"/>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174"/>
      <c r="AJ54" s="174"/>
      <c r="AK54" s="174"/>
      <c r="AL54" s="174"/>
      <c r="AM54" s="174"/>
      <c r="AN54" s="174"/>
      <c r="AO54" s="174"/>
      <c r="AP54" s="174"/>
      <c r="AQ54" s="174"/>
      <c r="AR54" s="174"/>
      <c r="AS54" s="174"/>
      <c r="AT54" s="174"/>
      <c r="AU54" s="174"/>
      <c r="AV54" s="174"/>
      <c r="AW54" s="174"/>
      <c r="AX54" s="174"/>
      <c r="AY54" s="174"/>
      <c r="AZ54" s="174"/>
      <c r="BA54" s="174"/>
      <c r="BB54" s="174"/>
      <c r="BC54" s="174"/>
      <c r="BD54" s="174"/>
      <c r="BE54" s="174"/>
      <c r="BF54" s="174"/>
      <c r="BG54" s="174"/>
      <c r="BH54" s="174"/>
      <c r="BI54" s="174"/>
      <c r="BJ54" s="174"/>
      <c r="BK54" s="174"/>
      <c r="BL54" s="174"/>
      <c r="BM54" s="174"/>
      <c r="BN54" s="174"/>
      <c r="BO54" s="174"/>
      <c r="BP54" s="174"/>
      <c r="BQ54" s="174"/>
      <c r="BR54" s="181"/>
      <c r="BS54" s="181"/>
      <c r="BT54" s="181"/>
      <c r="BU54" s="181"/>
      <c r="BV54" s="183"/>
    </row>
    <row r="55" spans="1:74" s="169" customFormat="1" ht="34.5" customHeight="1">
      <c r="A55" s="20" t="s">
        <v>60</v>
      </c>
      <c r="B55" s="207" t="s">
        <v>64</v>
      </c>
      <c r="C55" s="172"/>
      <c r="D55" s="172"/>
      <c r="E55" s="172"/>
      <c r="F55" s="172"/>
      <c r="G55" s="172"/>
      <c r="H55" s="172"/>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4"/>
      <c r="AK55" s="174"/>
      <c r="AL55" s="174"/>
      <c r="AM55" s="174"/>
      <c r="AN55" s="174"/>
      <c r="AO55" s="174"/>
      <c r="AP55" s="174"/>
      <c r="AQ55" s="174"/>
      <c r="AR55" s="174"/>
      <c r="AS55" s="174"/>
      <c r="AT55" s="174"/>
      <c r="AU55" s="174"/>
      <c r="AV55" s="174"/>
      <c r="AW55" s="174"/>
      <c r="AX55" s="174"/>
      <c r="AY55" s="174"/>
      <c r="AZ55" s="174"/>
      <c r="BA55" s="174"/>
      <c r="BB55" s="174"/>
      <c r="BC55" s="174"/>
      <c r="BD55" s="174"/>
      <c r="BE55" s="174"/>
      <c r="BF55" s="174"/>
      <c r="BG55" s="174"/>
      <c r="BH55" s="174"/>
      <c r="BI55" s="174"/>
      <c r="BJ55" s="174"/>
      <c r="BK55" s="174"/>
      <c r="BL55" s="174"/>
      <c r="BM55" s="174"/>
      <c r="BN55" s="174"/>
      <c r="BO55" s="174"/>
      <c r="BP55" s="174"/>
      <c r="BQ55" s="174"/>
      <c r="BR55" s="181"/>
      <c r="BS55" s="181"/>
      <c r="BT55" s="181"/>
      <c r="BU55" s="181"/>
      <c r="BV55" s="183"/>
    </row>
    <row r="56" spans="1:74" s="169" customFormat="1" ht="30.75" customHeight="1">
      <c r="A56" s="170" t="s">
        <v>37</v>
      </c>
      <c r="B56" s="171" t="s">
        <v>38</v>
      </c>
      <c r="C56" s="172"/>
      <c r="D56" s="172"/>
      <c r="E56" s="172"/>
      <c r="F56" s="172"/>
      <c r="G56" s="172"/>
      <c r="H56" s="172"/>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c r="AL56" s="174"/>
      <c r="AM56" s="174"/>
      <c r="AN56" s="174"/>
      <c r="AO56" s="174"/>
      <c r="AP56" s="174"/>
      <c r="AQ56" s="174"/>
      <c r="AR56" s="174"/>
      <c r="AS56" s="174"/>
      <c r="AT56" s="174"/>
      <c r="AU56" s="174"/>
      <c r="AV56" s="174"/>
      <c r="AW56" s="174"/>
      <c r="AX56" s="174"/>
      <c r="AY56" s="174"/>
      <c r="AZ56" s="174"/>
      <c r="BA56" s="174"/>
      <c r="BB56" s="174"/>
      <c r="BC56" s="174"/>
      <c r="BD56" s="174"/>
      <c r="BE56" s="174"/>
      <c r="BF56" s="174"/>
      <c r="BG56" s="174"/>
      <c r="BH56" s="174"/>
      <c r="BI56" s="174"/>
      <c r="BJ56" s="174"/>
      <c r="BK56" s="174"/>
      <c r="BL56" s="174"/>
      <c r="BM56" s="174"/>
      <c r="BN56" s="174"/>
      <c r="BO56" s="174"/>
      <c r="BP56" s="174"/>
      <c r="BQ56" s="174"/>
      <c r="BR56" s="181"/>
      <c r="BS56" s="181"/>
      <c r="BT56" s="181"/>
      <c r="BU56" s="181"/>
      <c r="BV56" s="183"/>
    </row>
    <row r="57" spans="1:74" s="169" customFormat="1" ht="36" customHeight="1">
      <c r="A57" s="20" t="s">
        <v>34</v>
      </c>
      <c r="B57" s="21" t="s">
        <v>63</v>
      </c>
      <c r="C57" s="172"/>
      <c r="D57" s="172"/>
      <c r="E57" s="172"/>
      <c r="F57" s="172"/>
      <c r="G57" s="172"/>
      <c r="H57" s="172"/>
      <c r="I57" s="174"/>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c r="AI57" s="174"/>
      <c r="AJ57" s="174"/>
      <c r="AK57" s="174"/>
      <c r="AL57" s="174"/>
      <c r="AM57" s="174"/>
      <c r="AN57" s="174"/>
      <c r="AO57" s="174"/>
      <c r="AP57" s="174"/>
      <c r="AQ57" s="174"/>
      <c r="AR57" s="174"/>
      <c r="AS57" s="174"/>
      <c r="AT57" s="174"/>
      <c r="AU57" s="174"/>
      <c r="AV57" s="174"/>
      <c r="AW57" s="174"/>
      <c r="AX57" s="174"/>
      <c r="AY57" s="174"/>
      <c r="AZ57" s="174"/>
      <c r="BA57" s="174"/>
      <c r="BB57" s="174"/>
      <c r="BC57" s="174"/>
      <c r="BD57" s="174"/>
      <c r="BE57" s="174"/>
      <c r="BF57" s="174"/>
      <c r="BG57" s="174"/>
      <c r="BH57" s="174"/>
      <c r="BI57" s="174"/>
      <c r="BJ57" s="174"/>
      <c r="BK57" s="174"/>
      <c r="BL57" s="174"/>
      <c r="BM57" s="174"/>
      <c r="BN57" s="174"/>
      <c r="BO57" s="174"/>
      <c r="BP57" s="174"/>
      <c r="BQ57" s="174"/>
      <c r="BR57" s="181"/>
      <c r="BS57" s="181"/>
      <c r="BT57" s="181"/>
      <c r="BU57" s="181"/>
      <c r="BV57" s="183"/>
    </row>
    <row r="58" spans="1:74" s="169" customFormat="1" ht="29.25" customHeight="1">
      <c r="A58" s="20" t="s">
        <v>60</v>
      </c>
      <c r="B58" s="207" t="s">
        <v>64</v>
      </c>
      <c r="C58" s="172"/>
      <c r="D58" s="172"/>
      <c r="E58" s="172"/>
      <c r="F58" s="172"/>
      <c r="G58" s="172"/>
      <c r="H58" s="172"/>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M58" s="174"/>
      <c r="AN58" s="174"/>
      <c r="AO58" s="174"/>
      <c r="AP58" s="174"/>
      <c r="AQ58" s="174"/>
      <c r="AR58" s="174"/>
      <c r="AS58" s="174"/>
      <c r="AT58" s="174"/>
      <c r="AU58" s="174"/>
      <c r="AV58" s="174"/>
      <c r="AW58" s="174"/>
      <c r="AX58" s="174"/>
      <c r="AY58" s="174"/>
      <c r="AZ58" s="174"/>
      <c r="BA58" s="174"/>
      <c r="BB58" s="174"/>
      <c r="BC58" s="174"/>
      <c r="BD58" s="174"/>
      <c r="BE58" s="174"/>
      <c r="BF58" s="174"/>
      <c r="BG58" s="174"/>
      <c r="BH58" s="174"/>
      <c r="BI58" s="174"/>
      <c r="BJ58" s="174"/>
      <c r="BK58" s="174"/>
      <c r="BL58" s="174"/>
      <c r="BM58" s="174"/>
      <c r="BN58" s="174"/>
      <c r="BO58" s="174"/>
      <c r="BP58" s="174"/>
      <c r="BQ58" s="174"/>
      <c r="BR58" s="181"/>
      <c r="BS58" s="181"/>
      <c r="BT58" s="181"/>
      <c r="BU58" s="181"/>
      <c r="BV58" s="183"/>
    </row>
    <row r="59" spans="1:74" ht="30" customHeight="1">
      <c r="A59" s="170" t="s">
        <v>39</v>
      </c>
      <c r="B59" s="171" t="s">
        <v>40</v>
      </c>
      <c r="C59" s="23"/>
      <c r="D59" s="23"/>
      <c r="E59" s="23"/>
      <c r="F59" s="23"/>
      <c r="G59" s="23"/>
      <c r="H59" s="23"/>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30"/>
      <c r="BS59" s="30"/>
      <c r="BT59" s="30"/>
      <c r="BU59" s="30"/>
      <c r="BV59" s="180"/>
    </row>
    <row r="60" spans="1:74" ht="30" customHeight="1">
      <c r="A60" s="20" t="s">
        <v>34</v>
      </c>
      <c r="B60" s="21" t="s">
        <v>63</v>
      </c>
      <c r="C60" s="23"/>
      <c r="D60" s="23"/>
      <c r="E60" s="23"/>
      <c r="F60" s="23"/>
      <c r="G60" s="23"/>
      <c r="H60" s="23"/>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30"/>
      <c r="BS60" s="30"/>
      <c r="BT60" s="30"/>
      <c r="BU60" s="30"/>
      <c r="BV60" s="180"/>
    </row>
    <row r="61" spans="1:74" ht="30" customHeight="1">
      <c r="A61" s="20" t="s">
        <v>60</v>
      </c>
      <c r="B61" s="207" t="s">
        <v>64</v>
      </c>
      <c r="C61" s="23"/>
      <c r="D61" s="23"/>
      <c r="E61" s="23"/>
      <c r="F61" s="23"/>
      <c r="G61" s="23"/>
      <c r="H61" s="23"/>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30"/>
      <c r="BS61" s="30"/>
      <c r="BT61" s="30"/>
      <c r="BU61" s="30"/>
      <c r="BV61" s="180"/>
    </row>
    <row r="62" spans="1:74" ht="55.9" customHeight="1">
      <c r="A62" s="18" t="s">
        <v>51</v>
      </c>
      <c r="B62" s="19" t="s">
        <v>131</v>
      </c>
      <c r="C62" s="23"/>
      <c r="D62" s="23"/>
      <c r="E62" s="23"/>
      <c r="F62" s="23"/>
      <c r="G62" s="23"/>
      <c r="H62" s="23"/>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180"/>
      <c r="BS62" s="180"/>
      <c r="BT62" s="180"/>
      <c r="BU62" s="180"/>
      <c r="BV62" s="180"/>
    </row>
    <row r="63" spans="1:74" ht="50.25" customHeight="1">
      <c r="A63" s="20" t="s">
        <v>60</v>
      </c>
      <c r="B63" s="22" t="s">
        <v>101</v>
      </c>
      <c r="C63" s="23"/>
      <c r="D63" s="23"/>
      <c r="E63" s="23"/>
      <c r="F63" s="23"/>
      <c r="G63" s="23"/>
      <c r="H63" s="23"/>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row>
    <row r="64" spans="1:74" ht="107.25" hidden="1" customHeight="1">
      <c r="A64" s="18" t="s">
        <v>102</v>
      </c>
      <c r="B64" s="17" t="s">
        <v>137</v>
      </c>
      <c r="C64" s="23"/>
      <c r="D64" s="23"/>
      <c r="E64" s="23"/>
      <c r="F64" s="23"/>
      <c r="G64" s="23"/>
      <c r="H64" s="23"/>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row>
    <row r="65" spans="1:69" s="169" customFormat="1" ht="50.25" hidden="1" customHeight="1">
      <c r="A65" s="170" t="s">
        <v>60</v>
      </c>
      <c r="B65" s="171" t="s">
        <v>103</v>
      </c>
      <c r="C65" s="172"/>
      <c r="D65" s="172"/>
      <c r="E65" s="172"/>
      <c r="F65" s="172"/>
      <c r="G65" s="172"/>
      <c r="H65" s="172"/>
      <c r="I65" s="174"/>
      <c r="J65" s="174"/>
      <c r="K65" s="174"/>
      <c r="L65" s="174"/>
      <c r="M65" s="174"/>
      <c r="N65" s="174"/>
      <c r="O65" s="174"/>
      <c r="P65" s="174"/>
      <c r="Q65" s="174"/>
      <c r="R65" s="174"/>
      <c r="S65" s="174"/>
      <c r="T65" s="174"/>
      <c r="U65" s="174"/>
      <c r="V65" s="174"/>
      <c r="W65" s="174"/>
      <c r="X65" s="174"/>
      <c r="Y65" s="174"/>
      <c r="Z65" s="174"/>
      <c r="AA65" s="174"/>
      <c r="AB65" s="174"/>
      <c r="AC65" s="174"/>
      <c r="AD65" s="174"/>
      <c r="AE65" s="174"/>
      <c r="AF65" s="174"/>
      <c r="AG65" s="174"/>
      <c r="AH65" s="174"/>
      <c r="AI65" s="174"/>
      <c r="AJ65" s="174"/>
      <c r="AK65" s="174"/>
      <c r="AL65" s="174"/>
      <c r="AM65" s="174"/>
      <c r="AN65" s="174"/>
      <c r="AO65" s="174"/>
      <c r="AP65" s="174"/>
      <c r="AQ65" s="174"/>
      <c r="AR65" s="174"/>
      <c r="AS65" s="174"/>
      <c r="AT65" s="174"/>
      <c r="AU65" s="174"/>
      <c r="AV65" s="174"/>
      <c r="AW65" s="174"/>
      <c r="AX65" s="174"/>
      <c r="AY65" s="174"/>
      <c r="AZ65" s="174"/>
      <c r="BA65" s="174"/>
      <c r="BB65" s="174"/>
      <c r="BC65" s="174"/>
      <c r="BD65" s="174"/>
      <c r="BE65" s="174"/>
      <c r="BF65" s="174"/>
      <c r="BG65" s="174"/>
      <c r="BH65" s="174"/>
      <c r="BI65" s="174"/>
      <c r="BJ65" s="174"/>
      <c r="BK65" s="174"/>
      <c r="BL65" s="174"/>
      <c r="BM65" s="174"/>
      <c r="BN65" s="174"/>
      <c r="BO65" s="174"/>
      <c r="BP65" s="174"/>
      <c r="BQ65" s="174"/>
    </row>
    <row r="66" spans="1:69" s="168" customFormat="1" ht="106.5" hidden="1" customHeight="1">
      <c r="A66" s="209" t="s">
        <v>138</v>
      </c>
      <c r="B66" s="17" t="s">
        <v>139</v>
      </c>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row>
    <row r="67" spans="1:69" s="169" customFormat="1" ht="50.25" hidden="1" customHeight="1">
      <c r="A67" s="170" t="s">
        <v>60</v>
      </c>
      <c r="B67" s="171" t="s">
        <v>103</v>
      </c>
      <c r="C67" s="172"/>
      <c r="D67" s="172"/>
      <c r="E67" s="172"/>
      <c r="F67" s="172"/>
      <c r="G67" s="172"/>
      <c r="H67" s="172"/>
      <c r="I67" s="174"/>
      <c r="J67" s="174"/>
      <c r="K67" s="174"/>
      <c r="L67" s="174"/>
      <c r="M67" s="174"/>
      <c r="N67" s="174"/>
      <c r="O67" s="174"/>
      <c r="P67" s="174"/>
      <c r="Q67" s="174"/>
      <c r="R67" s="174"/>
      <c r="S67" s="174"/>
      <c r="T67" s="174"/>
      <c r="U67" s="174"/>
      <c r="V67" s="174"/>
      <c r="W67" s="174"/>
      <c r="X67" s="174"/>
      <c r="Y67" s="174"/>
      <c r="Z67" s="174"/>
      <c r="AA67" s="174"/>
      <c r="AB67" s="174"/>
      <c r="AC67" s="174"/>
      <c r="AD67" s="174"/>
      <c r="AE67" s="174"/>
      <c r="AF67" s="174"/>
      <c r="AG67" s="174"/>
      <c r="AH67" s="174"/>
      <c r="AI67" s="174"/>
      <c r="AJ67" s="174"/>
      <c r="AK67" s="174"/>
      <c r="AL67" s="174"/>
      <c r="AM67" s="174"/>
      <c r="AN67" s="174"/>
      <c r="AO67" s="174"/>
      <c r="AP67" s="174"/>
      <c r="AQ67" s="174"/>
      <c r="AR67" s="174"/>
      <c r="AS67" s="174"/>
      <c r="AT67" s="174"/>
      <c r="AU67" s="174"/>
      <c r="AV67" s="174"/>
      <c r="AW67" s="174"/>
      <c r="AX67" s="174"/>
      <c r="AY67" s="174"/>
      <c r="AZ67" s="174"/>
      <c r="BA67" s="174"/>
      <c r="BB67" s="174"/>
      <c r="BC67" s="174"/>
      <c r="BD67" s="174"/>
      <c r="BE67" s="174"/>
      <c r="BF67" s="174"/>
      <c r="BG67" s="174"/>
      <c r="BH67" s="174"/>
      <c r="BI67" s="174"/>
      <c r="BJ67" s="174"/>
      <c r="BK67" s="174"/>
      <c r="BL67" s="174"/>
      <c r="BM67" s="174"/>
      <c r="BN67" s="174"/>
      <c r="BO67" s="174"/>
      <c r="BP67" s="174"/>
      <c r="BQ67" s="174"/>
    </row>
    <row r="68" spans="1:69" s="168" customFormat="1" ht="106.5" hidden="1" customHeight="1">
      <c r="A68" s="209" t="s">
        <v>140</v>
      </c>
      <c r="B68" s="17" t="s">
        <v>130</v>
      </c>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row>
    <row r="69" spans="1:69" s="168" customFormat="1" ht="29.25" customHeight="1">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row>
    <row r="70" spans="1:69" s="1" customFormat="1" ht="30.75" customHeight="1">
      <c r="A70" s="97"/>
      <c r="B70" s="185" t="s">
        <v>141</v>
      </c>
      <c r="C70" s="186"/>
      <c r="D70" s="186"/>
      <c r="E70" s="186"/>
      <c r="F70" s="186"/>
      <c r="G70" s="186"/>
      <c r="H70" s="186"/>
      <c r="I70" s="182"/>
      <c r="J70" s="182"/>
      <c r="K70" s="182"/>
      <c r="L70" s="182"/>
      <c r="M70" s="182"/>
      <c r="N70" s="182"/>
      <c r="O70" s="182"/>
      <c r="P70" s="182"/>
      <c r="Q70" s="182"/>
      <c r="R70" s="182"/>
      <c r="S70" s="182"/>
      <c r="T70" s="182"/>
      <c r="U70" s="182"/>
      <c r="V70" s="182"/>
      <c r="W70" s="182"/>
      <c r="X70" s="182"/>
      <c r="Y70" s="182"/>
      <c r="Z70" s="182"/>
      <c r="AA70" s="182"/>
      <c r="AB70" s="182"/>
      <c r="AC70" s="182"/>
      <c r="AD70" s="182"/>
      <c r="AE70" s="182"/>
      <c r="AF70" s="182"/>
      <c r="AG70" s="182"/>
      <c r="AH70" s="182"/>
      <c r="AI70" s="182"/>
      <c r="AJ70" s="182"/>
      <c r="AK70" s="182"/>
      <c r="AL70" s="182"/>
      <c r="AM70" s="182"/>
      <c r="AN70" s="182"/>
      <c r="AO70" s="182"/>
      <c r="AP70" s="182"/>
      <c r="AQ70" s="182"/>
      <c r="AR70" s="182"/>
      <c r="AS70" s="182"/>
      <c r="AT70" s="182"/>
      <c r="AU70" s="182"/>
      <c r="AV70" s="182"/>
      <c r="AW70" s="182"/>
      <c r="AX70" s="182"/>
      <c r="AY70" s="182"/>
      <c r="AZ70" s="182"/>
      <c r="BA70" s="182"/>
      <c r="BB70" s="182"/>
      <c r="BC70" s="182"/>
      <c r="BD70" s="182"/>
      <c r="BE70" s="182"/>
      <c r="BF70" s="182"/>
      <c r="BG70" s="182"/>
      <c r="BH70" s="182"/>
      <c r="BI70" s="182"/>
      <c r="BJ70" s="182"/>
      <c r="BK70" s="182"/>
      <c r="BL70" s="182"/>
      <c r="BM70" s="182"/>
      <c r="BN70" s="182"/>
      <c r="BO70" s="182"/>
      <c r="BP70" s="182"/>
      <c r="BQ70" s="182"/>
    </row>
    <row r="71" spans="1:69" s="1" customFormat="1" ht="30.6" customHeight="1">
      <c r="A71" s="187"/>
      <c r="B71" s="422" t="s">
        <v>142</v>
      </c>
      <c r="C71" s="422"/>
      <c r="D71" s="422"/>
      <c r="E71" s="422"/>
      <c r="F71" s="422"/>
      <c r="G71" s="422"/>
      <c r="H71" s="422"/>
      <c r="I71" s="422"/>
      <c r="J71" s="422"/>
      <c r="K71" s="422"/>
      <c r="L71" s="422"/>
      <c r="M71" s="422"/>
      <c r="N71" s="422"/>
      <c r="O71" s="422"/>
      <c r="P71" s="422"/>
      <c r="Q71" s="422"/>
      <c r="R71" s="422"/>
      <c r="S71" s="422"/>
      <c r="T71" s="422"/>
      <c r="U71" s="422"/>
      <c r="V71" s="422"/>
      <c r="W71" s="422"/>
      <c r="X71" s="422"/>
      <c r="Y71" s="422"/>
      <c r="Z71" s="422"/>
      <c r="AA71" s="422"/>
      <c r="AB71" s="422"/>
      <c r="AC71" s="422"/>
      <c r="AD71" s="422"/>
      <c r="AE71" s="422"/>
      <c r="AF71" s="422"/>
      <c r="AG71" s="422"/>
      <c r="AH71" s="422"/>
      <c r="AI71" s="422"/>
      <c r="AJ71" s="422"/>
      <c r="AK71" s="422"/>
      <c r="AL71" s="422"/>
      <c r="AM71" s="422"/>
      <c r="AN71" s="422"/>
      <c r="AO71" s="422"/>
      <c r="AP71" s="422"/>
      <c r="AQ71" s="422"/>
      <c r="AR71" s="422"/>
      <c r="AS71" s="422"/>
      <c r="AT71" s="422"/>
      <c r="AU71" s="422"/>
      <c r="AV71" s="422"/>
      <c r="AW71" s="422"/>
      <c r="AX71" s="422"/>
      <c r="AY71" s="422"/>
      <c r="AZ71" s="422"/>
      <c r="BA71" s="422"/>
      <c r="BB71" s="422"/>
      <c r="BC71" s="422"/>
      <c r="BD71" s="422"/>
      <c r="BE71" s="422"/>
      <c r="BF71" s="422"/>
      <c r="BG71" s="422"/>
      <c r="BH71" s="422"/>
      <c r="BI71" s="422"/>
      <c r="BJ71" s="422"/>
      <c r="BK71" s="422"/>
      <c r="BL71" s="422"/>
      <c r="BM71" s="422"/>
      <c r="BN71" s="422"/>
      <c r="BO71" s="422"/>
      <c r="BP71" s="422"/>
      <c r="BQ71" s="422"/>
    </row>
    <row r="72" spans="1:69" s="1" customFormat="1" ht="44.45" customHeight="1">
      <c r="A72" s="187"/>
      <c r="B72" s="423" t="s">
        <v>143</v>
      </c>
      <c r="C72" s="424"/>
      <c r="D72" s="424"/>
      <c r="E72" s="424"/>
      <c r="F72" s="424"/>
      <c r="G72" s="424"/>
      <c r="H72" s="424"/>
      <c r="I72" s="424"/>
      <c r="J72" s="424"/>
      <c r="K72" s="424"/>
      <c r="L72" s="424"/>
      <c r="M72" s="424"/>
      <c r="N72" s="424"/>
      <c r="O72" s="424"/>
      <c r="P72" s="424"/>
      <c r="Q72" s="424"/>
      <c r="R72" s="424"/>
      <c r="S72" s="424"/>
      <c r="T72" s="424"/>
      <c r="U72" s="424"/>
      <c r="V72" s="424"/>
      <c r="W72" s="424"/>
      <c r="X72" s="424"/>
      <c r="Y72" s="424"/>
      <c r="Z72" s="424"/>
      <c r="AA72" s="424"/>
      <c r="AB72" s="424"/>
      <c r="AC72" s="424"/>
      <c r="AD72" s="424"/>
      <c r="AE72" s="424"/>
      <c r="AF72" s="424"/>
      <c r="AG72" s="424"/>
      <c r="AH72" s="424"/>
      <c r="AI72" s="424"/>
      <c r="AJ72" s="424"/>
      <c r="AK72" s="424"/>
      <c r="AL72" s="424"/>
      <c r="AM72" s="424"/>
      <c r="AN72" s="424"/>
      <c r="AO72" s="424"/>
      <c r="AP72" s="424"/>
      <c r="AQ72" s="424"/>
      <c r="AR72" s="424"/>
      <c r="AS72" s="424"/>
      <c r="AT72" s="424"/>
      <c r="AU72" s="424"/>
      <c r="AV72" s="424"/>
      <c r="AW72" s="424"/>
      <c r="AX72" s="424"/>
      <c r="AY72" s="424"/>
      <c r="AZ72" s="424"/>
      <c r="BA72" s="424"/>
      <c r="BB72" s="424"/>
      <c r="BC72" s="424"/>
      <c r="BD72" s="424"/>
      <c r="BE72" s="424"/>
      <c r="BF72" s="424"/>
      <c r="BG72" s="424"/>
      <c r="BH72" s="424"/>
      <c r="BI72" s="424"/>
      <c r="BJ72" s="424"/>
      <c r="BK72" s="424"/>
      <c r="BL72" s="424"/>
      <c r="BM72" s="424"/>
      <c r="BN72" s="424"/>
      <c r="BO72" s="424"/>
      <c r="BP72" s="424"/>
      <c r="BQ72" s="424"/>
    </row>
    <row r="73" spans="1:69">
      <c r="A73" s="11"/>
      <c r="B73" s="188" t="s">
        <v>144</v>
      </c>
      <c r="C73" s="189"/>
      <c r="D73" s="189"/>
      <c r="E73" s="189"/>
      <c r="F73" s="189"/>
      <c r="G73" s="189"/>
      <c r="H73" s="189"/>
      <c r="I73" s="189"/>
      <c r="J73" s="189"/>
      <c r="K73" s="189"/>
      <c r="L73" s="189"/>
      <c r="M73" s="189"/>
      <c r="N73" s="189"/>
      <c r="O73" s="189"/>
      <c r="P73" s="189"/>
      <c r="Q73" s="189"/>
      <c r="R73" s="189"/>
      <c r="S73" s="189"/>
      <c r="T73" s="189"/>
      <c r="U73" s="189"/>
      <c r="V73" s="189"/>
      <c r="W73" s="189"/>
      <c r="X73" s="189"/>
      <c r="Y73" s="189"/>
      <c r="Z73" s="189"/>
      <c r="AA73" s="189"/>
      <c r="AB73" s="189"/>
      <c r="AC73" s="189"/>
      <c r="AD73" s="189"/>
      <c r="AE73" s="189"/>
      <c r="AF73" s="189"/>
      <c r="AG73" s="189"/>
      <c r="AH73" s="189"/>
      <c r="AI73" s="189"/>
      <c r="AJ73" s="189"/>
      <c r="AK73" s="189"/>
      <c r="AL73" s="189"/>
      <c r="AM73" s="189"/>
      <c r="AN73" s="189"/>
      <c r="AO73" s="189"/>
      <c r="AP73" s="189"/>
      <c r="AQ73" s="189"/>
      <c r="AR73" s="189"/>
      <c r="AS73" s="189"/>
      <c r="AT73" s="189"/>
      <c r="AU73" s="189"/>
      <c r="AV73" s="189"/>
      <c r="AW73" s="189"/>
      <c r="AX73" s="189"/>
      <c r="AY73" s="189"/>
      <c r="AZ73" s="189"/>
      <c r="BA73" s="11"/>
      <c r="BB73" s="11"/>
      <c r="BC73" s="11"/>
      <c r="BD73" s="11"/>
      <c r="BE73" s="11"/>
      <c r="BF73" s="11"/>
      <c r="BG73" s="11"/>
      <c r="BH73" s="189"/>
      <c r="BI73" s="189"/>
      <c r="BJ73" s="11"/>
      <c r="BK73" s="11"/>
      <c r="BL73" s="11"/>
      <c r="BM73" s="11"/>
      <c r="BN73" s="11"/>
      <c r="BO73" s="11"/>
      <c r="BP73" s="11"/>
      <c r="BQ73" s="11"/>
    </row>
    <row r="74" spans="1:69">
      <c r="A74" s="11"/>
      <c r="B74" s="425" t="s">
        <v>145</v>
      </c>
      <c r="C74" s="425"/>
      <c r="D74" s="425"/>
      <c r="E74" s="425"/>
      <c r="F74" s="425"/>
      <c r="G74" s="425"/>
      <c r="H74" s="425"/>
      <c r="I74" s="425"/>
      <c r="J74" s="425"/>
      <c r="K74" s="425"/>
      <c r="L74" s="425"/>
      <c r="M74" s="425"/>
      <c r="N74" s="425"/>
      <c r="O74" s="425"/>
      <c r="P74" s="425"/>
      <c r="Q74" s="425"/>
      <c r="R74" s="425"/>
      <c r="S74" s="425"/>
      <c r="T74" s="425"/>
      <c r="U74" s="425"/>
      <c r="V74" s="425"/>
      <c r="W74" s="425"/>
      <c r="X74" s="425"/>
      <c r="Y74" s="425"/>
      <c r="Z74" s="425"/>
      <c r="AA74" s="425"/>
      <c r="AB74" s="425"/>
      <c r="AC74" s="425"/>
      <c r="AD74" s="425"/>
      <c r="AE74" s="425"/>
      <c r="AF74" s="425"/>
      <c r="AG74" s="425"/>
      <c r="AH74" s="425"/>
      <c r="AI74" s="425"/>
      <c r="AJ74" s="425"/>
      <c r="AK74" s="425"/>
      <c r="AL74" s="425"/>
      <c r="AM74" s="425"/>
      <c r="AN74" s="425"/>
      <c r="AO74" s="425"/>
      <c r="AP74" s="425"/>
      <c r="AQ74" s="425"/>
      <c r="AR74" s="425"/>
      <c r="AS74" s="425"/>
      <c r="AT74" s="425"/>
      <c r="AU74" s="425"/>
      <c r="AV74" s="425"/>
      <c r="AW74" s="425"/>
      <c r="AX74" s="425"/>
      <c r="AY74" s="425"/>
      <c r="AZ74" s="425"/>
      <c r="BA74" s="425"/>
      <c r="BB74" s="425"/>
      <c r="BC74" s="425"/>
      <c r="BD74" s="425"/>
      <c r="BE74" s="425"/>
      <c r="BF74" s="425"/>
      <c r="BG74" s="425"/>
      <c r="BH74" s="425"/>
      <c r="BI74" s="425"/>
      <c r="BJ74" s="11"/>
      <c r="BK74" s="11"/>
      <c r="BL74" s="11"/>
      <c r="BM74" s="11"/>
      <c r="BN74" s="11"/>
      <c r="BO74" s="11"/>
      <c r="BP74" s="11"/>
      <c r="BQ74" s="11"/>
    </row>
    <row r="75" spans="1:69">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row>
    <row r="76" spans="1:69">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row>
    <row r="77" spans="1:69">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row>
    <row r="78" spans="1:69">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row>
    <row r="79" spans="1:69">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row>
    <row r="80" spans="1:69">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row>
    <row r="81" s="11" customFormat="1"/>
    <row r="82" s="11" customFormat="1"/>
    <row r="83" s="11" customFormat="1"/>
    <row r="84" s="11" customFormat="1"/>
    <row r="85" s="11" customFormat="1"/>
    <row r="86" s="11" customFormat="1"/>
    <row r="87" s="11" customFormat="1"/>
    <row r="88" s="11" customFormat="1"/>
    <row r="89" s="11" customFormat="1"/>
    <row r="90" s="11" customFormat="1"/>
    <row r="91" s="11" customFormat="1"/>
    <row r="92" s="11" customFormat="1"/>
    <row r="93" s="11" customFormat="1"/>
    <row r="94" s="11" customFormat="1"/>
    <row r="95" s="11" customFormat="1"/>
    <row r="96" s="11" customFormat="1"/>
    <row r="97" s="11" customFormat="1"/>
    <row r="98" s="11" customFormat="1"/>
    <row r="99" s="11" customFormat="1"/>
    <row r="100" s="11" customFormat="1"/>
    <row r="101" s="11" customFormat="1"/>
    <row r="102" s="11" customFormat="1"/>
    <row r="103" s="11" customFormat="1"/>
    <row r="104" s="11" customFormat="1"/>
    <row r="105" s="11" customFormat="1"/>
    <row r="106" s="11" customFormat="1"/>
    <row r="107" s="11" customFormat="1"/>
    <row r="108" s="11" customFormat="1"/>
    <row r="109" s="11" customFormat="1"/>
    <row r="110" s="11" customFormat="1"/>
    <row r="111" s="11" customFormat="1"/>
    <row r="112" s="11" customFormat="1"/>
    <row r="113" s="11" customFormat="1"/>
    <row r="114" s="11" customFormat="1"/>
    <row r="115" s="11" customFormat="1"/>
    <row r="116" s="11" customFormat="1"/>
    <row r="117" s="11" customFormat="1"/>
    <row r="118" s="11" customFormat="1"/>
    <row r="119" s="11" customFormat="1"/>
    <row r="120" s="11" customFormat="1"/>
    <row r="121" s="11" customFormat="1"/>
    <row r="122" s="11" customFormat="1"/>
    <row r="123" s="11" customFormat="1"/>
    <row r="124" s="11" customFormat="1"/>
    <row r="125" s="11" customFormat="1"/>
    <row r="126" s="11" customFormat="1"/>
    <row r="127" s="11" customFormat="1"/>
    <row r="128" s="11" customFormat="1"/>
    <row r="129" s="11" customFormat="1"/>
    <row r="130" s="11" customFormat="1"/>
    <row r="131" s="11" customFormat="1"/>
    <row r="132" s="11" customFormat="1"/>
    <row r="133" s="11" customFormat="1"/>
    <row r="134" s="11" customFormat="1"/>
    <row r="135" s="11" customFormat="1"/>
    <row r="136" s="11" customFormat="1"/>
    <row r="137" s="11" customFormat="1"/>
    <row r="138" s="11" customFormat="1"/>
    <row r="139" s="11" customFormat="1"/>
    <row r="140" s="11" customFormat="1"/>
    <row r="141" s="11" customFormat="1"/>
    <row r="142" s="11" customFormat="1"/>
    <row r="143" s="11" customFormat="1"/>
    <row r="144" s="11" customFormat="1"/>
    <row r="145" s="11" customFormat="1"/>
    <row r="146" s="11" customFormat="1"/>
    <row r="147" s="11" customFormat="1"/>
    <row r="148" s="11" customFormat="1"/>
    <row r="149" s="11" customFormat="1"/>
    <row r="150" s="11" customFormat="1"/>
    <row r="151" s="11" customFormat="1"/>
    <row r="152" s="11" customFormat="1"/>
    <row r="153" s="11" customFormat="1"/>
    <row r="154" s="11" customFormat="1"/>
    <row r="155" s="11" customFormat="1"/>
    <row r="156" s="11" customFormat="1"/>
    <row r="157" s="11" customFormat="1"/>
    <row r="158" s="11" customFormat="1"/>
    <row r="159" s="11" customFormat="1"/>
    <row r="160" s="11" customFormat="1"/>
    <row r="161" s="11" customFormat="1"/>
    <row r="162" s="11" customFormat="1"/>
    <row r="163" s="11" customFormat="1"/>
    <row r="164" s="11" customFormat="1"/>
    <row r="165" s="11" customFormat="1"/>
    <row r="166" s="11" customFormat="1"/>
    <row r="167" s="11" customFormat="1"/>
    <row r="168" s="11" customFormat="1"/>
    <row r="169" s="11" customFormat="1"/>
    <row r="170" s="11" customFormat="1"/>
    <row r="171" s="11" customFormat="1"/>
    <row r="172" s="11" customFormat="1"/>
    <row r="173" s="11" customFormat="1"/>
    <row r="174" s="11" customFormat="1"/>
    <row r="175" s="11" customFormat="1"/>
    <row r="176" s="11" customFormat="1"/>
    <row r="177" s="11" customFormat="1"/>
    <row r="178" s="11" customFormat="1"/>
    <row r="179" s="11" customFormat="1"/>
    <row r="180" s="11" customFormat="1"/>
    <row r="181" s="11" customFormat="1"/>
    <row r="182" s="11" customFormat="1"/>
    <row r="183" s="11" customFormat="1"/>
    <row r="184" s="11" customFormat="1"/>
    <row r="185" s="11" customFormat="1"/>
    <row r="186" s="11" customFormat="1"/>
    <row r="187" s="11" customFormat="1"/>
    <row r="188" s="11" customFormat="1"/>
    <row r="189" s="11" customFormat="1"/>
    <row r="190" s="11" customFormat="1"/>
    <row r="191" s="11" customFormat="1"/>
    <row r="192" s="11" customFormat="1"/>
    <row r="193" s="11" customFormat="1"/>
    <row r="194" s="11" customFormat="1"/>
    <row r="195" s="11" customFormat="1"/>
    <row r="196" s="11" customFormat="1"/>
    <row r="197" s="11" customFormat="1"/>
    <row r="198" s="11" customFormat="1"/>
    <row r="199" s="11" customFormat="1"/>
    <row r="200" s="11" customFormat="1"/>
    <row r="201" s="11" customFormat="1"/>
    <row r="202" s="11" customFormat="1"/>
    <row r="203" s="11" customFormat="1"/>
    <row r="204" s="11" customFormat="1"/>
    <row r="205" s="11" customFormat="1"/>
    <row r="206" s="11" customFormat="1"/>
    <row r="207" s="11" customFormat="1"/>
    <row r="208" s="11" customFormat="1"/>
    <row r="209" s="11" customFormat="1"/>
    <row r="210" s="11" customFormat="1"/>
    <row r="211" s="11" customFormat="1"/>
    <row r="212" s="11" customFormat="1"/>
    <row r="213" s="11" customFormat="1"/>
    <row r="214" s="11" customFormat="1"/>
    <row r="215" s="11" customFormat="1"/>
    <row r="216" s="11" customFormat="1"/>
    <row r="217" s="11" customFormat="1"/>
    <row r="218" s="11" customFormat="1"/>
    <row r="219" s="11" customFormat="1"/>
    <row r="220" s="11" customFormat="1"/>
    <row r="221" s="11" customFormat="1"/>
    <row r="222" s="11" customFormat="1"/>
    <row r="223" s="11" customFormat="1"/>
    <row r="224" s="11" customFormat="1"/>
    <row r="225" s="11" customFormat="1"/>
    <row r="226" s="11" customFormat="1"/>
    <row r="227" s="11" customFormat="1"/>
    <row r="228" s="11" customFormat="1"/>
    <row r="229" s="11" customFormat="1"/>
    <row r="230" s="11" customFormat="1"/>
    <row r="231" s="11" customFormat="1"/>
    <row r="232" s="11" customFormat="1"/>
    <row r="233" s="11" customFormat="1"/>
    <row r="234" s="11" customFormat="1"/>
    <row r="235" s="11" customFormat="1"/>
    <row r="236" s="11" customFormat="1"/>
    <row r="237" s="11" customFormat="1"/>
    <row r="238" s="11" customFormat="1"/>
    <row r="239" s="11" customFormat="1"/>
    <row r="240" s="11" customFormat="1"/>
    <row r="241" s="11" customFormat="1"/>
    <row r="242" s="11" customFormat="1"/>
    <row r="243" s="11" customFormat="1"/>
    <row r="244" s="11" customFormat="1"/>
    <row r="245" s="11" customFormat="1"/>
    <row r="246" s="11" customFormat="1"/>
    <row r="247" s="11" customFormat="1"/>
    <row r="248" s="11" customFormat="1"/>
    <row r="249" s="11" customFormat="1"/>
    <row r="250" s="11" customFormat="1"/>
    <row r="251" s="11" customFormat="1"/>
    <row r="252" s="11" customFormat="1"/>
    <row r="253" s="11" customFormat="1"/>
    <row r="254" s="11" customFormat="1"/>
    <row r="255" s="11" customFormat="1"/>
    <row r="256" s="11" customFormat="1"/>
    <row r="257" s="11" customFormat="1"/>
    <row r="258" s="11" customFormat="1"/>
    <row r="259" s="11" customFormat="1"/>
    <row r="260" s="11" customFormat="1"/>
    <row r="261" s="11" customFormat="1"/>
    <row r="262" s="11" customFormat="1"/>
    <row r="263" s="11" customFormat="1"/>
    <row r="264" s="11" customFormat="1"/>
    <row r="265" s="11" customFormat="1"/>
    <row r="266" s="11" customFormat="1"/>
    <row r="267" s="11" customFormat="1"/>
    <row r="268" s="11" customFormat="1"/>
    <row r="269" s="11" customFormat="1"/>
    <row r="270" s="11" customFormat="1"/>
    <row r="271" s="11" customFormat="1"/>
    <row r="272" s="11" customFormat="1"/>
    <row r="273" s="11" customFormat="1"/>
    <row r="274" s="11" customFormat="1"/>
    <row r="275" s="11" customFormat="1"/>
    <row r="276" s="11" customFormat="1"/>
    <row r="277" s="11" customFormat="1"/>
    <row r="278" s="11" customFormat="1"/>
    <row r="279" s="11" customFormat="1"/>
    <row r="280" s="11" customFormat="1"/>
    <row r="281" s="11" customFormat="1"/>
    <row r="282" s="11" customFormat="1"/>
    <row r="283" s="11" customFormat="1"/>
    <row r="284" s="11" customFormat="1"/>
    <row r="285" s="11" customFormat="1"/>
    <row r="286" s="11" customFormat="1"/>
    <row r="287" s="11" customFormat="1"/>
    <row r="288" s="11" customFormat="1"/>
    <row r="289" s="11" customFormat="1"/>
    <row r="290" s="11" customFormat="1"/>
    <row r="291" s="11" customFormat="1"/>
    <row r="292" s="11" customFormat="1"/>
    <row r="293" s="11" customFormat="1"/>
    <row r="294" s="11" customFormat="1"/>
    <row r="295" s="11" customFormat="1"/>
    <row r="296" s="11" customFormat="1"/>
    <row r="297" s="11" customFormat="1"/>
    <row r="298" s="11" customFormat="1"/>
    <row r="299" s="11" customFormat="1"/>
    <row r="300" s="11" customFormat="1"/>
    <row r="301" s="11" customFormat="1"/>
    <row r="302" s="11" customFormat="1"/>
    <row r="303" s="11" customFormat="1"/>
    <row r="304" s="11" customFormat="1"/>
    <row r="305" s="11" customFormat="1"/>
    <row r="306" s="11" customFormat="1"/>
    <row r="307" s="11" customFormat="1"/>
    <row r="308" s="11" customFormat="1"/>
    <row r="309" s="11" customFormat="1"/>
    <row r="310" s="11" customFormat="1"/>
    <row r="311" s="11" customFormat="1"/>
    <row r="312" s="11" customFormat="1"/>
    <row r="313" s="11" customFormat="1"/>
    <row r="314" s="11" customFormat="1"/>
    <row r="315" s="11" customFormat="1"/>
    <row r="316" s="11" customFormat="1"/>
    <row r="317" s="11" customFormat="1"/>
    <row r="318" s="11" customFormat="1"/>
    <row r="319" s="11" customFormat="1"/>
    <row r="320" s="11" customFormat="1"/>
    <row r="321" s="11" customFormat="1"/>
    <row r="322" s="11" customFormat="1"/>
    <row r="323" s="11" customFormat="1"/>
    <row r="324" s="11" customFormat="1"/>
    <row r="325" s="11" customFormat="1"/>
    <row r="326" s="11" customFormat="1"/>
    <row r="327" s="11" customFormat="1"/>
    <row r="328" s="11" customFormat="1"/>
    <row r="329" s="11" customFormat="1"/>
    <row r="330" s="11" customFormat="1"/>
    <row r="331" s="11" customFormat="1"/>
    <row r="332" s="11" customFormat="1"/>
    <row r="333" s="11" customFormat="1"/>
    <row r="334" s="11" customFormat="1"/>
    <row r="335" s="11" customFormat="1"/>
    <row r="336" s="11" customFormat="1"/>
    <row r="337" s="11" customFormat="1"/>
    <row r="338" s="11" customFormat="1"/>
    <row r="339" s="11" customFormat="1"/>
    <row r="340" s="11" customFormat="1"/>
    <row r="341" s="11" customFormat="1"/>
    <row r="342" s="11" customFormat="1"/>
    <row r="343" s="11" customFormat="1"/>
    <row r="344" s="11" customFormat="1"/>
    <row r="345" s="11" customFormat="1"/>
    <row r="346" s="11" customFormat="1"/>
    <row r="347" s="11" customFormat="1"/>
    <row r="348" s="11" customFormat="1"/>
    <row r="349" s="11" customFormat="1"/>
    <row r="350" s="11" customFormat="1"/>
    <row r="351" s="11" customFormat="1"/>
    <row r="352" s="11" customFormat="1"/>
    <row r="353" s="11" customFormat="1"/>
    <row r="354" s="11" customFormat="1"/>
    <row r="355" s="11" customFormat="1"/>
    <row r="356" s="11" customFormat="1"/>
    <row r="357" s="11" customFormat="1"/>
    <row r="358" s="11" customFormat="1"/>
    <row r="359" s="11" customFormat="1"/>
    <row r="360" s="11" customFormat="1"/>
  </sheetData>
  <mergeCells count="130">
    <mergeCell ref="A1:AF1"/>
    <mergeCell ref="A2:AF2"/>
    <mergeCell ref="A3:BQ3"/>
    <mergeCell ref="A4:BQ4"/>
    <mergeCell ref="A5:BQ5"/>
    <mergeCell ref="A6:BQ6"/>
    <mergeCell ref="A7:BQ7"/>
    <mergeCell ref="H8:O8"/>
    <mergeCell ref="I9:O9"/>
    <mergeCell ref="J10:O10"/>
    <mergeCell ref="Q10:V10"/>
    <mergeCell ref="X10:AC10"/>
    <mergeCell ref="AE10:AH10"/>
    <mergeCell ref="AJ10:AO10"/>
    <mergeCell ref="AQ10:AX10"/>
    <mergeCell ref="AZ10:BG10"/>
    <mergeCell ref="BI10:BP10"/>
    <mergeCell ref="Q11:S11"/>
    <mergeCell ref="T11:V11"/>
    <mergeCell ref="X11:Z11"/>
    <mergeCell ref="AA11:AC11"/>
    <mergeCell ref="AE11:AG11"/>
    <mergeCell ref="AJ11:AL11"/>
    <mergeCell ref="AM11:AO11"/>
    <mergeCell ref="AQ11:AU11"/>
    <mergeCell ref="AV11:AX11"/>
    <mergeCell ref="AZ11:BD11"/>
    <mergeCell ref="BE11:BG11"/>
    <mergeCell ref="BI11:BM11"/>
    <mergeCell ref="BN11:BP11"/>
    <mergeCell ref="AY10:AY15"/>
    <mergeCell ref="AZ12:AZ15"/>
    <mergeCell ref="BA14:BA15"/>
    <mergeCell ref="AW12:AX12"/>
    <mergeCell ref="AJ12:AJ15"/>
    <mergeCell ref="AK13:AK15"/>
    <mergeCell ref="AL13:AL15"/>
    <mergeCell ref="AM12:AM15"/>
    <mergeCell ref="AN13:AN15"/>
    <mergeCell ref="AO13:AO15"/>
    <mergeCell ref="AP10:AP15"/>
    <mergeCell ref="AQ12:AQ15"/>
    <mergeCell ref="AR14:AR15"/>
    <mergeCell ref="AS14:AS15"/>
    <mergeCell ref="AT14:AT15"/>
    <mergeCell ref="AU14:AU15"/>
    <mergeCell ref="AV12:AV15"/>
    <mergeCell ref="AW13:AW15"/>
    <mergeCell ref="AX13:AX15"/>
    <mergeCell ref="R12:S12"/>
    <mergeCell ref="U12:V12"/>
    <mergeCell ref="Y12:Z12"/>
    <mergeCell ref="AB12:AC12"/>
    <mergeCell ref="AF12:AG12"/>
    <mergeCell ref="AK12:AL12"/>
    <mergeCell ref="AN12:AO12"/>
    <mergeCell ref="AR12:AU12"/>
    <mergeCell ref="V13:V15"/>
    <mergeCell ref="BF12:BG12"/>
    <mergeCell ref="BJ12:BM12"/>
    <mergeCell ref="BO12:BP12"/>
    <mergeCell ref="M13:O13"/>
    <mergeCell ref="AR13:AS13"/>
    <mergeCell ref="AT13:AU13"/>
    <mergeCell ref="BA13:BB13"/>
    <mergeCell ref="BC13:BD13"/>
    <mergeCell ref="BJ13:BK13"/>
    <mergeCell ref="BL13:BM13"/>
    <mergeCell ref="W10:W15"/>
    <mergeCell ref="X12:X15"/>
    <mergeCell ref="Y13:Y15"/>
    <mergeCell ref="Z13:Z15"/>
    <mergeCell ref="AA12:AA15"/>
    <mergeCell ref="AB13:AB15"/>
    <mergeCell ref="AC13:AC15"/>
    <mergeCell ref="AD10:AD15"/>
    <mergeCell ref="AE12:AE15"/>
    <mergeCell ref="AF13:AF15"/>
    <mergeCell ref="AG13:AG15"/>
    <mergeCell ref="AH11:AH15"/>
    <mergeCell ref="BJ14:BJ15"/>
    <mergeCell ref="AI10:AI15"/>
    <mergeCell ref="B71:BQ71"/>
    <mergeCell ref="B72:BQ72"/>
    <mergeCell ref="B74:BI74"/>
    <mergeCell ref="A8:A15"/>
    <mergeCell ref="B8:B15"/>
    <mergeCell ref="C8:C15"/>
    <mergeCell ref="D8:D15"/>
    <mergeCell ref="E8:E15"/>
    <mergeCell ref="F8:F15"/>
    <mergeCell ref="G8:G15"/>
    <mergeCell ref="H9:H15"/>
    <mergeCell ref="I10:I15"/>
    <mergeCell ref="J13:J15"/>
    <mergeCell ref="K13:K15"/>
    <mergeCell ref="L13:L15"/>
    <mergeCell ref="M14:M15"/>
    <mergeCell ref="P10:P15"/>
    <mergeCell ref="Q12:Q15"/>
    <mergeCell ref="R13:R15"/>
    <mergeCell ref="S13:S15"/>
    <mergeCell ref="T12:T15"/>
    <mergeCell ref="U13:U15"/>
    <mergeCell ref="J11:K12"/>
    <mergeCell ref="BA12:BD12"/>
    <mergeCell ref="L11:O12"/>
    <mergeCell ref="BK14:BK15"/>
    <mergeCell ref="BL14:BL15"/>
    <mergeCell ref="BM14:BM15"/>
    <mergeCell ref="BN12:BN15"/>
    <mergeCell ref="BO13:BO15"/>
    <mergeCell ref="BP13:BP15"/>
    <mergeCell ref="BQ8:BQ15"/>
    <mergeCell ref="P8:V9"/>
    <mergeCell ref="W8:AC9"/>
    <mergeCell ref="AD8:AH9"/>
    <mergeCell ref="AI8:AO9"/>
    <mergeCell ref="AP8:AX9"/>
    <mergeCell ref="AY8:BG9"/>
    <mergeCell ref="BH8:BP9"/>
    <mergeCell ref="BB14:BB15"/>
    <mergeCell ref="BC14:BC15"/>
    <mergeCell ref="BD14:BD15"/>
    <mergeCell ref="BE12:BE15"/>
    <mergeCell ref="BF13:BF15"/>
    <mergeCell ref="BG13:BG15"/>
    <mergeCell ref="BH10:BH15"/>
    <mergeCell ref="BI12:BI15"/>
    <mergeCell ref="N14:O14"/>
  </mergeCells>
  <pageMargins left="0.23622047244094499" right="0.196850393700787" top="0.62992125984252001" bottom="0.74803149606299202" header="0.23622047244094499" footer="0.35433070866141703"/>
  <pageSetup paperSize="8" scale="37" fitToHeight="0" orientation="landscape"/>
  <headerFooter differentFirst="1" alignWithMargins="0">
    <oddFooter>&amp;R&amp;14&amp;P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Z19"/>
  <sheetViews>
    <sheetView zoomScale="85" zoomScaleNormal="85" workbookViewId="0">
      <selection activeCell="A2" sqref="A2:H2"/>
    </sheetView>
  </sheetViews>
  <sheetFormatPr defaultColWidth="9.140625" defaultRowHeight="18.75"/>
  <cols>
    <col min="1" max="1" width="6" style="152" customWidth="1"/>
    <col min="2" max="2" width="41" style="154" customWidth="1"/>
    <col min="3" max="4" width="11.42578125" style="155" customWidth="1"/>
    <col min="5" max="5" width="13" style="155" customWidth="1"/>
    <col min="6" max="7" width="11.42578125" style="155" customWidth="1"/>
    <col min="8" max="8" width="13" style="155" customWidth="1"/>
    <col min="9" max="10" width="11.42578125" style="155" customWidth="1"/>
    <col min="11" max="11" width="13" style="155" customWidth="1"/>
    <col min="12" max="13" width="11.42578125" style="155" customWidth="1"/>
    <col min="14" max="14" width="13" style="155" customWidth="1"/>
    <col min="15" max="16" width="11.42578125" style="155" customWidth="1"/>
    <col min="17" max="17" width="13" style="155" customWidth="1"/>
    <col min="18" max="19" width="11.42578125" style="155" customWidth="1"/>
    <col min="20" max="20" width="13" style="155" customWidth="1"/>
    <col min="21" max="21" width="11.42578125" style="155" customWidth="1"/>
    <col min="22" max="16384" width="9.140625" style="155"/>
  </cols>
  <sheetData>
    <row r="1" spans="1:26" ht="33" customHeight="1">
      <c r="A1" s="401" t="s">
        <v>146</v>
      </c>
      <c r="B1" s="401"/>
      <c r="C1" s="401"/>
      <c r="D1" s="401"/>
      <c r="E1" s="401"/>
      <c r="F1" s="401"/>
      <c r="G1" s="401"/>
      <c r="H1" s="401"/>
      <c r="I1" s="11"/>
      <c r="J1" s="11"/>
      <c r="K1" s="11"/>
      <c r="L1" s="11"/>
      <c r="M1" s="453" t="s">
        <v>17</v>
      </c>
      <c r="N1" s="453"/>
      <c r="O1" s="453"/>
      <c r="P1" s="453"/>
      <c r="Q1" s="453"/>
      <c r="R1" s="453"/>
      <c r="S1" s="453"/>
      <c r="T1" s="453"/>
      <c r="U1" s="453"/>
      <c r="V1" s="100"/>
    </row>
    <row r="2" spans="1:26" ht="31.5" customHeight="1">
      <c r="A2" s="431" t="s">
        <v>108</v>
      </c>
      <c r="B2" s="431"/>
      <c r="C2" s="431"/>
      <c r="D2" s="431"/>
      <c r="E2" s="431"/>
      <c r="F2" s="431"/>
      <c r="G2" s="431"/>
      <c r="H2" s="431"/>
      <c r="I2" s="11"/>
      <c r="J2" s="11"/>
      <c r="K2" s="11"/>
      <c r="L2" s="11"/>
      <c r="M2" s="454" t="s">
        <v>109</v>
      </c>
      <c r="N2" s="454"/>
      <c r="O2" s="454"/>
      <c r="P2" s="454"/>
      <c r="Q2" s="454"/>
      <c r="R2" s="454"/>
      <c r="S2" s="454"/>
      <c r="T2" s="454"/>
      <c r="U2" s="454"/>
      <c r="V2" s="162"/>
    </row>
    <row r="3" spans="1:26" s="150" customFormat="1" ht="27.75" customHeight="1">
      <c r="A3" s="455" t="s">
        <v>147</v>
      </c>
      <c r="B3" s="455"/>
      <c r="C3" s="455"/>
      <c r="D3" s="455"/>
      <c r="E3" s="455"/>
      <c r="F3" s="455"/>
      <c r="G3" s="455"/>
      <c r="H3" s="455"/>
      <c r="I3" s="455"/>
      <c r="J3" s="455"/>
      <c r="K3" s="455"/>
      <c r="L3" s="455"/>
      <c r="M3" s="455"/>
      <c r="N3" s="455"/>
      <c r="O3" s="455"/>
      <c r="P3" s="455"/>
      <c r="Q3" s="455"/>
      <c r="R3" s="455"/>
      <c r="S3" s="455"/>
      <c r="T3" s="455"/>
      <c r="U3" s="455"/>
    </row>
    <row r="4" spans="1:26" s="151" customFormat="1" ht="31.9" customHeight="1">
      <c r="A4" s="448" t="s">
        <v>148</v>
      </c>
      <c r="B4" s="448"/>
      <c r="C4" s="448"/>
      <c r="D4" s="448"/>
      <c r="E4" s="448"/>
      <c r="F4" s="448"/>
      <c r="G4" s="448"/>
      <c r="H4" s="448"/>
      <c r="I4" s="448"/>
      <c r="J4" s="448"/>
      <c r="K4" s="448"/>
      <c r="L4" s="448"/>
      <c r="M4" s="448"/>
      <c r="N4" s="448"/>
      <c r="O4" s="448"/>
      <c r="P4" s="448"/>
      <c r="Q4" s="448"/>
      <c r="R4" s="448"/>
      <c r="S4" s="448"/>
      <c r="T4" s="448"/>
      <c r="U4" s="448"/>
    </row>
    <row r="5" spans="1:26" s="150" customFormat="1" ht="24.75" customHeight="1">
      <c r="A5" s="449" t="s">
        <v>0</v>
      </c>
      <c r="B5" s="449"/>
      <c r="C5" s="449"/>
      <c r="D5" s="449"/>
      <c r="E5" s="449"/>
      <c r="F5" s="449"/>
      <c r="G5" s="449"/>
      <c r="H5" s="449"/>
      <c r="I5" s="449"/>
      <c r="J5" s="449"/>
      <c r="K5" s="449"/>
      <c r="L5" s="449"/>
      <c r="M5" s="449"/>
      <c r="N5" s="449"/>
      <c r="O5" s="449"/>
      <c r="P5" s="449"/>
      <c r="Q5" s="449"/>
      <c r="R5" s="449"/>
      <c r="S5" s="449"/>
      <c r="T5" s="449"/>
      <c r="U5" s="449"/>
    </row>
    <row r="6" spans="1:26" s="152" customFormat="1" ht="31.9" customHeight="1">
      <c r="A6" s="437" t="s">
        <v>1</v>
      </c>
      <c r="B6" s="437" t="s">
        <v>149</v>
      </c>
      <c r="C6" s="450" t="s">
        <v>2</v>
      </c>
      <c r="D6" s="451"/>
      <c r="E6" s="451"/>
      <c r="F6" s="451"/>
      <c r="G6" s="451"/>
      <c r="H6" s="451"/>
      <c r="I6" s="451"/>
      <c r="J6" s="451"/>
      <c r="K6" s="452"/>
      <c r="L6" s="440" t="s">
        <v>150</v>
      </c>
      <c r="M6" s="441"/>
      <c r="N6" s="442"/>
      <c r="O6" s="440" t="s">
        <v>151</v>
      </c>
      <c r="P6" s="441"/>
      <c r="Q6" s="442"/>
      <c r="R6" s="440" t="s">
        <v>152</v>
      </c>
      <c r="S6" s="441"/>
      <c r="T6" s="442"/>
      <c r="U6" s="437" t="s">
        <v>3</v>
      </c>
      <c r="W6" s="163"/>
      <c r="X6" s="164"/>
      <c r="Y6" s="164"/>
      <c r="Z6" s="164"/>
    </row>
    <row r="7" spans="1:26" s="152" customFormat="1" ht="75" customHeight="1">
      <c r="A7" s="438"/>
      <c r="B7" s="438"/>
      <c r="C7" s="450" t="s">
        <v>4</v>
      </c>
      <c r="D7" s="451"/>
      <c r="E7" s="452"/>
      <c r="F7" s="450" t="s">
        <v>153</v>
      </c>
      <c r="G7" s="451"/>
      <c r="H7" s="452"/>
      <c r="I7" s="450" t="s">
        <v>154</v>
      </c>
      <c r="J7" s="451"/>
      <c r="K7" s="452"/>
      <c r="L7" s="443"/>
      <c r="M7" s="444"/>
      <c r="N7" s="445"/>
      <c r="O7" s="443"/>
      <c r="P7" s="444"/>
      <c r="Q7" s="445"/>
      <c r="R7" s="443"/>
      <c r="S7" s="444"/>
      <c r="T7" s="445"/>
      <c r="U7" s="438"/>
      <c r="W7" s="163"/>
      <c r="X7" s="164"/>
      <c r="Y7" s="164"/>
      <c r="Z7" s="164"/>
    </row>
    <row r="8" spans="1:26" s="152" customFormat="1" ht="28.9" customHeight="1">
      <c r="A8" s="438"/>
      <c r="B8" s="438"/>
      <c r="C8" s="437" t="s">
        <v>5</v>
      </c>
      <c r="D8" s="446" t="s">
        <v>10</v>
      </c>
      <c r="E8" s="447"/>
      <c r="F8" s="437" t="s">
        <v>5</v>
      </c>
      <c r="G8" s="446" t="s">
        <v>10</v>
      </c>
      <c r="H8" s="447"/>
      <c r="I8" s="437" t="s">
        <v>5</v>
      </c>
      <c r="J8" s="446" t="s">
        <v>10</v>
      </c>
      <c r="K8" s="447"/>
      <c r="L8" s="437" t="s">
        <v>5</v>
      </c>
      <c r="M8" s="446" t="s">
        <v>10</v>
      </c>
      <c r="N8" s="447"/>
      <c r="O8" s="437" t="s">
        <v>5</v>
      </c>
      <c r="P8" s="446" t="s">
        <v>10</v>
      </c>
      <c r="Q8" s="447"/>
      <c r="R8" s="437" t="s">
        <v>5</v>
      </c>
      <c r="S8" s="446" t="s">
        <v>10</v>
      </c>
      <c r="T8" s="447"/>
      <c r="U8" s="438"/>
      <c r="W8" s="163"/>
      <c r="X8" s="164"/>
      <c r="Y8" s="167"/>
      <c r="Z8" s="167"/>
    </row>
    <row r="9" spans="1:26" s="152" customFormat="1" ht="52.15" customHeight="1">
      <c r="A9" s="439"/>
      <c r="B9" s="439"/>
      <c r="C9" s="439"/>
      <c r="D9" s="156" t="s">
        <v>129</v>
      </c>
      <c r="E9" s="156" t="s">
        <v>155</v>
      </c>
      <c r="F9" s="439"/>
      <c r="G9" s="156" t="s">
        <v>129</v>
      </c>
      <c r="H9" s="156" t="s">
        <v>155</v>
      </c>
      <c r="I9" s="439"/>
      <c r="J9" s="156" t="s">
        <v>129</v>
      </c>
      <c r="K9" s="156" t="s">
        <v>155</v>
      </c>
      <c r="L9" s="439"/>
      <c r="M9" s="156" t="s">
        <v>129</v>
      </c>
      <c r="N9" s="156" t="s">
        <v>155</v>
      </c>
      <c r="O9" s="439"/>
      <c r="P9" s="156" t="s">
        <v>129</v>
      </c>
      <c r="Q9" s="156" t="s">
        <v>155</v>
      </c>
      <c r="R9" s="439"/>
      <c r="S9" s="156" t="s">
        <v>129</v>
      </c>
      <c r="T9" s="156" t="s">
        <v>155</v>
      </c>
      <c r="U9" s="439"/>
      <c r="W9" s="163"/>
      <c r="X9" s="164"/>
      <c r="Y9" s="163"/>
      <c r="Z9" s="163"/>
    </row>
    <row r="10" spans="1:26" s="152" customFormat="1" ht="19.149999999999999" customHeight="1">
      <c r="A10" s="156">
        <v>1</v>
      </c>
      <c r="B10" s="156">
        <v>2</v>
      </c>
      <c r="C10" s="156">
        <v>3</v>
      </c>
      <c r="D10" s="156">
        <v>4</v>
      </c>
      <c r="E10" s="156">
        <v>5</v>
      </c>
      <c r="F10" s="156">
        <v>6</v>
      </c>
      <c r="G10" s="156">
        <v>7</v>
      </c>
      <c r="H10" s="156">
        <v>8</v>
      </c>
      <c r="I10" s="156">
        <v>9</v>
      </c>
      <c r="J10" s="156">
        <v>10</v>
      </c>
      <c r="K10" s="156">
        <v>11</v>
      </c>
      <c r="L10" s="156">
        <v>12</v>
      </c>
      <c r="M10" s="156">
        <v>13</v>
      </c>
      <c r="N10" s="156">
        <v>14</v>
      </c>
      <c r="O10" s="156">
        <v>15</v>
      </c>
      <c r="P10" s="156">
        <v>16</v>
      </c>
      <c r="Q10" s="156">
        <v>17</v>
      </c>
      <c r="R10" s="156">
        <v>18</v>
      </c>
      <c r="S10" s="156">
        <v>19</v>
      </c>
      <c r="T10" s="156">
        <v>20</v>
      </c>
      <c r="U10" s="156">
        <v>21</v>
      </c>
      <c r="W10" s="163"/>
      <c r="X10" s="163"/>
      <c r="Y10" s="163"/>
      <c r="Z10" s="163"/>
    </row>
    <row r="11" spans="1:26" ht="36" customHeight="1">
      <c r="A11" s="156"/>
      <c r="B11" s="157" t="s">
        <v>9</v>
      </c>
      <c r="C11" s="158"/>
      <c r="D11" s="158"/>
      <c r="E11" s="158"/>
      <c r="F11" s="158"/>
      <c r="G11" s="158"/>
      <c r="H11" s="158"/>
      <c r="I11" s="158"/>
      <c r="J11" s="158"/>
      <c r="K11" s="158"/>
      <c r="L11" s="158"/>
      <c r="M11" s="158"/>
      <c r="N11" s="158"/>
      <c r="O11" s="158"/>
      <c r="P11" s="158"/>
      <c r="Q11" s="158"/>
      <c r="R11" s="158"/>
      <c r="S11" s="158"/>
      <c r="T11" s="158"/>
      <c r="U11" s="161"/>
      <c r="W11" s="164"/>
      <c r="X11" s="164"/>
      <c r="Y11" s="164"/>
      <c r="Z11" s="164"/>
    </row>
    <row r="12" spans="1:26" ht="39" customHeight="1">
      <c r="A12" s="158">
        <v>1</v>
      </c>
      <c r="B12" s="159" t="s">
        <v>156</v>
      </c>
      <c r="C12" s="158"/>
      <c r="D12" s="158"/>
      <c r="E12" s="158"/>
      <c r="F12" s="158"/>
      <c r="G12" s="158"/>
      <c r="H12" s="158"/>
      <c r="I12" s="158"/>
      <c r="J12" s="158"/>
      <c r="K12" s="158"/>
      <c r="L12" s="158"/>
      <c r="M12" s="158"/>
      <c r="N12" s="158"/>
      <c r="O12" s="158"/>
      <c r="P12" s="158"/>
      <c r="Q12" s="158"/>
      <c r="R12" s="158"/>
      <c r="S12" s="158"/>
      <c r="T12" s="158"/>
      <c r="U12" s="161"/>
      <c r="W12" s="164"/>
      <c r="X12" s="164"/>
      <c r="Y12" s="164"/>
      <c r="Z12" s="164"/>
    </row>
    <row r="13" spans="1:26" s="153" customFormat="1" ht="39" customHeight="1">
      <c r="A13" s="158">
        <v>2</v>
      </c>
      <c r="B13" s="159" t="s">
        <v>156</v>
      </c>
      <c r="C13" s="158"/>
      <c r="D13" s="158"/>
      <c r="E13" s="158"/>
      <c r="F13" s="158"/>
      <c r="G13" s="158"/>
      <c r="H13" s="158"/>
      <c r="I13" s="158"/>
      <c r="J13" s="158"/>
      <c r="K13" s="158"/>
      <c r="L13" s="158"/>
      <c r="M13" s="158"/>
      <c r="N13" s="158"/>
      <c r="O13" s="158"/>
      <c r="P13" s="158"/>
      <c r="Q13" s="158"/>
      <c r="R13" s="158"/>
      <c r="S13" s="158"/>
      <c r="T13" s="158"/>
      <c r="U13" s="165"/>
      <c r="W13" s="166"/>
      <c r="X13" s="166"/>
      <c r="Y13" s="166"/>
      <c r="Z13" s="166"/>
    </row>
    <row r="14" spans="1:26" s="153" customFormat="1" ht="39" customHeight="1">
      <c r="A14" s="158" t="s">
        <v>60</v>
      </c>
      <c r="B14" s="157" t="s">
        <v>60</v>
      </c>
      <c r="C14" s="158"/>
      <c r="D14" s="158"/>
      <c r="E14" s="158"/>
      <c r="F14" s="158"/>
      <c r="G14" s="158"/>
      <c r="H14" s="158"/>
      <c r="I14" s="158"/>
      <c r="J14" s="158"/>
      <c r="K14" s="158"/>
      <c r="L14" s="158"/>
      <c r="M14" s="158"/>
      <c r="N14" s="158"/>
      <c r="O14" s="158"/>
      <c r="P14" s="158"/>
      <c r="Q14" s="158"/>
      <c r="R14" s="158"/>
      <c r="S14" s="158"/>
      <c r="T14" s="158"/>
      <c r="U14" s="165"/>
      <c r="W14" s="166"/>
      <c r="X14" s="166"/>
      <c r="Y14" s="166"/>
      <c r="Z14" s="166"/>
    </row>
    <row r="15" spans="1:26" ht="18.399999999999999" customHeight="1">
      <c r="A15" s="156"/>
      <c r="B15" s="160"/>
      <c r="C15" s="161"/>
      <c r="D15" s="161"/>
      <c r="E15" s="161"/>
      <c r="F15" s="161"/>
      <c r="G15" s="161"/>
      <c r="H15" s="161"/>
      <c r="I15" s="161"/>
      <c r="J15" s="161"/>
      <c r="K15" s="161"/>
      <c r="L15" s="161"/>
      <c r="M15" s="161"/>
      <c r="N15" s="161"/>
      <c r="O15" s="161"/>
      <c r="P15" s="161"/>
      <c r="Q15" s="161"/>
      <c r="R15" s="161"/>
      <c r="S15" s="161"/>
      <c r="T15" s="161"/>
      <c r="U15" s="161"/>
    </row>
    <row r="17" spans="2:21">
      <c r="B17" s="141" t="s">
        <v>157</v>
      </c>
      <c r="C17" s="141"/>
      <c r="D17" s="141"/>
      <c r="E17" s="141"/>
      <c r="F17" s="141"/>
      <c r="G17" s="141"/>
      <c r="H17" s="141"/>
      <c r="I17" s="141"/>
      <c r="J17" s="141"/>
      <c r="K17" s="141"/>
      <c r="L17" s="141"/>
      <c r="M17" s="141"/>
      <c r="N17" s="141"/>
      <c r="O17" s="141"/>
      <c r="P17" s="141"/>
      <c r="Q17" s="141"/>
      <c r="R17" s="141"/>
      <c r="S17" s="141"/>
      <c r="T17" s="141"/>
    </row>
    <row r="18" spans="2:21">
      <c r="B18" s="436" t="s">
        <v>158</v>
      </c>
      <c r="C18" s="436"/>
      <c r="D18" s="436"/>
      <c r="E18" s="436"/>
      <c r="F18" s="436"/>
      <c r="G18" s="436"/>
      <c r="H18" s="436"/>
      <c r="I18" s="436"/>
      <c r="J18" s="436"/>
      <c r="K18" s="436"/>
      <c r="L18" s="436"/>
      <c r="M18" s="436"/>
      <c r="N18" s="436"/>
      <c r="O18" s="436"/>
      <c r="P18" s="436"/>
      <c r="Q18" s="436"/>
      <c r="R18" s="436"/>
      <c r="S18" s="436"/>
      <c r="T18" s="436"/>
    </row>
    <row r="19" spans="2:21">
      <c r="B19" s="425" t="s">
        <v>159</v>
      </c>
      <c r="C19" s="425"/>
      <c r="D19" s="425"/>
      <c r="E19" s="425"/>
      <c r="F19" s="425"/>
      <c r="G19" s="425"/>
      <c r="H19" s="425"/>
      <c r="I19" s="425"/>
      <c r="J19" s="425"/>
      <c r="K19" s="425"/>
      <c r="L19" s="425"/>
      <c r="M19" s="425"/>
      <c r="N19" s="425"/>
      <c r="O19" s="425"/>
      <c r="P19" s="425"/>
      <c r="Q19" s="425"/>
      <c r="R19" s="425"/>
      <c r="S19" s="425"/>
      <c r="T19" s="425"/>
      <c r="U19" s="425"/>
    </row>
  </sheetData>
  <mergeCells count="31">
    <mergeCell ref="A1:H1"/>
    <mergeCell ref="M1:U1"/>
    <mergeCell ref="A2:H2"/>
    <mergeCell ref="M2:U2"/>
    <mergeCell ref="A3:U3"/>
    <mergeCell ref="J8:K8"/>
    <mergeCell ref="M8:N8"/>
    <mergeCell ref="P8:Q8"/>
    <mergeCell ref="A4:U4"/>
    <mergeCell ref="A5:U5"/>
    <mergeCell ref="C6:K6"/>
    <mergeCell ref="C7:E7"/>
    <mergeCell ref="F7:H7"/>
    <mergeCell ref="I7:K7"/>
    <mergeCell ref="S8:T8"/>
    <mergeCell ref="B18:T18"/>
    <mergeCell ref="B19:U19"/>
    <mergeCell ref="A6:A9"/>
    <mergeCell ref="B6:B9"/>
    <mergeCell ref="C8:C9"/>
    <mergeCell ref="F8:F9"/>
    <mergeCell ref="I8:I9"/>
    <mergeCell ref="L8:L9"/>
    <mergeCell ref="O8:O9"/>
    <mergeCell ref="R8:R9"/>
    <mergeCell ref="U6:U9"/>
    <mergeCell ref="L6:N7"/>
    <mergeCell ref="O6:Q7"/>
    <mergeCell ref="R6:T7"/>
    <mergeCell ref="D8:E8"/>
    <mergeCell ref="G8:H8"/>
  </mergeCells>
  <printOptions horizontalCentered="1"/>
  <pageMargins left="0.35433070866141703" right="0.39370078740157499" top="0.74803149606299202" bottom="0.86614173228346403" header="0.511811023622047" footer="0.511811023622047"/>
  <pageSetup paperSize="9" scale="50" fitToHeight="0" orientation="landscape"/>
  <headerFooter differentFirst="1" alignWithMargins="0">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W371"/>
  <sheetViews>
    <sheetView zoomScale="85" zoomScaleNormal="85" workbookViewId="0">
      <selection sqref="A1:N1"/>
    </sheetView>
  </sheetViews>
  <sheetFormatPr defaultColWidth="9.140625" defaultRowHeight="12.75"/>
  <cols>
    <col min="1" max="1" width="5.140625" style="114" customWidth="1"/>
    <col min="2" max="2" width="33.42578125" style="115" customWidth="1"/>
    <col min="3" max="4" width="7.42578125" style="116" customWidth="1"/>
    <col min="5" max="5" width="8.42578125" style="116" customWidth="1"/>
    <col min="6" max="6" width="10.140625" style="113" customWidth="1"/>
    <col min="7" max="7" width="11" style="113" customWidth="1"/>
    <col min="8" max="8" width="8.7109375" style="113" customWidth="1"/>
    <col min="9" max="9" width="10.140625" style="113" customWidth="1"/>
    <col min="10" max="10" width="11" style="113" customWidth="1"/>
    <col min="11" max="14" width="8.7109375" style="113" customWidth="1"/>
    <col min="15" max="16" width="9.42578125" style="113" hidden="1" customWidth="1"/>
    <col min="17" max="17" width="10.7109375" style="113" hidden="1" customWidth="1"/>
    <col min="18" max="18" width="10.42578125" style="113" hidden="1" customWidth="1"/>
    <col min="19" max="30" width="10.42578125" style="113" customWidth="1"/>
    <col min="31" max="31" width="9.42578125" style="113" customWidth="1"/>
    <col min="32" max="32" width="11" style="113" customWidth="1"/>
    <col min="33" max="33" width="11.42578125" style="113" customWidth="1"/>
    <col min="34" max="34" width="9.42578125" style="113" hidden="1" customWidth="1"/>
    <col min="35" max="35" width="11" style="113" hidden="1" customWidth="1"/>
    <col min="36" max="36" width="11.42578125" style="113" hidden="1" customWidth="1"/>
    <col min="37" max="37" width="11.42578125" style="113" customWidth="1"/>
    <col min="38" max="16384" width="9.140625" style="117"/>
  </cols>
  <sheetData>
    <row r="1" spans="1:43" ht="25.5" customHeight="1">
      <c r="A1" s="401" t="s">
        <v>160</v>
      </c>
      <c r="B1" s="401"/>
      <c r="C1" s="401"/>
      <c r="D1" s="401"/>
      <c r="E1" s="401"/>
      <c r="F1" s="401"/>
      <c r="G1" s="401"/>
      <c r="H1" s="401"/>
      <c r="I1" s="401"/>
      <c r="J1" s="401"/>
      <c r="K1" s="401"/>
      <c r="L1" s="401"/>
      <c r="M1" s="401"/>
      <c r="N1" s="401"/>
      <c r="AA1" s="453" t="s">
        <v>17</v>
      </c>
      <c r="AB1" s="453"/>
      <c r="AC1" s="453"/>
      <c r="AD1" s="453"/>
      <c r="AE1" s="453"/>
      <c r="AF1" s="453"/>
      <c r="AG1" s="453"/>
      <c r="AH1" s="453"/>
      <c r="AI1" s="453"/>
      <c r="AJ1" s="453"/>
      <c r="AK1" s="453"/>
    </row>
    <row r="2" spans="1:43" ht="31.5" customHeight="1">
      <c r="A2" s="431" t="s">
        <v>108</v>
      </c>
      <c r="B2" s="431"/>
      <c r="C2" s="431"/>
      <c r="D2" s="431"/>
      <c r="E2" s="431"/>
      <c r="F2" s="431"/>
      <c r="G2" s="431"/>
      <c r="H2" s="431"/>
      <c r="I2" s="431"/>
      <c r="J2" s="431"/>
      <c r="K2" s="431"/>
      <c r="L2" s="431"/>
      <c r="M2" s="431"/>
      <c r="N2" s="431"/>
      <c r="AA2" s="454" t="s">
        <v>109</v>
      </c>
      <c r="AB2" s="454"/>
      <c r="AC2" s="454"/>
      <c r="AD2" s="454"/>
      <c r="AE2" s="454"/>
      <c r="AF2" s="454"/>
      <c r="AG2" s="454"/>
      <c r="AH2" s="454"/>
      <c r="AI2" s="454"/>
      <c r="AJ2" s="454"/>
      <c r="AK2" s="454"/>
    </row>
    <row r="3" spans="1:43" s="104" customFormat="1" ht="22.5" customHeight="1">
      <c r="A3" s="484" t="s">
        <v>147</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145"/>
      <c r="AM3" s="145"/>
      <c r="AN3" s="145"/>
      <c r="AO3" s="145"/>
      <c r="AP3" s="145"/>
    </row>
    <row r="4" spans="1:43" s="105" customFormat="1" ht="31.5" customHeight="1">
      <c r="A4" s="401" t="s">
        <v>161</v>
      </c>
      <c r="B4" s="401"/>
      <c r="C4" s="401"/>
      <c r="D4" s="401"/>
      <c r="E4" s="401"/>
      <c r="F4" s="401"/>
      <c r="G4" s="401"/>
      <c r="H4" s="401"/>
      <c r="I4" s="401"/>
      <c r="J4" s="401"/>
      <c r="K4" s="401"/>
      <c r="L4" s="401"/>
      <c r="M4" s="401"/>
      <c r="N4" s="401"/>
      <c r="O4" s="401"/>
      <c r="P4" s="401"/>
      <c r="Q4" s="401"/>
      <c r="R4" s="401"/>
      <c r="S4" s="401"/>
      <c r="T4" s="401"/>
      <c r="U4" s="401"/>
      <c r="V4" s="401"/>
      <c r="W4" s="401"/>
      <c r="X4" s="401"/>
      <c r="Y4" s="401"/>
      <c r="Z4" s="401"/>
      <c r="AA4" s="401"/>
      <c r="AB4" s="401"/>
      <c r="AC4" s="401"/>
      <c r="AD4" s="401"/>
      <c r="AE4" s="401"/>
      <c r="AF4" s="401"/>
      <c r="AG4" s="401"/>
      <c r="AH4" s="401"/>
      <c r="AI4" s="401"/>
      <c r="AJ4" s="401"/>
      <c r="AK4" s="401"/>
    </row>
    <row r="5" spans="1:43" s="106" customFormat="1" ht="28.5" customHeight="1">
      <c r="A5" s="48"/>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146"/>
      <c r="AH5" s="146"/>
      <c r="AI5" s="146"/>
      <c r="AJ5" s="146"/>
      <c r="AK5" s="14" t="s">
        <v>0</v>
      </c>
    </row>
    <row r="6" spans="1:43" s="107" customFormat="1" ht="25.5" customHeight="1">
      <c r="A6" s="456" t="s">
        <v>18</v>
      </c>
      <c r="B6" s="456" t="s">
        <v>19</v>
      </c>
      <c r="C6" s="456" t="s">
        <v>21</v>
      </c>
      <c r="D6" s="456" t="s">
        <v>22</v>
      </c>
      <c r="E6" s="456" t="s">
        <v>23</v>
      </c>
      <c r="F6" s="461" t="s">
        <v>68</v>
      </c>
      <c r="G6" s="462"/>
      <c r="H6" s="463"/>
      <c r="I6" s="461" t="s">
        <v>162</v>
      </c>
      <c r="J6" s="462"/>
      <c r="K6" s="462"/>
      <c r="L6" s="462"/>
      <c r="M6" s="462"/>
      <c r="N6" s="463"/>
      <c r="O6" s="461" t="s">
        <v>163</v>
      </c>
      <c r="P6" s="462"/>
      <c r="Q6" s="463"/>
      <c r="R6" s="456"/>
      <c r="S6" s="467" t="s">
        <v>164</v>
      </c>
      <c r="T6" s="468"/>
      <c r="U6" s="467" t="s">
        <v>165</v>
      </c>
      <c r="V6" s="471"/>
      <c r="W6" s="467" t="s">
        <v>166</v>
      </c>
      <c r="X6" s="471"/>
      <c r="Y6" s="468"/>
      <c r="Z6" s="467" t="s">
        <v>167</v>
      </c>
      <c r="AA6" s="471"/>
      <c r="AB6" s="468"/>
      <c r="AC6" s="467" t="s">
        <v>168</v>
      </c>
      <c r="AD6" s="468"/>
      <c r="AE6" s="467" t="s">
        <v>121</v>
      </c>
      <c r="AF6" s="471"/>
      <c r="AG6" s="468"/>
      <c r="AH6" s="467" t="s">
        <v>169</v>
      </c>
      <c r="AI6" s="471"/>
      <c r="AJ6" s="468"/>
      <c r="AK6" s="456" t="s">
        <v>3</v>
      </c>
    </row>
    <row r="7" spans="1:43" s="108" customFormat="1" ht="38.25" customHeight="1">
      <c r="A7" s="458"/>
      <c r="B7" s="458"/>
      <c r="C7" s="458"/>
      <c r="D7" s="458"/>
      <c r="E7" s="458"/>
      <c r="F7" s="464"/>
      <c r="G7" s="465"/>
      <c r="H7" s="466"/>
      <c r="I7" s="464"/>
      <c r="J7" s="465"/>
      <c r="K7" s="465"/>
      <c r="L7" s="465"/>
      <c r="M7" s="465"/>
      <c r="N7" s="466"/>
      <c r="O7" s="464"/>
      <c r="P7" s="465"/>
      <c r="Q7" s="466"/>
      <c r="R7" s="457"/>
      <c r="S7" s="469"/>
      <c r="T7" s="470"/>
      <c r="U7" s="469"/>
      <c r="V7" s="472"/>
      <c r="W7" s="469"/>
      <c r="X7" s="472"/>
      <c r="Y7" s="470"/>
      <c r="Z7" s="469"/>
      <c r="AA7" s="472"/>
      <c r="AB7" s="470"/>
      <c r="AC7" s="469"/>
      <c r="AD7" s="470"/>
      <c r="AE7" s="469"/>
      <c r="AF7" s="472"/>
      <c r="AG7" s="470"/>
      <c r="AH7" s="469"/>
      <c r="AI7" s="472"/>
      <c r="AJ7" s="470"/>
      <c r="AK7" s="458"/>
    </row>
    <row r="8" spans="1:43" s="108" customFormat="1" ht="27" customHeight="1">
      <c r="A8" s="458"/>
      <c r="B8" s="458"/>
      <c r="C8" s="458"/>
      <c r="D8" s="458"/>
      <c r="E8" s="458"/>
      <c r="F8" s="474" t="s">
        <v>170</v>
      </c>
      <c r="G8" s="474" t="s">
        <v>27</v>
      </c>
      <c r="H8" s="404" t="s">
        <v>171</v>
      </c>
      <c r="I8" s="474" t="s">
        <v>170</v>
      </c>
      <c r="J8" s="474" t="s">
        <v>27</v>
      </c>
      <c r="K8" s="476" t="s">
        <v>171</v>
      </c>
      <c r="L8" s="477"/>
      <c r="M8" s="477"/>
      <c r="N8" s="478"/>
      <c r="O8" s="474" t="s">
        <v>170</v>
      </c>
      <c r="P8" s="474" t="s">
        <v>27</v>
      </c>
      <c r="Q8" s="404" t="s">
        <v>172</v>
      </c>
      <c r="R8" s="404" t="s">
        <v>173</v>
      </c>
      <c r="S8" s="474" t="s">
        <v>5</v>
      </c>
      <c r="T8" s="474" t="s">
        <v>172</v>
      </c>
      <c r="U8" s="483" t="s">
        <v>5</v>
      </c>
      <c r="V8" s="474" t="s">
        <v>172</v>
      </c>
      <c r="W8" s="474" t="s">
        <v>29</v>
      </c>
      <c r="X8" s="476" t="s">
        <v>10</v>
      </c>
      <c r="Y8" s="478"/>
      <c r="Z8" s="474" t="s">
        <v>5</v>
      </c>
      <c r="AA8" s="479" t="s">
        <v>172</v>
      </c>
      <c r="AB8" s="480"/>
      <c r="AC8" s="474" t="s">
        <v>5</v>
      </c>
      <c r="AD8" s="404" t="s">
        <v>172</v>
      </c>
      <c r="AE8" s="456" t="s">
        <v>29</v>
      </c>
      <c r="AF8" s="481" t="s">
        <v>172</v>
      </c>
      <c r="AG8" s="482"/>
      <c r="AH8" s="456" t="s">
        <v>29</v>
      </c>
      <c r="AI8" s="481" t="s">
        <v>172</v>
      </c>
      <c r="AJ8" s="482"/>
      <c r="AK8" s="458"/>
    </row>
    <row r="9" spans="1:43" s="108" customFormat="1" ht="121.5" customHeight="1">
      <c r="A9" s="457"/>
      <c r="B9" s="457"/>
      <c r="C9" s="457"/>
      <c r="D9" s="457"/>
      <c r="E9" s="457"/>
      <c r="F9" s="475"/>
      <c r="G9" s="475"/>
      <c r="H9" s="405"/>
      <c r="I9" s="475"/>
      <c r="J9" s="475"/>
      <c r="K9" s="142" t="s">
        <v>5</v>
      </c>
      <c r="L9" s="142" t="s">
        <v>174</v>
      </c>
      <c r="M9" s="142" t="s">
        <v>175</v>
      </c>
      <c r="N9" s="142" t="s">
        <v>176</v>
      </c>
      <c r="O9" s="475"/>
      <c r="P9" s="475"/>
      <c r="Q9" s="405"/>
      <c r="R9" s="405"/>
      <c r="S9" s="475"/>
      <c r="T9" s="475"/>
      <c r="U9" s="483"/>
      <c r="V9" s="475"/>
      <c r="W9" s="475"/>
      <c r="X9" s="118" t="s">
        <v>128</v>
      </c>
      <c r="Y9" s="118" t="s">
        <v>129</v>
      </c>
      <c r="Z9" s="475"/>
      <c r="AA9" s="143" t="s">
        <v>5</v>
      </c>
      <c r="AB9" s="142" t="s">
        <v>177</v>
      </c>
      <c r="AC9" s="475"/>
      <c r="AD9" s="405"/>
      <c r="AE9" s="457"/>
      <c r="AF9" s="144" t="s">
        <v>5</v>
      </c>
      <c r="AG9" s="147" t="s">
        <v>178</v>
      </c>
      <c r="AH9" s="457"/>
      <c r="AI9" s="144" t="s">
        <v>5</v>
      </c>
      <c r="AJ9" s="147" t="s">
        <v>178</v>
      </c>
      <c r="AK9" s="457"/>
      <c r="AN9" s="473"/>
      <c r="AO9" s="473"/>
      <c r="AP9" s="473"/>
      <c r="AQ9" s="473"/>
    </row>
    <row r="10" spans="1:43" s="109" customFormat="1" ht="30.75" customHeight="1">
      <c r="A10" s="119">
        <v>1</v>
      </c>
      <c r="B10" s="119">
        <f>A10+1</f>
        <v>2</v>
      </c>
      <c r="C10" s="119">
        <f t="shared" ref="C10:N10" si="0">B10+1</f>
        <v>3</v>
      </c>
      <c r="D10" s="119">
        <f t="shared" si="0"/>
        <v>4</v>
      </c>
      <c r="E10" s="119">
        <f t="shared" si="0"/>
        <v>5</v>
      </c>
      <c r="F10" s="119">
        <f t="shared" si="0"/>
        <v>6</v>
      </c>
      <c r="G10" s="119">
        <f t="shared" si="0"/>
        <v>7</v>
      </c>
      <c r="H10" s="119">
        <f t="shared" si="0"/>
        <v>8</v>
      </c>
      <c r="I10" s="119">
        <f t="shared" si="0"/>
        <v>9</v>
      </c>
      <c r="J10" s="119">
        <f t="shared" si="0"/>
        <v>10</v>
      </c>
      <c r="K10" s="119">
        <f t="shared" si="0"/>
        <v>11</v>
      </c>
      <c r="L10" s="119">
        <f t="shared" si="0"/>
        <v>12</v>
      </c>
      <c r="M10" s="119">
        <f t="shared" si="0"/>
        <v>13</v>
      </c>
      <c r="N10" s="119">
        <f t="shared" si="0"/>
        <v>14</v>
      </c>
      <c r="O10" s="119">
        <v>15</v>
      </c>
      <c r="P10" s="119">
        <v>16</v>
      </c>
      <c r="Q10" s="119">
        <v>17</v>
      </c>
      <c r="R10" s="119">
        <v>21</v>
      </c>
      <c r="S10" s="119">
        <f>N10+1</f>
        <v>15</v>
      </c>
      <c r="T10" s="119">
        <f t="shared" ref="T10:AG10" si="1">S10+1</f>
        <v>16</v>
      </c>
      <c r="U10" s="119">
        <f t="shared" si="1"/>
        <v>17</v>
      </c>
      <c r="V10" s="119">
        <f t="shared" si="1"/>
        <v>18</v>
      </c>
      <c r="W10" s="119">
        <f t="shared" si="1"/>
        <v>19</v>
      </c>
      <c r="X10" s="119">
        <f t="shared" si="1"/>
        <v>20</v>
      </c>
      <c r="Y10" s="119">
        <f t="shared" si="1"/>
        <v>21</v>
      </c>
      <c r="Z10" s="119">
        <f t="shared" si="1"/>
        <v>22</v>
      </c>
      <c r="AA10" s="119">
        <f t="shared" si="1"/>
        <v>23</v>
      </c>
      <c r="AB10" s="119">
        <f t="shared" si="1"/>
        <v>24</v>
      </c>
      <c r="AC10" s="119">
        <f t="shared" si="1"/>
        <v>25</v>
      </c>
      <c r="AD10" s="119">
        <f t="shared" si="1"/>
        <v>26</v>
      </c>
      <c r="AE10" s="119">
        <f t="shared" si="1"/>
        <v>27</v>
      </c>
      <c r="AF10" s="119">
        <f t="shared" si="1"/>
        <v>28</v>
      </c>
      <c r="AG10" s="119">
        <f t="shared" si="1"/>
        <v>29</v>
      </c>
      <c r="AH10" s="119">
        <v>31</v>
      </c>
      <c r="AI10" s="119">
        <v>31</v>
      </c>
      <c r="AJ10" s="119">
        <v>33</v>
      </c>
      <c r="AK10" s="119">
        <f>AG10+1</f>
        <v>30</v>
      </c>
      <c r="AN10" s="459"/>
      <c r="AO10" s="459"/>
      <c r="AP10" s="459"/>
      <c r="AQ10" s="459"/>
    </row>
    <row r="11" spans="1:43" ht="32.25" customHeight="1">
      <c r="A11" s="120"/>
      <c r="B11" s="121" t="s">
        <v>9</v>
      </c>
      <c r="C11" s="122"/>
      <c r="D11" s="122"/>
      <c r="E11" s="122"/>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N11" s="460"/>
      <c r="AO11" s="148"/>
      <c r="AP11" s="148"/>
      <c r="AQ11" s="148"/>
    </row>
    <row r="12" spans="1:43" s="110" customFormat="1" ht="39" customHeight="1">
      <c r="A12" s="124" t="s">
        <v>32</v>
      </c>
      <c r="B12" s="125" t="s">
        <v>156</v>
      </c>
      <c r="C12" s="121"/>
      <c r="D12" s="121"/>
      <c r="E12" s="121"/>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row>
    <row r="13" spans="1:43" s="110" customFormat="1" ht="55.5" customHeight="1">
      <c r="A13" s="127">
        <v>1</v>
      </c>
      <c r="B13" s="125" t="s">
        <v>179</v>
      </c>
      <c r="C13" s="121"/>
      <c r="D13" s="121"/>
      <c r="E13" s="121"/>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row>
    <row r="14" spans="1:43" s="110" customFormat="1" ht="25.5" customHeight="1">
      <c r="A14" s="128" t="s">
        <v>60</v>
      </c>
      <c r="B14" s="210" t="s">
        <v>60</v>
      </c>
      <c r="C14" s="121"/>
      <c r="D14" s="121"/>
      <c r="E14" s="121"/>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row>
    <row r="15" spans="1:43" s="110" customFormat="1" ht="52.15" customHeight="1">
      <c r="A15" s="127" t="s">
        <v>46</v>
      </c>
      <c r="B15" s="125" t="s">
        <v>180</v>
      </c>
      <c r="C15" s="121"/>
      <c r="D15" s="121"/>
      <c r="E15" s="121"/>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row>
    <row r="16" spans="1:43" s="110" customFormat="1" ht="25.5" customHeight="1">
      <c r="A16" s="128" t="s">
        <v>34</v>
      </c>
      <c r="B16" s="129" t="s">
        <v>63</v>
      </c>
      <c r="C16" s="121"/>
      <c r="D16" s="121"/>
      <c r="E16" s="121"/>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row>
    <row r="17" spans="1:37" s="110" customFormat="1" ht="25.5" customHeight="1">
      <c r="A17" s="128" t="s">
        <v>60</v>
      </c>
      <c r="B17" s="210" t="s">
        <v>64</v>
      </c>
      <c r="C17" s="121"/>
      <c r="D17" s="121"/>
      <c r="E17" s="121"/>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row>
    <row r="18" spans="1:37" s="110" customFormat="1" ht="43.5" customHeight="1">
      <c r="A18" s="127" t="s">
        <v>100</v>
      </c>
      <c r="B18" s="125" t="s">
        <v>181</v>
      </c>
      <c r="C18" s="121"/>
      <c r="D18" s="121"/>
      <c r="E18" s="121"/>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row>
    <row r="19" spans="1:37" s="110" customFormat="1" ht="25.5" customHeight="1">
      <c r="A19" s="128" t="s">
        <v>34</v>
      </c>
      <c r="B19" s="129" t="s">
        <v>63</v>
      </c>
      <c r="C19" s="121"/>
      <c r="D19" s="121"/>
      <c r="E19" s="121"/>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row>
    <row r="20" spans="1:37" s="110" customFormat="1" ht="25.5" customHeight="1">
      <c r="A20" s="128" t="s">
        <v>60</v>
      </c>
      <c r="B20" s="210" t="s">
        <v>64</v>
      </c>
      <c r="C20" s="121"/>
      <c r="D20" s="121"/>
      <c r="E20" s="121"/>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row>
    <row r="21" spans="1:37" s="110" customFormat="1" ht="40.5" customHeight="1">
      <c r="A21" s="127" t="s">
        <v>55</v>
      </c>
      <c r="B21" s="125" t="s">
        <v>182</v>
      </c>
      <c r="C21" s="121"/>
      <c r="D21" s="121"/>
      <c r="E21" s="121"/>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row>
    <row r="22" spans="1:37" s="110" customFormat="1" ht="28.5" customHeight="1">
      <c r="A22" s="128" t="s">
        <v>34</v>
      </c>
      <c r="B22" s="129" t="s">
        <v>63</v>
      </c>
      <c r="C22" s="121"/>
      <c r="D22" s="121"/>
      <c r="E22" s="121"/>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row>
    <row r="23" spans="1:37" s="110" customFormat="1" ht="25.5" customHeight="1">
      <c r="A23" s="128" t="s">
        <v>60</v>
      </c>
      <c r="B23" s="210" t="s">
        <v>64</v>
      </c>
      <c r="C23" s="121"/>
      <c r="D23" s="121"/>
      <c r="E23" s="121"/>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row>
    <row r="24" spans="1:37" s="110" customFormat="1" ht="81" customHeight="1">
      <c r="A24" s="127" t="s">
        <v>106</v>
      </c>
      <c r="B24" s="125" t="s">
        <v>183</v>
      </c>
      <c r="C24" s="121"/>
      <c r="D24" s="121"/>
      <c r="E24" s="121"/>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row>
    <row r="25" spans="1:37" s="110" customFormat="1" ht="28.5" customHeight="1">
      <c r="A25" s="128" t="s">
        <v>34</v>
      </c>
      <c r="B25" s="129" t="s">
        <v>63</v>
      </c>
      <c r="C25" s="121"/>
      <c r="D25" s="121"/>
      <c r="E25" s="121"/>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row>
    <row r="26" spans="1:37" s="110" customFormat="1" ht="25.5" customHeight="1">
      <c r="A26" s="128" t="s">
        <v>60</v>
      </c>
      <c r="B26" s="210" t="s">
        <v>64</v>
      </c>
      <c r="C26" s="121"/>
      <c r="D26" s="121"/>
      <c r="E26" s="121"/>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row>
    <row r="27" spans="1:37" s="110" customFormat="1" ht="39.75" customHeight="1">
      <c r="A27" s="124" t="s">
        <v>51</v>
      </c>
      <c r="B27" s="125" t="s">
        <v>156</v>
      </c>
      <c r="C27" s="121"/>
      <c r="D27" s="121"/>
      <c r="E27" s="121"/>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row>
    <row r="28" spans="1:37" ht="25.5" customHeight="1">
      <c r="A28" s="120"/>
      <c r="B28" s="125" t="s">
        <v>101</v>
      </c>
      <c r="C28" s="122"/>
      <c r="D28" s="122"/>
      <c r="E28" s="122"/>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row>
    <row r="29" spans="1:37" ht="25.5" customHeight="1">
      <c r="A29" s="120"/>
      <c r="B29" s="125" t="s">
        <v>184</v>
      </c>
      <c r="C29" s="122"/>
      <c r="D29" s="122"/>
      <c r="E29" s="122"/>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row>
    <row r="30" spans="1:37" s="111" customFormat="1" ht="36" hidden="1" customHeight="1">
      <c r="A30" s="130" t="s">
        <v>53</v>
      </c>
      <c r="B30" s="131" t="s">
        <v>185</v>
      </c>
      <c r="C30" s="132"/>
      <c r="D30" s="132"/>
      <c r="E30" s="132"/>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row>
    <row r="31" spans="1:37" s="112" customFormat="1" ht="36" hidden="1" customHeight="1">
      <c r="A31" s="134"/>
      <c r="B31" s="131" t="s">
        <v>101</v>
      </c>
      <c r="C31" s="135"/>
      <c r="D31" s="135"/>
      <c r="E31" s="135"/>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row>
    <row r="32" spans="1:37" s="112" customFormat="1" ht="78" hidden="1" customHeight="1">
      <c r="A32" s="130" t="s">
        <v>54</v>
      </c>
      <c r="B32" s="131" t="s">
        <v>186</v>
      </c>
      <c r="C32" s="135"/>
      <c r="D32" s="135"/>
      <c r="E32" s="135"/>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row>
    <row r="33" spans="1:49" s="112" customFormat="1" ht="36" hidden="1" customHeight="1">
      <c r="A33" s="134"/>
      <c r="B33" s="131" t="s">
        <v>101</v>
      </c>
      <c r="C33" s="135"/>
      <c r="D33" s="135"/>
      <c r="E33" s="135"/>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row>
    <row r="34" spans="1:49" ht="51" hidden="1" customHeight="1">
      <c r="A34" s="124" t="s">
        <v>54</v>
      </c>
      <c r="B34" s="125" t="s">
        <v>187</v>
      </c>
      <c r="C34" s="122"/>
      <c r="D34" s="122"/>
      <c r="E34" s="122"/>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49" ht="29.25" hidden="1" customHeight="1">
      <c r="A35" s="120"/>
      <c r="B35" s="125" t="s">
        <v>101</v>
      </c>
      <c r="C35" s="122"/>
      <c r="D35" s="122"/>
      <c r="E35" s="122"/>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49"/>
    </row>
    <row r="36" spans="1:49" ht="8.25" customHeight="1">
      <c r="A36" s="120"/>
      <c r="B36" s="129"/>
      <c r="C36" s="122"/>
      <c r="D36" s="122"/>
      <c r="E36" s="122"/>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49"/>
    </row>
    <row r="37" spans="1:49" ht="11.25" customHeight="1">
      <c r="A37" s="137"/>
      <c r="B37" s="138"/>
      <c r="C37" s="139"/>
      <c r="D37" s="139"/>
      <c r="E37" s="139"/>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40"/>
      <c r="AH37" s="140"/>
      <c r="AI37" s="140"/>
      <c r="AJ37" s="140"/>
    </row>
    <row r="38" spans="1:49" ht="19.899999999999999" customHeight="1">
      <c r="A38" s="137"/>
      <c r="B38" s="141" t="s">
        <v>157</v>
      </c>
      <c r="C38" s="141"/>
      <c r="D38" s="141"/>
      <c r="E38" s="141"/>
      <c r="F38" s="141"/>
      <c r="G38" s="141"/>
      <c r="H38" s="141"/>
      <c r="I38" s="141"/>
      <c r="J38" s="141"/>
      <c r="K38" s="141"/>
      <c r="L38" s="141"/>
      <c r="M38" s="141"/>
      <c r="N38" s="141"/>
      <c r="O38" s="141"/>
      <c r="P38" s="141"/>
      <c r="Q38" s="141"/>
      <c r="R38" s="140"/>
      <c r="S38" s="140"/>
      <c r="T38" s="140"/>
      <c r="U38" s="140"/>
      <c r="V38" s="140"/>
      <c r="W38" s="140"/>
      <c r="X38" s="140"/>
      <c r="Y38" s="140"/>
      <c r="Z38" s="140"/>
      <c r="AA38" s="140"/>
      <c r="AB38" s="140"/>
      <c r="AC38" s="140"/>
      <c r="AD38" s="140"/>
      <c r="AE38" s="140"/>
      <c r="AF38" s="140"/>
      <c r="AG38" s="140"/>
      <c r="AH38" s="140"/>
      <c r="AI38" s="140"/>
      <c r="AJ38" s="140"/>
    </row>
    <row r="39" spans="1:49" ht="19.899999999999999" customHeight="1">
      <c r="A39" s="137"/>
      <c r="B39" s="436" t="s">
        <v>158</v>
      </c>
      <c r="C39" s="436"/>
      <c r="D39" s="436"/>
      <c r="E39" s="436"/>
      <c r="F39" s="436"/>
      <c r="G39" s="436"/>
      <c r="H39" s="436"/>
      <c r="I39" s="436"/>
      <c r="J39" s="436"/>
      <c r="K39" s="436"/>
      <c r="L39" s="436"/>
      <c r="M39" s="436"/>
      <c r="N39" s="436"/>
      <c r="O39" s="436"/>
      <c r="P39" s="436"/>
      <c r="Q39" s="436"/>
      <c r="R39" s="140"/>
      <c r="S39" s="140"/>
      <c r="T39" s="140"/>
      <c r="U39" s="140"/>
      <c r="V39" s="140"/>
      <c r="W39" s="140"/>
      <c r="X39" s="140"/>
      <c r="Y39" s="140"/>
      <c r="Z39" s="140"/>
      <c r="AA39" s="140"/>
      <c r="AB39" s="140"/>
      <c r="AC39" s="140"/>
      <c r="AD39" s="140"/>
      <c r="AE39" s="140"/>
      <c r="AF39" s="140"/>
      <c r="AG39" s="140"/>
      <c r="AH39" s="140"/>
      <c r="AI39" s="140"/>
      <c r="AJ39" s="140"/>
    </row>
    <row r="40" spans="1:49" ht="19.899999999999999" customHeight="1">
      <c r="A40" s="137"/>
      <c r="B40" s="138"/>
      <c r="C40" s="139"/>
      <c r="D40" s="139"/>
      <c r="E40" s="139"/>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c r="AE40" s="140"/>
      <c r="AF40" s="140"/>
      <c r="AG40" s="140"/>
      <c r="AH40" s="140"/>
      <c r="AI40" s="140"/>
      <c r="AJ40" s="140"/>
    </row>
    <row r="41" spans="1:49" s="113" customFormat="1" ht="19.899999999999999" customHeight="1">
      <c r="A41" s="137"/>
      <c r="B41" s="138"/>
      <c r="C41" s="139"/>
      <c r="D41" s="139"/>
      <c r="E41" s="139"/>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L41" s="117"/>
      <c r="AM41" s="117"/>
      <c r="AN41" s="117"/>
      <c r="AO41" s="117"/>
      <c r="AP41" s="117"/>
      <c r="AQ41" s="117"/>
      <c r="AR41" s="117"/>
      <c r="AS41" s="117"/>
      <c r="AT41" s="117"/>
      <c r="AU41" s="117"/>
      <c r="AV41" s="117"/>
      <c r="AW41" s="117"/>
    </row>
    <row r="42" spans="1:49" s="113" customFormat="1" ht="19.899999999999999" customHeight="1">
      <c r="A42" s="137"/>
      <c r="B42" s="138"/>
      <c r="C42" s="139"/>
      <c r="D42" s="139"/>
      <c r="E42" s="139"/>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L42" s="117"/>
      <c r="AM42" s="117"/>
      <c r="AN42" s="117"/>
      <c r="AO42" s="117"/>
      <c r="AP42" s="117"/>
      <c r="AQ42" s="117"/>
      <c r="AR42" s="117"/>
      <c r="AS42" s="117"/>
      <c r="AT42" s="117"/>
      <c r="AU42" s="117"/>
      <c r="AV42" s="117"/>
      <c r="AW42" s="117"/>
    </row>
    <row r="43" spans="1:49" s="113" customFormat="1" ht="19.899999999999999" customHeight="1">
      <c r="A43" s="137"/>
      <c r="B43" s="138"/>
      <c r="C43" s="139"/>
      <c r="D43" s="139"/>
      <c r="E43" s="139"/>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L43" s="117"/>
      <c r="AM43" s="117"/>
      <c r="AN43" s="117"/>
      <c r="AO43" s="117"/>
      <c r="AP43" s="117"/>
      <c r="AQ43" s="117"/>
      <c r="AR43" s="117"/>
      <c r="AS43" s="117"/>
      <c r="AT43" s="117"/>
      <c r="AU43" s="117"/>
      <c r="AV43" s="117"/>
      <c r="AW43" s="117"/>
    </row>
    <row r="44" spans="1:49" s="113" customFormat="1" ht="19.899999999999999" customHeight="1">
      <c r="A44" s="137"/>
      <c r="B44" s="138"/>
      <c r="C44" s="139"/>
      <c r="D44" s="139"/>
      <c r="E44" s="139"/>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L44" s="117"/>
      <c r="AM44" s="117"/>
      <c r="AN44" s="117"/>
      <c r="AO44" s="117"/>
      <c r="AP44" s="117"/>
      <c r="AQ44" s="117"/>
      <c r="AR44" s="117"/>
      <c r="AS44" s="117"/>
      <c r="AT44" s="117"/>
      <c r="AU44" s="117"/>
      <c r="AV44" s="117"/>
      <c r="AW44" s="117"/>
    </row>
    <row r="45" spans="1:49" s="113" customFormat="1" ht="19.899999999999999" customHeight="1">
      <c r="A45" s="137"/>
      <c r="B45" s="138"/>
      <c r="C45" s="139"/>
      <c r="D45" s="139"/>
      <c r="E45" s="139"/>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L45" s="117"/>
      <c r="AM45" s="117"/>
      <c r="AN45" s="117"/>
      <c r="AO45" s="117"/>
      <c r="AP45" s="117"/>
      <c r="AQ45" s="117"/>
      <c r="AR45" s="117"/>
      <c r="AS45" s="117"/>
      <c r="AT45" s="117"/>
      <c r="AU45" s="117"/>
      <c r="AV45" s="117"/>
      <c r="AW45" s="117"/>
    </row>
    <row r="46" spans="1:49" s="113" customFormat="1" ht="19.899999999999999" customHeight="1">
      <c r="A46" s="137"/>
      <c r="B46" s="138"/>
      <c r="C46" s="139"/>
      <c r="D46" s="139"/>
      <c r="E46" s="139"/>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L46" s="117"/>
      <c r="AM46" s="117"/>
      <c r="AN46" s="117"/>
      <c r="AO46" s="117"/>
      <c r="AP46" s="117"/>
      <c r="AQ46" s="117"/>
      <c r="AR46" s="117"/>
      <c r="AS46" s="117"/>
      <c r="AT46" s="117"/>
      <c r="AU46" s="117"/>
      <c r="AV46" s="117"/>
      <c r="AW46" s="117"/>
    </row>
    <row r="47" spans="1:49" s="113" customFormat="1" ht="19.899999999999999" customHeight="1">
      <c r="A47" s="137"/>
      <c r="B47" s="138"/>
      <c r="C47" s="139"/>
      <c r="D47" s="139"/>
      <c r="E47" s="139"/>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40"/>
      <c r="AJ47" s="140"/>
      <c r="AL47" s="117"/>
      <c r="AM47" s="117"/>
      <c r="AN47" s="117"/>
      <c r="AO47" s="117"/>
      <c r="AP47" s="117"/>
      <c r="AQ47" s="117"/>
      <c r="AR47" s="117"/>
      <c r="AS47" s="117"/>
      <c r="AT47" s="117"/>
      <c r="AU47" s="117"/>
      <c r="AV47" s="117"/>
      <c r="AW47" s="117"/>
    </row>
    <row r="48" spans="1:49" s="113" customFormat="1" ht="19.899999999999999" customHeight="1">
      <c r="A48" s="137"/>
      <c r="B48" s="138"/>
      <c r="C48" s="139"/>
      <c r="D48" s="139"/>
      <c r="E48" s="139"/>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40"/>
      <c r="AJ48" s="140"/>
      <c r="AL48" s="117"/>
      <c r="AM48" s="117"/>
      <c r="AN48" s="117"/>
      <c r="AO48" s="117"/>
      <c r="AP48" s="117"/>
      <c r="AQ48" s="117"/>
      <c r="AR48" s="117"/>
      <c r="AS48" s="117"/>
      <c r="AT48" s="117"/>
      <c r="AU48" s="117"/>
      <c r="AV48" s="117"/>
      <c r="AW48" s="117"/>
    </row>
    <row r="49" spans="1:49" s="113" customFormat="1" ht="19.899999999999999" customHeight="1">
      <c r="A49" s="137"/>
      <c r="B49" s="138"/>
      <c r="C49" s="139"/>
      <c r="D49" s="139"/>
      <c r="E49" s="139"/>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c r="AG49" s="140"/>
      <c r="AH49" s="140"/>
      <c r="AI49" s="140"/>
      <c r="AJ49" s="140"/>
      <c r="AL49" s="117"/>
      <c r="AM49" s="117"/>
      <c r="AN49" s="117"/>
      <c r="AO49" s="117"/>
      <c r="AP49" s="117"/>
      <c r="AQ49" s="117"/>
      <c r="AR49" s="117"/>
      <c r="AS49" s="117"/>
      <c r="AT49" s="117"/>
      <c r="AU49" s="117"/>
      <c r="AV49" s="117"/>
      <c r="AW49" s="117"/>
    </row>
    <row r="50" spans="1:49" s="113" customFormat="1" ht="15.75">
      <c r="A50" s="137"/>
      <c r="B50" s="138"/>
      <c r="C50" s="139"/>
      <c r="D50" s="139"/>
      <c r="E50" s="139"/>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40"/>
      <c r="AH50" s="140"/>
      <c r="AI50" s="140"/>
      <c r="AJ50" s="140"/>
      <c r="AL50" s="117"/>
      <c r="AM50" s="117"/>
      <c r="AN50" s="117"/>
      <c r="AO50" s="117"/>
      <c r="AP50" s="117"/>
      <c r="AQ50" s="117"/>
      <c r="AR50" s="117"/>
      <c r="AS50" s="117"/>
      <c r="AT50" s="117"/>
      <c r="AU50" s="117"/>
      <c r="AV50" s="117"/>
      <c r="AW50" s="117"/>
    </row>
    <row r="51" spans="1:49" s="113" customFormat="1" ht="15.75">
      <c r="A51" s="137"/>
      <c r="B51" s="138"/>
      <c r="C51" s="139"/>
      <c r="D51" s="139"/>
      <c r="E51" s="139"/>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L51" s="117"/>
      <c r="AM51" s="117"/>
      <c r="AN51" s="117"/>
      <c r="AO51" s="117"/>
      <c r="AP51" s="117"/>
      <c r="AQ51" s="117"/>
      <c r="AR51" s="117"/>
      <c r="AS51" s="117"/>
      <c r="AT51" s="117"/>
      <c r="AU51" s="117"/>
      <c r="AV51" s="117"/>
      <c r="AW51" s="117"/>
    </row>
    <row r="52" spans="1:49" s="113" customFormat="1" ht="15.75">
      <c r="A52" s="137"/>
      <c r="B52" s="138"/>
      <c r="C52" s="139"/>
      <c r="D52" s="139"/>
      <c r="E52" s="139"/>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L52" s="117"/>
      <c r="AM52" s="117"/>
      <c r="AN52" s="117"/>
      <c r="AO52" s="117"/>
      <c r="AP52" s="117"/>
      <c r="AQ52" s="117"/>
      <c r="AR52" s="117"/>
      <c r="AS52" s="117"/>
      <c r="AT52" s="117"/>
      <c r="AU52" s="117"/>
      <c r="AV52" s="117"/>
      <c r="AW52" s="117"/>
    </row>
    <row r="53" spans="1:49" s="113" customFormat="1" ht="15.75">
      <c r="A53" s="137"/>
      <c r="B53" s="138"/>
      <c r="C53" s="139"/>
      <c r="D53" s="139"/>
      <c r="E53" s="139"/>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L53" s="117"/>
      <c r="AM53" s="117"/>
      <c r="AN53" s="117"/>
      <c r="AO53" s="117"/>
      <c r="AP53" s="117"/>
      <c r="AQ53" s="117"/>
      <c r="AR53" s="117"/>
      <c r="AS53" s="117"/>
      <c r="AT53" s="117"/>
      <c r="AU53" s="117"/>
      <c r="AV53" s="117"/>
      <c r="AW53" s="117"/>
    </row>
    <row r="54" spans="1:49" s="113" customFormat="1" ht="15.75">
      <c r="A54" s="137"/>
      <c r="B54" s="138"/>
      <c r="C54" s="139"/>
      <c r="D54" s="139"/>
      <c r="E54" s="139"/>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L54" s="117"/>
      <c r="AM54" s="117"/>
      <c r="AN54" s="117"/>
      <c r="AO54" s="117"/>
      <c r="AP54" s="117"/>
      <c r="AQ54" s="117"/>
      <c r="AR54" s="117"/>
      <c r="AS54" s="117"/>
      <c r="AT54" s="117"/>
      <c r="AU54" s="117"/>
      <c r="AV54" s="117"/>
      <c r="AW54" s="117"/>
    </row>
    <row r="55" spans="1:49" s="113" customFormat="1" ht="15.75">
      <c r="A55" s="137"/>
      <c r="B55" s="138"/>
      <c r="C55" s="139"/>
      <c r="D55" s="139"/>
      <c r="E55" s="139"/>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L55" s="117"/>
      <c r="AM55" s="117"/>
      <c r="AN55" s="117"/>
      <c r="AO55" s="117"/>
      <c r="AP55" s="117"/>
      <c r="AQ55" s="117"/>
      <c r="AR55" s="117"/>
      <c r="AS55" s="117"/>
      <c r="AT55" s="117"/>
      <c r="AU55" s="117"/>
      <c r="AV55" s="117"/>
      <c r="AW55" s="117"/>
    </row>
    <row r="56" spans="1:49" s="113" customFormat="1" ht="15.75">
      <c r="A56" s="137"/>
      <c r="B56" s="138"/>
      <c r="C56" s="139"/>
      <c r="D56" s="139"/>
      <c r="E56" s="139"/>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c r="AL56" s="117"/>
      <c r="AM56" s="117"/>
      <c r="AN56" s="117"/>
      <c r="AO56" s="117"/>
      <c r="AP56" s="117"/>
      <c r="AQ56" s="117"/>
      <c r="AR56" s="117"/>
      <c r="AS56" s="117"/>
      <c r="AT56" s="117"/>
      <c r="AU56" s="117"/>
      <c r="AV56" s="117"/>
      <c r="AW56" s="117"/>
    </row>
    <row r="57" spans="1:49" s="113" customFormat="1" ht="15.75">
      <c r="A57" s="137"/>
      <c r="B57" s="138"/>
      <c r="C57" s="139"/>
      <c r="D57" s="139"/>
      <c r="E57" s="139"/>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L57" s="117"/>
      <c r="AM57" s="117"/>
      <c r="AN57" s="117"/>
      <c r="AO57" s="117"/>
      <c r="AP57" s="117"/>
      <c r="AQ57" s="117"/>
      <c r="AR57" s="117"/>
      <c r="AS57" s="117"/>
      <c r="AT57" s="117"/>
      <c r="AU57" s="117"/>
      <c r="AV57" s="117"/>
      <c r="AW57" s="117"/>
    </row>
    <row r="58" spans="1:49" s="113" customFormat="1" ht="15.75">
      <c r="A58" s="137"/>
      <c r="B58" s="138"/>
      <c r="C58" s="139"/>
      <c r="D58" s="139"/>
      <c r="E58" s="139"/>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L58" s="117"/>
      <c r="AM58" s="117"/>
      <c r="AN58" s="117"/>
      <c r="AO58" s="117"/>
      <c r="AP58" s="117"/>
      <c r="AQ58" s="117"/>
      <c r="AR58" s="117"/>
      <c r="AS58" s="117"/>
      <c r="AT58" s="117"/>
      <c r="AU58" s="117"/>
      <c r="AV58" s="117"/>
      <c r="AW58" s="117"/>
    </row>
    <row r="59" spans="1:49" s="113" customFormat="1" ht="15.75">
      <c r="A59" s="137"/>
      <c r="B59" s="138"/>
      <c r="C59" s="139"/>
      <c r="D59" s="139"/>
      <c r="E59" s="139"/>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40"/>
      <c r="AE59" s="140"/>
      <c r="AF59" s="140"/>
      <c r="AG59" s="140"/>
      <c r="AH59" s="140"/>
      <c r="AI59" s="140"/>
      <c r="AJ59" s="140"/>
      <c r="AL59" s="117"/>
      <c r="AM59" s="117"/>
      <c r="AN59" s="117"/>
      <c r="AO59" s="117"/>
      <c r="AP59" s="117"/>
      <c r="AQ59" s="117"/>
      <c r="AR59" s="117"/>
      <c r="AS59" s="117"/>
      <c r="AT59" s="117"/>
      <c r="AU59" s="117"/>
      <c r="AV59" s="117"/>
      <c r="AW59" s="117"/>
    </row>
    <row r="60" spans="1:49" s="113" customFormat="1" ht="15.75">
      <c r="A60" s="137"/>
      <c r="B60" s="138"/>
      <c r="C60" s="139"/>
      <c r="D60" s="139"/>
      <c r="E60" s="139"/>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L60" s="117"/>
      <c r="AM60" s="117"/>
      <c r="AN60" s="117"/>
      <c r="AO60" s="117"/>
      <c r="AP60" s="117"/>
      <c r="AQ60" s="117"/>
      <c r="AR60" s="117"/>
      <c r="AS60" s="117"/>
      <c r="AT60" s="117"/>
      <c r="AU60" s="117"/>
      <c r="AV60" s="117"/>
      <c r="AW60" s="117"/>
    </row>
    <row r="61" spans="1:49" s="113" customFormat="1" ht="15.75">
      <c r="A61" s="137"/>
      <c r="B61" s="138"/>
      <c r="C61" s="139"/>
      <c r="D61" s="139"/>
      <c r="E61" s="139"/>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c r="AE61" s="140"/>
      <c r="AF61" s="140"/>
      <c r="AG61" s="140"/>
      <c r="AH61" s="140"/>
      <c r="AI61" s="140"/>
      <c r="AJ61" s="140"/>
      <c r="AL61" s="117"/>
      <c r="AM61" s="117"/>
      <c r="AN61" s="117"/>
      <c r="AO61" s="117"/>
      <c r="AP61" s="117"/>
      <c r="AQ61" s="117"/>
      <c r="AR61" s="117"/>
      <c r="AS61" s="117"/>
      <c r="AT61" s="117"/>
      <c r="AU61" s="117"/>
      <c r="AV61" s="117"/>
      <c r="AW61" s="117"/>
    </row>
    <row r="62" spans="1:49" s="113" customFormat="1" ht="15.75">
      <c r="A62" s="137"/>
      <c r="B62" s="138"/>
      <c r="C62" s="139"/>
      <c r="D62" s="139"/>
      <c r="E62" s="139"/>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c r="AG62" s="140"/>
      <c r="AH62" s="140"/>
      <c r="AI62" s="140"/>
      <c r="AJ62" s="140"/>
      <c r="AL62" s="117"/>
      <c r="AM62" s="117"/>
      <c r="AN62" s="117"/>
      <c r="AO62" s="117"/>
      <c r="AP62" s="117"/>
      <c r="AQ62" s="117"/>
      <c r="AR62" s="117"/>
      <c r="AS62" s="117"/>
      <c r="AT62" s="117"/>
      <c r="AU62" s="117"/>
      <c r="AV62" s="117"/>
      <c r="AW62" s="117"/>
    </row>
    <row r="63" spans="1:49" s="113" customFormat="1" ht="15.75">
      <c r="A63" s="137"/>
      <c r="B63" s="138"/>
      <c r="C63" s="139"/>
      <c r="D63" s="139"/>
      <c r="E63" s="139"/>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c r="AG63" s="140"/>
      <c r="AH63" s="140"/>
      <c r="AI63" s="140"/>
      <c r="AJ63" s="140"/>
      <c r="AL63" s="117"/>
      <c r="AM63" s="117"/>
      <c r="AN63" s="117"/>
      <c r="AO63" s="117"/>
      <c r="AP63" s="117"/>
      <c r="AQ63" s="117"/>
      <c r="AR63" s="117"/>
      <c r="AS63" s="117"/>
      <c r="AT63" s="117"/>
      <c r="AU63" s="117"/>
      <c r="AV63" s="117"/>
      <c r="AW63" s="117"/>
    </row>
    <row r="64" spans="1:49" s="113" customFormat="1" ht="15.75">
      <c r="A64" s="137"/>
      <c r="B64" s="138"/>
      <c r="C64" s="139"/>
      <c r="D64" s="139"/>
      <c r="E64" s="139"/>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40"/>
      <c r="AE64" s="140"/>
      <c r="AF64" s="140"/>
      <c r="AG64" s="140"/>
      <c r="AH64" s="140"/>
      <c r="AI64" s="140"/>
      <c r="AJ64" s="140"/>
      <c r="AL64" s="117"/>
      <c r="AM64" s="117"/>
      <c r="AN64" s="117"/>
      <c r="AO64" s="117"/>
      <c r="AP64" s="117"/>
      <c r="AQ64" s="117"/>
      <c r="AR64" s="117"/>
      <c r="AS64" s="117"/>
      <c r="AT64" s="117"/>
      <c r="AU64" s="117"/>
      <c r="AV64" s="117"/>
      <c r="AW64" s="117"/>
    </row>
    <row r="65" spans="1:49" s="113" customFormat="1" ht="15.75">
      <c r="A65" s="137"/>
      <c r="B65" s="138"/>
      <c r="C65" s="139"/>
      <c r="D65" s="139"/>
      <c r="E65" s="139"/>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c r="AE65" s="140"/>
      <c r="AF65" s="140"/>
      <c r="AG65" s="140"/>
      <c r="AH65" s="140"/>
      <c r="AI65" s="140"/>
      <c r="AJ65" s="140"/>
      <c r="AL65" s="117"/>
      <c r="AM65" s="117"/>
      <c r="AN65" s="117"/>
      <c r="AO65" s="117"/>
      <c r="AP65" s="117"/>
      <c r="AQ65" s="117"/>
      <c r="AR65" s="117"/>
      <c r="AS65" s="117"/>
      <c r="AT65" s="117"/>
      <c r="AU65" s="117"/>
      <c r="AV65" s="117"/>
      <c r="AW65" s="117"/>
    </row>
    <row r="66" spans="1:49" s="113" customFormat="1" ht="15.75">
      <c r="A66" s="137"/>
      <c r="B66" s="138"/>
      <c r="C66" s="139"/>
      <c r="D66" s="139"/>
      <c r="E66" s="139"/>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140"/>
      <c r="AJ66" s="140"/>
      <c r="AL66" s="117"/>
      <c r="AM66" s="117"/>
      <c r="AN66" s="117"/>
      <c r="AO66" s="117"/>
      <c r="AP66" s="117"/>
      <c r="AQ66" s="117"/>
      <c r="AR66" s="117"/>
      <c r="AS66" s="117"/>
      <c r="AT66" s="117"/>
      <c r="AU66" s="117"/>
      <c r="AV66" s="117"/>
      <c r="AW66" s="117"/>
    </row>
    <row r="67" spans="1:49" s="113" customFormat="1" ht="15.75">
      <c r="A67" s="137"/>
      <c r="B67" s="138"/>
      <c r="C67" s="139"/>
      <c r="D67" s="139"/>
      <c r="E67" s="139"/>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L67" s="117"/>
      <c r="AM67" s="117"/>
      <c r="AN67" s="117"/>
      <c r="AO67" s="117"/>
      <c r="AP67" s="117"/>
      <c r="AQ67" s="117"/>
      <c r="AR67" s="117"/>
      <c r="AS67" s="117"/>
      <c r="AT67" s="117"/>
      <c r="AU67" s="117"/>
      <c r="AV67" s="117"/>
      <c r="AW67" s="117"/>
    </row>
    <row r="68" spans="1:49" s="113" customFormat="1" ht="15.75">
      <c r="A68" s="137"/>
      <c r="B68" s="138"/>
      <c r="C68" s="139"/>
      <c r="D68" s="139"/>
      <c r="E68" s="139"/>
      <c r="F68" s="140"/>
      <c r="G68" s="140"/>
      <c r="H68" s="140"/>
      <c r="I68" s="140"/>
      <c r="J68" s="140"/>
      <c r="K68" s="140"/>
      <c r="L68" s="140"/>
      <c r="M68" s="140"/>
      <c r="N68" s="140"/>
      <c r="O68" s="140"/>
      <c r="P68" s="140"/>
      <c r="Q68" s="140"/>
      <c r="R68" s="140"/>
      <c r="S68" s="140"/>
      <c r="T68" s="140"/>
      <c r="U68" s="140"/>
      <c r="V68" s="140"/>
      <c r="W68" s="140"/>
      <c r="X68" s="140"/>
      <c r="Y68" s="140"/>
      <c r="Z68" s="140"/>
      <c r="AA68" s="140"/>
      <c r="AB68" s="140"/>
      <c r="AC68" s="140"/>
      <c r="AD68" s="140"/>
      <c r="AE68" s="140"/>
      <c r="AF68" s="140"/>
      <c r="AG68" s="140"/>
      <c r="AH68" s="140"/>
      <c r="AI68" s="140"/>
      <c r="AJ68" s="140"/>
      <c r="AL68" s="117"/>
      <c r="AM68" s="117"/>
      <c r="AN68" s="117"/>
      <c r="AO68" s="117"/>
      <c r="AP68" s="117"/>
      <c r="AQ68" s="117"/>
      <c r="AR68" s="117"/>
      <c r="AS68" s="117"/>
      <c r="AT68" s="117"/>
      <c r="AU68" s="117"/>
      <c r="AV68" s="117"/>
      <c r="AW68" s="117"/>
    </row>
    <row r="69" spans="1:49" s="113" customFormat="1" ht="15.75">
      <c r="A69" s="137"/>
      <c r="B69" s="138"/>
      <c r="C69" s="139"/>
      <c r="D69" s="139"/>
      <c r="E69" s="139"/>
      <c r="F69" s="140"/>
      <c r="G69" s="140"/>
      <c r="H69" s="140"/>
      <c r="I69" s="140"/>
      <c r="J69" s="140"/>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40"/>
      <c r="AH69" s="140"/>
      <c r="AI69" s="140"/>
      <c r="AJ69" s="140"/>
      <c r="AL69" s="117"/>
      <c r="AM69" s="117"/>
      <c r="AN69" s="117"/>
      <c r="AO69" s="117"/>
      <c r="AP69" s="117"/>
      <c r="AQ69" s="117"/>
      <c r="AR69" s="117"/>
      <c r="AS69" s="117"/>
      <c r="AT69" s="117"/>
      <c r="AU69" s="117"/>
      <c r="AV69" s="117"/>
      <c r="AW69" s="117"/>
    </row>
    <row r="70" spans="1:49" s="113" customFormat="1" ht="15.75">
      <c r="A70" s="137"/>
      <c r="B70" s="138"/>
      <c r="C70" s="139"/>
      <c r="D70" s="139"/>
      <c r="E70" s="139"/>
      <c r="F70" s="140"/>
      <c r="G70" s="140"/>
      <c r="H70" s="140"/>
      <c r="I70" s="140"/>
      <c r="J70" s="140"/>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40"/>
      <c r="AH70" s="140"/>
      <c r="AI70" s="140"/>
      <c r="AJ70" s="140"/>
      <c r="AL70" s="117"/>
      <c r="AM70" s="117"/>
      <c r="AN70" s="117"/>
      <c r="AO70" s="117"/>
      <c r="AP70" s="117"/>
      <c r="AQ70" s="117"/>
      <c r="AR70" s="117"/>
      <c r="AS70" s="117"/>
      <c r="AT70" s="117"/>
      <c r="AU70" s="117"/>
      <c r="AV70" s="117"/>
      <c r="AW70" s="117"/>
    </row>
    <row r="71" spans="1:49" s="113" customFormat="1" ht="15.75">
      <c r="A71" s="137"/>
      <c r="B71" s="138"/>
      <c r="C71" s="139"/>
      <c r="D71" s="139"/>
      <c r="E71" s="139"/>
      <c r="F71" s="140"/>
      <c r="G71" s="140"/>
      <c r="H71" s="140"/>
      <c r="I71" s="140"/>
      <c r="J71" s="140"/>
      <c r="K71" s="140"/>
      <c r="L71" s="140"/>
      <c r="M71" s="140"/>
      <c r="N71" s="140"/>
      <c r="O71" s="140"/>
      <c r="P71" s="140"/>
      <c r="Q71" s="140"/>
      <c r="R71" s="140"/>
      <c r="S71" s="140"/>
      <c r="T71" s="140"/>
      <c r="U71" s="140"/>
      <c r="V71" s="140"/>
      <c r="W71" s="140"/>
      <c r="X71" s="140"/>
      <c r="Y71" s="140"/>
      <c r="Z71" s="140"/>
      <c r="AA71" s="140"/>
      <c r="AB71" s="140"/>
      <c r="AC71" s="140"/>
      <c r="AD71" s="140"/>
      <c r="AE71" s="140"/>
      <c r="AF71" s="140"/>
      <c r="AG71" s="140"/>
      <c r="AH71" s="140"/>
      <c r="AI71" s="140"/>
      <c r="AJ71" s="140"/>
      <c r="AL71" s="117"/>
      <c r="AM71" s="117"/>
      <c r="AN71" s="117"/>
      <c r="AO71" s="117"/>
      <c r="AP71" s="117"/>
      <c r="AQ71" s="117"/>
      <c r="AR71" s="117"/>
      <c r="AS71" s="117"/>
      <c r="AT71" s="117"/>
      <c r="AU71" s="117"/>
      <c r="AV71" s="117"/>
      <c r="AW71" s="117"/>
    </row>
    <row r="72" spans="1:49" s="113" customFormat="1" ht="15.75">
      <c r="A72" s="137"/>
      <c r="B72" s="138"/>
      <c r="C72" s="139"/>
      <c r="D72" s="139"/>
      <c r="E72" s="139"/>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40"/>
      <c r="AH72" s="140"/>
      <c r="AI72" s="140"/>
      <c r="AJ72" s="140"/>
      <c r="AL72" s="117"/>
      <c r="AM72" s="117"/>
      <c r="AN72" s="117"/>
      <c r="AO72" s="117"/>
      <c r="AP72" s="117"/>
      <c r="AQ72" s="117"/>
      <c r="AR72" s="117"/>
      <c r="AS72" s="117"/>
      <c r="AT72" s="117"/>
      <c r="AU72" s="117"/>
      <c r="AV72" s="117"/>
      <c r="AW72" s="117"/>
    </row>
    <row r="73" spans="1:49" s="113" customFormat="1" ht="15.75">
      <c r="A73" s="137"/>
      <c r="B73" s="138"/>
      <c r="C73" s="139"/>
      <c r="D73" s="139"/>
      <c r="E73" s="139"/>
      <c r="F73" s="140"/>
      <c r="G73" s="140"/>
      <c r="H73" s="140"/>
      <c r="I73" s="140"/>
      <c r="J73" s="140"/>
      <c r="K73" s="140"/>
      <c r="L73" s="140"/>
      <c r="M73" s="140"/>
      <c r="N73" s="140"/>
      <c r="O73" s="140"/>
      <c r="P73" s="140"/>
      <c r="Q73" s="140"/>
      <c r="R73" s="140"/>
      <c r="S73" s="140"/>
      <c r="T73" s="140"/>
      <c r="U73" s="140"/>
      <c r="V73" s="140"/>
      <c r="W73" s="140"/>
      <c r="X73" s="140"/>
      <c r="Y73" s="140"/>
      <c r="Z73" s="140"/>
      <c r="AA73" s="140"/>
      <c r="AB73" s="140"/>
      <c r="AC73" s="140"/>
      <c r="AD73" s="140"/>
      <c r="AE73" s="140"/>
      <c r="AF73" s="140"/>
      <c r="AG73" s="140"/>
      <c r="AH73" s="140"/>
      <c r="AI73" s="140"/>
      <c r="AJ73" s="140"/>
      <c r="AL73" s="117"/>
      <c r="AM73" s="117"/>
      <c r="AN73" s="117"/>
      <c r="AO73" s="117"/>
      <c r="AP73" s="117"/>
      <c r="AQ73" s="117"/>
      <c r="AR73" s="117"/>
      <c r="AS73" s="117"/>
      <c r="AT73" s="117"/>
      <c r="AU73" s="117"/>
      <c r="AV73" s="117"/>
      <c r="AW73" s="117"/>
    </row>
    <row r="74" spans="1:49" s="113" customFormat="1" ht="15.75">
      <c r="A74" s="137"/>
      <c r="B74" s="138"/>
      <c r="C74" s="139"/>
      <c r="D74" s="139"/>
      <c r="E74" s="139"/>
      <c r="F74" s="140"/>
      <c r="G74" s="140"/>
      <c r="H74" s="140"/>
      <c r="I74" s="140"/>
      <c r="J74" s="140"/>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c r="AL74" s="117"/>
      <c r="AM74" s="117"/>
      <c r="AN74" s="117"/>
      <c r="AO74" s="117"/>
      <c r="AP74" s="117"/>
      <c r="AQ74" s="117"/>
      <c r="AR74" s="117"/>
      <c r="AS74" s="117"/>
      <c r="AT74" s="117"/>
      <c r="AU74" s="117"/>
      <c r="AV74" s="117"/>
      <c r="AW74" s="117"/>
    </row>
    <row r="75" spans="1:49" s="113" customFormat="1" ht="15.75">
      <c r="A75" s="137"/>
      <c r="B75" s="138"/>
      <c r="C75" s="139"/>
      <c r="D75" s="139"/>
      <c r="E75" s="139"/>
      <c r="F75" s="140"/>
      <c r="G75" s="140"/>
      <c r="H75" s="140"/>
      <c r="I75" s="140"/>
      <c r="J75" s="140"/>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L75" s="117"/>
      <c r="AM75" s="117"/>
      <c r="AN75" s="117"/>
      <c r="AO75" s="117"/>
      <c r="AP75" s="117"/>
      <c r="AQ75" s="117"/>
      <c r="AR75" s="117"/>
      <c r="AS75" s="117"/>
      <c r="AT75" s="117"/>
      <c r="AU75" s="117"/>
      <c r="AV75" s="117"/>
      <c r="AW75" s="117"/>
    </row>
    <row r="76" spans="1:49" s="113" customFormat="1" ht="15.75">
      <c r="A76" s="137"/>
      <c r="B76" s="138"/>
      <c r="C76" s="139"/>
      <c r="D76" s="139"/>
      <c r="E76" s="139"/>
      <c r="F76" s="140"/>
      <c r="G76" s="140"/>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L76" s="117"/>
      <c r="AM76" s="117"/>
      <c r="AN76" s="117"/>
      <c r="AO76" s="117"/>
      <c r="AP76" s="117"/>
      <c r="AQ76" s="117"/>
      <c r="AR76" s="117"/>
      <c r="AS76" s="117"/>
      <c r="AT76" s="117"/>
      <c r="AU76" s="117"/>
      <c r="AV76" s="117"/>
      <c r="AW76" s="117"/>
    </row>
    <row r="77" spans="1:49" s="113" customFormat="1" ht="15.75">
      <c r="A77" s="137"/>
      <c r="B77" s="138"/>
      <c r="C77" s="139"/>
      <c r="D77" s="139"/>
      <c r="E77" s="139"/>
      <c r="F77" s="140"/>
      <c r="G77" s="140"/>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L77" s="117"/>
      <c r="AM77" s="117"/>
      <c r="AN77" s="117"/>
      <c r="AO77" s="117"/>
      <c r="AP77" s="117"/>
      <c r="AQ77" s="117"/>
      <c r="AR77" s="117"/>
      <c r="AS77" s="117"/>
      <c r="AT77" s="117"/>
      <c r="AU77" s="117"/>
      <c r="AV77" s="117"/>
      <c r="AW77" s="117"/>
    </row>
    <row r="78" spans="1:49" s="113" customFormat="1" ht="15.75">
      <c r="A78" s="137"/>
      <c r="B78" s="138"/>
      <c r="C78" s="139"/>
      <c r="D78" s="139"/>
      <c r="E78" s="139"/>
      <c r="F78" s="140"/>
      <c r="G78" s="140"/>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40"/>
      <c r="AI78" s="140"/>
      <c r="AJ78" s="140"/>
      <c r="AL78" s="117"/>
      <c r="AM78" s="117"/>
      <c r="AN78" s="117"/>
      <c r="AO78" s="117"/>
      <c r="AP78" s="117"/>
      <c r="AQ78" s="117"/>
      <c r="AR78" s="117"/>
      <c r="AS78" s="117"/>
      <c r="AT78" s="117"/>
      <c r="AU78" s="117"/>
      <c r="AV78" s="117"/>
      <c r="AW78" s="117"/>
    </row>
    <row r="79" spans="1:49" s="113" customFormat="1" ht="15.75">
      <c r="A79" s="137"/>
      <c r="B79" s="138"/>
      <c r="C79" s="139"/>
      <c r="D79" s="139"/>
      <c r="E79" s="139"/>
      <c r="F79" s="140"/>
      <c r="G79" s="140"/>
      <c r="H79" s="140"/>
      <c r="I79" s="140"/>
      <c r="J79" s="140"/>
      <c r="K79" s="140"/>
      <c r="L79" s="140"/>
      <c r="M79" s="140"/>
      <c r="N79" s="140"/>
      <c r="O79" s="140"/>
      <c r="P79" s="140"/>
      <c r="Q79" s="140"/>
      <c r="R79" s="140"/>
      <c r="S79" s="140"/>
      <c r="T79" s="140"/>
      <c r="U79" s="140"/>
      <c r="V79" s="140"/>
      <c r="W79" s="140"/>
      <c r="X79" s="140"/>
      <c r="Y79" s="140"/>
      <c r="Z79" s="140"/>
      <c r="AA79" s="140"/>
      <c r="AB79" s="140"/>
      <c r="AC79" s="140"/>
      <c r="AD79" s="140"/>
      <c r="AE79" s="140"/>
      <c r="AF79" s="140"/>
      <c r="AG79" s="140"/>
      <c r="AH79" s="140"/>
      <c r="AI79" s="140"/>
      <c r="AJ79" s="140"/>
      <c r="AL79" s="117"/>
      <c r="AM79" s="117"/>
      <c r="AN79" s="117"/>
      <c r="AO79" s="117"/>
      <c r="AP79" s="117"/>
      <c r="AQ79" s="117"/>
      <c r="AR79" s="117"/>
      <c r="AS79" s="117"/>
      <c r="AT79" s="117"/>
      <c r="AU79" s="117"/>
      <c r="AV79" s="117"/>
      <c r="AW79" s="117"/>
    </row>
    <row r="80" spans="1:49" s="113" customFormat="1" ht="15.75">
      <c r="A80" s="137"/>
      <c r="B80" s="138"/>
      <c r="C80" s="139"/>
      <c r="D80" s="139"/>
      <c r="E80" s="139"/>
      <c r="F80" s="140"/>
      <c r="G80" s="140"/>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40"/>
      <c r="AH80" s="140"/>
      <c r="AI80" s="140"/>
      <c r="AJ80" s="140"/>
      <c r="AL80" s="117"/>
      <c r="AM80" s="117"/>
      <c r="AN80" s="117"/>
      <c r="AO80" s="117"/>
      <c r="AP80" s="117"/>
      <c r="AQ80" s="117"/>
      <c r="AR80" s="117"/>
      <c r="AS80" s="117"/>
      <c r="AT80" s="117"/>
      <c r="AU80" s="117"/>
      <c r="AV80" s="117"/>
      <c r="AW80" s="117"/>
    </row>
    <row r="81" spans="1:49" s="113" customFormat="1" ht="15.75">
      <c r="A81" s="137"/>
      <c r="B81" s="138"/>
      <c r="C81" s="139"/>
      <c r="D81" s="139"/>
      <c r="E81" s="139"/>
      <c r="F81" s="140"/>
      <c r="G81" s="140"/>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40"/>
      <c r="AH81" s="140"/>
      <c r="AI81" s="140"/>
      <c r="AJ81" s="140"/>
      <c r="AL81" s="117"/>
      <c r="AM81" s="117"/>
      <c r="AN81" s="117"/>
      <c r="AO81" s="117"/>
      <c r="AP81" s="117"/>
      <c r="AQ81" s="117"/>
      <c r="AR81" s="117"/>
      <c r="AS81" s="117"/>
      <c r="AT81" s="117"/>
      <c r="AU81" s="117"/>
      <c r="AV81" s="117"/>
      <c r="AW81" s="117"/>
    </row>
    <row r="82" spans="1:49" s="113" customFormat="1" ht="15.75">
      <c r="A82" s="137"/>
      <c r="B82" s="138"/>
      <c r="C82" s="139"/>
      <c r="D82" s="139"/>
      <c r="E82" s="139"/>
      <c r="F82" s="140"/>
      <c r="G82" s="140"/>
      <c r="H82" s="140"/>
      <c r="I82" s="140"/>
      <c r="J82" s="140"/>
      <c r="K82" s="140"/>
      <c r="L82" s="140"/>
      <c r="M82" s="140"/>
      <c r="N82" s="140"/>
      <c r="O82" s="140"/>
      <c r="P82" s="140"/>
      <c r="Q82" s="140"/>
      <c r="R82" s="140"/>
      <c r="S82" s="140"/>
      <c r="T82" s="140"/>
      <c r="U82" s="140"/>
      <c r="V82" s="140"/>
      <c r="W82" s="140"/>
      <c r="X82" s="140"/>
      <c r="Y82" s="140"/>
      <c r="Z82" s="140"/>
      <c r="AA82" s="140"/>
      <c r="AB82" s="140"/>
      <c r="AC82" s="140"/>
      <c r="AD82" s="140"/>
      <c r="AE82" s="140"/>
      <c r="AF82" s="140"/>
      <c r="AG82" s="140"/>
      <c r="AH82" s="140"/>
      <c r="AI82" s="140"/>
      <c r="AJ82" s="140"/>
      <c r="AL82" s="117"/>
      <c r="AM82" s="117"/>
      <c r="AN82" s="117"/>
      <c r="AO82" s="117"/>
      <c r="AP82" s="117"/>
      <c r="AQ82" s="117"/>
      <c r="AR82" s="117"/>
      <c r="AS82" s="117"/>
      <c r="AT82" s="117"/>
      <c r="AU82" s="117"/>
      <c r="AV82" s="117"/>
      <c r="AW82" s="117"/>
    </row>
    <row r="83" spans="1:49" s="113" customFormat="1" ht="15.75">
      <c r="A83" s="137"/>
      <c r="B83" s="138"/>
      <c r="C83" s="139"/>
      <c r="D83" s="139"/>
      <c r="E83" s="139"/>
      <c r="F83" s="140"/>
      <c r="G83" s="140"/>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40"/>
      <c r="AH83" s="140"/>
      <c r="AI83" s="140"/>
      <c r="AJ83" s="140"/>
      <c r="AL83" s="117"/>
      <c r="AM83" s="117"/>
      <c r="AN83" s="117"/>
      <c r="AO83" s="117"/>
      <c r="AP83" s="117"/>
      <c r="AQ83" s="117"/>
      <c r="AR83" s="117"/>
      <c r="AS83" s="117"/>
      <c r="AT83" s="117"/>
      <c r="AU83" s="117"/>
      <c r="AV83" s="117"/>
      <c r="AW83" s="117"/>
    </row>
    <row r="84" spans="1:49" s="113" customFormat="1" ht="15.75">
      <c r="A84" s="137"/>
      <c r="B84" s="138"/>
      <c r="C84" s="139"/>
      <c r="D84" s="139"/>
      <c r="E84" s="139"/>
      <c r="F84" s="140"/>
      <c r="G84" s="140"/>
      <c r="H84" s="140"/>
      <c r="I84" s="140"/>
      <c r="J84" s="140"/>
      <c r="K84" s="140"/>
      <c r="L84" s="140"/>
      <c r="M84" s="140"/>
      <c r="N84" s="140"/>
      <c r="O84" s="140"/>
      <c r="P84" s="140"/>
      <c r="Q84" s="140"/>
      <c r="R84" s="140"/>
      <c r="S84" s="140"/>
      <c r="T84" s="140"/>
      <c r="U84" s="140"/>
      <c r="V84" s="140"/>
      <c r="W84" s="140"/>
      <c r="X84" s="140"/>
      <c r="Y84" s="140"/>
      <c r="Z84" s="140"/>
      <c r="AA84" s="140"/>
      <c r="AB84" s="140"/>
      <c r="AC84" s="140"/>
      <c r="AD84" s="140"/>
      <c r="AE84" s="140"/>
      <c r="AF84" s="140"/>
      <c r="AG84" s="140"/>
      <c r="AH84" s="140"/>
      <c r="AI84" s="140"/>
      <c r="AJ84" s="140"/>
      <c r="AL84" s="117"/>
      <c r="AM84" s="117"/>
      <c r="AN84" s="117"/>
      <c r="AO84" s="117"/>
      <c r="AP84" s="117"/>
      <c r="AQ84" s="117"/>
      <c r="AR84" s="117"/>
      <c r="AS84" s="117"/>
      <c r="AT84" s="117"/>
      <c r="AU84" s="117"/>
      <c r="AV84" s="117"/>
      <c r="AW84" s="117"/>
    </row>
    <row r="85" spans="1:49" s="113" customFormat="1" ht="15.75">
      <c r="A85" s="137"/>
      <c r="B85" s="138"/>
      <c r="C85" s="139"/>
      <c r="D85" s="139"/>
      <c r="E85" s="139"/>
      <c r="F85" s="140"/>
      <c r="G85" s="140"/>
      <c r="H85" s="140"/>
      <c r="I85" s="140"/>
      <c r="J85" s="140"/>
      <c r="K85" s="140"/>
      <c r="L85" s="140"/>
      <c r="M85" s="140"/>
      <c r="N85" s="140"/>
      <c r="O85" s="140"/>
      <c r="P85" s="140"/>
      <c r="Q85" s="140"/>
      <c r="R85" s="140"/>
      <c r="S85" s="140"/>
      <c r="T85" s="140"/>
      <c r="U85" s="140"/>
      <c r="V85" s="140"/>
      <c r="W85" s="140"/>
      <c r="X85" s="140"/>
      <c r="Y85" s="140"/>
      <c r="Z85" s="140"/>
      <c r="AA85" s="140"/>
      <c r="AB85" s="140"/>
      <c r="AC85" s="140"/>
      <c r="AD85" s="140"/>
      <c r="AE85" s="140"/>
      <c r="AF85" s="140"/>
      <c r="AG85" s="140"/>
      <c r="AH85" s="140"/>
      <c r="AI85" s="140"/>
      <c r="AJ85" s="140"/>
      <c r="AL85" s="117"/>
      <c r="AM85" s="117"/>
      <c r="AN85" s="117"/>
      <c r="AO85" s="117"/>
      <c r="AP85" s="117"/>
      <c r="AQ85" s="117"/>
      <c r="AR85" s="117"/>
      <c r="AS85" s="117"/>
      <c r="AT85" s="117"/>
      <c r="AU85" s="117"/>
      <c r="AV85" s="117"/>
      <c r="AW85" s="117"/>
    </row>
    <row r="86" spans="1:49" s="113" customFormat="1" ht="15.75">
      <c r="A86" s="137"/>
      <c r="B86" s="138"/>
      <c r="C86" s="139"/>
      <c r="D86" s="139"/>
      <c r="E86" s="139"/>
      <c r="F86" s="140"/>
      <c r="G86" s="140"/>
      <c r="H86" s="140"/>
      <c r="I86" s="140"/>
      <c r="J86" s="140"/>
      <c r="K86" s="140"/>
      <c r="L86" s="140"/>
      <c r="M86" s="140"/>
      <c r="N86" s="140"/>
      <c r="O86" s="140"/>
      <c r="P86" s="140"/>
      <c r="Q86" s="140"/>
      <c r="R86" s="140"/>
      <c r="S86" s="140"/>
      <c r="T86" s="140"/>
      <c r="U86" s="140"/>
      <c r="V86" s="140"/>
      <c r="W86" s="140"/>
      <c r="X86" s="140"/>
      <c r="Y86" s="140"/>
      <c r="Z86" s="140"/>
      <c r="AA86" s="140"/>
      <c r="AB86" s="140"/>
      <c r="AC86" s="140"/>
      <c r="AD86" s="140"/>
      <c r="AE86" s="140"/>
      <c r="AF86" s="140"/>
      <c r="AG86" s="140"/>
      <c r="AH86" s="140"/>
      <c r="AI86" s="140"/>
      <c r="AJ86" s="140"/>
      <c r="AL86" s="117"/>
      <c r="AM86" s="117"/>
      <c r="AN86" s="117"/>
      <c r="AO86" s="117"/>
      <c r="AP86" s="117"/>
      <c r="AQ86" s="117"/>
      <c r="AR86" s="117"/>
      <c r="AS86" s="117"/>
      <c r="AT86" s="117"/>
      <c r="AU86" s="117"/>
      <c r="AV86" s="117"/>
      <c r="AW86" s="117"/>
    </row>
    <row r="87" spans="1:49" s="113" customFormat="1" ht="15.75">
      <c r="A87" s="137"/>
      <c r="B87" s="138"/>
      <c r="C87" s="139"/>
      <c r="D87" s="139"/>
      <c r="E87" s="139"/>
      <c r="F87" s="140"/>
      <c r="G87" s="140"/>
      <c r="H87" s="140"/>
      <c r="I87" s="140"/>
      <c r="J87" s="140"/>
      <c r="K87" s="140"/>
      <c r="L87" s="140"/>
      <c r="M87" s="140"/>
      <c r="N87" s="140"/>
      <c r="O87" s="140"/>
      <c r="P87" s="140"/>
      <c r="Q87" s="140"/>
      <c r="R87" s="140"/>
      <c r="S87" s="140"/>
      <c r="T87" s="140"/>
      <c r="U87" s="140"/>
      <c r="V87" s="140"/>
      <c r="W87" s="140"/>
      <c r="X87" s="140"/>
      <c r="Y87" s="140"/>
      <c r="Z87" s="140"/>
      <c r="AA87" s="140"/>
      <c r="AB87" s="140"/>
      <c r="AC87" s="140"/>
      <c r="AD87" s="140"/>
      <c r="AE87" s="140"/>
      <c r="AF87" s="140"/>
      <c r="AG87" s="140"/>
      <c r="AH87" s="140"/>
      <c r="AI87" s="140"/>
      <c r="AJ87" s="140"/>
      <c r="AL87" s="117"/>
      <c r="AM87" s="117"/>
      <c r="AN87" s="117"/>
      <c r="AO87" s="117"/>
      <c r="AP87" s="117"/>
      <c r="AQ87" s="117"/>
      <c r="AR87" s="117"/>
      <c r="AS87" s="117"/>
      <c r="AT87" s="117"/>
      <c r="AU87" s="117"/>
      <c r="AV87" s="117"/>
      <c r="AW87" s="117"/>
    </row>
    <row r="88" spans="1:49" s="113" customFormat="1" ht="15.75">
      <c r="A88" s="137"/>
      <c r="B88" s="138"/>
      <c r="C88" s="139"/>
      <c r="D88" s="139"/>
      <c r="E88" s="139"/>
      <c r="F88" s="140"/>
      <c r="G88" s="140"/>
      <c r="H88" s="140"/>
      <c r="I88" s="140"/>
      <c r="J88" s="140"/>
      <c r="K88" s="140"/>
      <c r="L88" s="140"/>
      <c r="M88" s="140"/>
      <c r="N88" s="140"/>
      <c r="O88" s="140"/>
      <c r="P88" s="140"/>
      <c r="Q88" s="140"/>
      <c r="R88" s="140"/>
      <c r="S88" s="140"/>
      <c r="T88" s="140"/>
      <c r="U88" s="140"/>
      <c r="V88" s="140"/>
      <c r="W88" s="140"/>
      <c r="X88" s="140"/>
      <c r="Y88" s="140"/>
      <c r="Z88" s="140"/>
      <c r="AA88" s="140"/>
      <c r="AB88" s="140"/>
      <c r="AC88" s="140"/>
      <c r="AD88" s="140"/>
      <c r="AE88" s="140"/>
      <c r="AF88" s="140"/>
      <c r="AG88" s="140"/>
      <c r="AH88" s="140"/>
      <c r="AI88" s="140"/>
      <c r="AJ88" s="140"/>
      <c r="AL88" s="117"/>
      <c r="AM88" s="117"/>
      <c r="AN88" s="117"/>
      <c r="AO88" s="117"/>
      <c r="AP88" s="117"/>
      <c r="AQ88" s="117"/>
      <c r="AR88" s="117"/>
      <c r="AS88" s="117"/>
      <c r="AT88" s="117"/>
      <c r="AU88" s="117"/>
      <c r="AV88" s="117"/>
      <c r="AW88" s="117"/>
    </row>
    <row r="89" spans="1:49" s="113" customFormat="1" ht="15.75">
      <c r="A89" s="137"/>
      <c r="B89" s="138"/>
      <c r="C89" s="139"/>
      <c r="D89" s="139"/>
      <c r="E89" s="139"/>
      <c r="F89" s="140"/>
      <c r="G89" s="140"/>
      <c r="H89" s="140"/>
      <c r="I89" s="140"/>
      <c r="J89" s="140"/>
      <c r="K89" s="140"/>
      <c r="L89" s="140"/>
      <c r="M89" s="140"/>
      <c r="N89" s="140"/>
      <c r="O89" s="140"/>
      <c r="P89" s="140"/>
      <c r="Q89" s="140"/>
      <c r="R89" s="140"/>
      <c r="S89" s="140"/>
      <c r="T89" s="140"/>
      <c r="U89" s="140"/>
      <c r="V89" s="140"/>
      <c r="W89" s="140"/>
      <c r="X89" s="140"/>
      <c r="Y89" s="140"/>
      <c r="Z89" s="140"/>
      <c r="AA89" s="140"/>
      <c r="AB89" s="140"/>
      <c r="AC89" s="140"/>
      <c r="AD89" s="140"/>
      <c r="AE89" s="140"/>
      <c r="AF89" s="140"/>
      <c r="AG89" s="140"/>
      <c r="AH89" s="140"/>
      <c r="AI89" s="140"/>
      <c r="AJ89" s="140"/>
      <c r="AL89" s="117"/>
      <c r="AM89" s="117"/>
      <c r="AN89" s="117"/>
      <c r="AO89" s="117"/>
      <c r="AP89" s="117"/>
      <c r="AQ89" s="117"/>
      <c r="AR89" s="117"/>
      <c r="AS89" s="117"/>
      <c r="AT89" s="117"/>
      <c r="AU89" s="117"/>
      <c r="AV89" s="117"/>
      <c r="AW89" s="117"/>
    </row>
    <row r="90" spans="1:49" s="113" customFormat="1" ht="15.75">
      <c r="A90" s="137"/>
      <c r="B90" s="138"/>
      <c r="C90" s="139"/>
      <c r="D90" s="139"/>
      <c r="E90" s="139"/>
      <c r="F90" s="140"/>
      <c r="G90" s="140"/>
      <c r="H90" s="140"/>
      <c r="I90" s="140"/>
      <c r="J90" s="140"/>
      <c r="K90" s="140"/>
      <c r="L90" s="140"/>
      <c r="M90" s="140"/>
      <c r="N90" s="140"/>
      <c r="O90" s="140"/>
      <c r="P90" s="140"/>
      <c r="Q90" s="140"/>
      <c r="R90" s="140"/>
      <c r="S90" s="140"/>
      <c r="T90" s="140"/>
      <c r="U90" s="140"/>
      <c r="V90" s="140"/>
      <c r="W90" s="140"/>
      <c r="X90" s="140"/>
      <c r="Y90" s="140"/>
      <c r="Z90" s="140"/>
      <c r="AA90" s="140"/>
      <c r="AB90" s="140"/>
      <c r="AC90" s="140"/>
      <c r="AD90" s="140"/>
      <c r="AE90" s="140"/>
      <c r="AF90" s="140"/>
      <c r="AG90" s="140"/>
      <c r="AH90" s="140"/>
      <c r="AI90" s="140"/>
      <c r="AJ90" s="140"/>
      <c r="AL90" s="117"/>
      <c r="AM90" s="117"/>
      <c r="AN90" s="117"/>
      <c r="AO90" s="117"/>
      <c r="AP90" s="117"/>
      <c r="AQ90" s="117"/>
      <c r="AR90" s="117"/>
      <c r="AS90" s="117"/>
      <c r="AT90" s="117"/>
      <c r="AU90" s="117"/>
      <c r="AV90" s="117"/>
      <c r="AW90" s="117"/>
    </row>
    <row r="91" spans="1:49" s="113" customFormat="1" ht="15.75">
      <c r="A91" s="137"/>
      <c r="B91" s="138"/>
      <c r="C91" s="139"/>
      <c r="D91" s="139"/>
      <c r="E91" s="139"/>
      <c r="F91" s="140"/>
      <c r="G91" s="140"/>
      <c r="H91" s="140"/>
      <c r="I91" s="140"/>
      <c r="J91" s="140"/>
      <c r="K91" s="140"/>
      <c r="L91" s="140"/>
      <c r="M91" s="140"/>
      <c r="N91" s="140"/>
      <c r="O91" s="140"/>
      <c r="P91" s="140"/>
      <c r="Q91" s="140"/>
      <c r="R91" s="140"/>
      <c r="S91" s="140"/>
      <c r="T91" s="140"/>
      <c r="U91" s="140"/>
      <c r="V91" s="140"/>
      <c r="W91" s="140"/>
      <c r="X91" s="140"/>
      <c r="Y91" s="140"/>
      <c r="Z91" s="140"/>
      <c r="AA91" s="140"/>
      <c r="AB91" s="140"/>
      <c r="AC91" s="140"/>
      <c r="AD91" s="140"/>
      <c r="AE91" s="140"/>
      <c r="AF91" s="140"/>
      <c r="AG91" s="140"/>
      <c r="AH91" s="140"/>
      <c r="AI91" s="140"/>
      <c r="AJ91" s="140"/>
      <c r="AL91" s="117"/>
      <c r="AM91" s="117"/>
      <c r="AN91" s="117"/>
      <c r="AO91" s="117"/>
      <c r="AP91" s="117"/>
      <c r="AQ91" s="117"/>
      <c r="AR91" s="117"/>
      <c r="AS91" s="117"/>
      <c r="AT91" s="117"/>
      <c r="AU91" s="117"/>
      <c r="AV91" s="117"/>
      <c r="AW91" s="117"/>
    </row>
    <row r="92" spans="1:49" s="113" customFormat="1" ht="15.75">
      <c r="A92" s="137"/>
      <c r="B92" s="138"/>
      <c r="C92" s="139"/>
      <c r="D92" s="139"/>
      <c r="E92" s="139"/>
      <c r="F92" s="140"/>
      <c r="G92" s="140"/>
      <c r="H92" s="140"/>
      <c r="I92" s="140"/>
      <c r="J92" s="140"/>
      <c r="K92" s="140"/>
      <c r="L92" s="140"/>
      <c r="M92" s="140"/>
      <c r="N92" s="140"/>
      <c r="O92" s="140"/>
      <c r="P92" s="140"/>
      <c r="Q92" s="140"/>
      <c r="R92" s="140"/>
      <c r="S92" s="140"/>
      <c r="T92" s="140"/>
      <c r="U92" s="140"/>
      <c r="V92" s="140"/>
      <c r="W92" s="140"/>
      <c r="X92" s="140"/>
      <c r="Y92" s="140"/>
      <c r="Z92" s="140"/>
      <c r="AA92" s="140"/>
      <c r="AB92" s="140"/>
      <c r="AC92" s="140"/>
      <c r="AD92" s="140"/>
      <c r="AE92" s="140"/>
      <c r="AF92" s="140"/>
      <c r="AG92" s="140"/>
      <c r="AH92" s="140"/>
      <c r="AI92" s="140"/>
      <c r="AJ92" s="140"/>
      <c r="AL92" s="117"/>
      <c r="AM92" s="117"/>
      <c r="AN92" s="117"/>
      <c r="AO92" s="117"/>
      <c r="AP92" s="117"/>
      <c r="AQ92" s="117"/>
      <c r="AR92" s="117"/>
      <c r="AS92" s="117"/>
      <c r="AT92" s="117"/>
      <c r="AU92" s="117"/>
      <c r="AV92" s="117"/>
      <c r="AW92" s="117"/>
    </row>
    <row r="93" spans="1:49" s="113" customFormat="1" ht="15.75">
      <c r="A93" s="137"/>
      <c r="B93" s="138"/>
      <c r="C93" s="139"/>
      <c r="D93" s="139"/>
      <c r="E93" s="139"/>
      <c r="F93" s="140"/>
      <c r="G93" s="140"/>
      <c r="H93" s="140"/>
      <c r="I93" s="140"/>
      <c r="J93" s="140"/>
      <c r="K93" s="140"/>
      <c r="L93" s="140"/>
      <c r="M93" s="140"/>
      <c r="N93" s="140"/>
      <c r="O93" s="140"/>
      <c r="P93" s="140"/>
      <c r="Q93" s="140"/>
      <c r="R93" s="140"/>
      <c r="S93" s="140"/>
      <c r="T93" s="140"/>
      <c r="U93" s="140"/>
      <c r="V93" s="140"/>
      <c r="W93" s="140"/>
      <c r="X93" s="140"/>
      <c r="Y93" s="140"/>
      <c r="Z93" s="140"/>
      <c r="AA93" s="140"/>
      <c r="AB93" s="140"/>
      <c r="AC93" s="140"/>
      <c r="AD93" s="140"/>
      <c r="AE93" s="140"/>
      <c r="AF93" s="140"/>
      <c r="AG93" s="140"/>
      <c r="AH93" s="140"/>
      <c r="AI93" s="140"/>
      <c r="AJ93" s="140"/>
      <c r="AL93" s="117"/>
      <c r="AM93" s="117"/>
      <c r="AN93" s="117"/>
      <c r="AO93" s="117"/>
      <c r="AP93" s="117"/>
      <c r="AQ93" s="117"/>
      <c r="AR93" s="117"/>
      <c r="AS93" s="117"/>
      <c r="AT93" s="117"/>
      <c r="AU93" s="117"/>
      <c r="AV93" s="117"/>
      <c r="AW93" s="117"/>
    </row>
    <row r="94" spans="1:49" s="113" customFormat="1" ht="15.75">
      <c r="A94" s="137"/>
      <c r="B94" s="138"/>
      <c r="C94" s="139"/>
      <c r="D94" s="139"/>
      <c r="E94" s="139"/>
      <c r="F94" s="140"/>
      <c r="G94" s="140"/>
      <c r="H94" s="140"/>
      <c r="I94" s="140"/>
      <c r="J94" s="140"/>
      <c r="K94" s="140"/>
      <c r="L94" s="140"/>
      <c r="M94" s="140"/>
      <c r="N94" s="140"/>
      <c r="O94" s="140"/>
      <c r="P94" s="140"/>
      <c r="Q94" s="140"/>
      <c r="R94" s="140"/>
      <c r="S94" s="140"/>
      <c r="T94" s="140"/>
      <c r="U94" s="140"/>
      <c r="V94" s="140"/>
      <c r="W94" s="140"/>
      <c r="X94" s="140"/>
      <c r="Y94" s="140"/>
      <c r="Z94" s="140"/>
      <c r="AA94" s="140"/>
      <c r="AB94" s="140"/>
      <c r="AC94" s="140"/>
      <c r="AD94" s="140"/>
      <c r="AE94" s="140"/>
      <c r="AF94" s="140"/>
      <c r="AG94" s="140"/>
      <c r="AH94" s="140"/>
      <c r="AI94" s="140"/>
      <c r="AJ94" s="140"/>
      <c r="AL94" s="117"/>
      <c r="AM94" s="117"/>
      <c r="AN94" s="117"/>
      <c r="AO94" s="117"/>
      <c r="AP94" s="117"/>
      <c r="AQ94" s="117"/>
      <c r="AR94" s="117"/>
      <c r="AS94" s="117"/>
      <c r="AT94" s="117"/>
      <c r="AU94" s="117"/>
      <c r="AV94" s="117"/>
      <c r="AW94" s="117"/>
    </row>
    <row r="95" spans="1:49" s="113" customFormat="1" ht="15.75">
      <c r="A95" s="137"/>
      <c r="B95" s="138"/>
      <c r="C95" s="139"/>
      <c r="D95" s="139"/>
      <c r="E95" s="139"/>
      <c r="F95" s="140"/>
      <c r="G95" s="140"/>
      <c r="H95" s="140"/>
      <c r="I95" s="140"/>
      <c r="J95" s="140"/>
      <c r="K95" s="140"/>
      <c r="L95" s="140"/>
      <c r="M95" s="140"/>
      <c r="N95" s="140"/>
      <c r="O95" s="140"/>
      <c r="P95" s="140"/>
      <c r="Q95" s="140"/>
      <c r="R95" s="140"/>
      <c r="S95" s="140"/>
      <c r="T95" s="140"/>
      <c r="U95" s="140"/>
      <c r="V95" s="140"/>
      <c r="W95" s="140"/>
      <c r="X95" s="140"/>
      <c r="Y95" s="140"/>
      <c r="Z95" s="140"/>
      <c r="AA95" s="140"/>
      <c r="AB95" s="140"/>
      <c r="AC95" s="140"/>
      <c r="AD95" s="140"/>
      <c r="AE95" s="140"/>
      <c r="AF95" s="140"/>
      <c r="AG95" s="140"/>
      <c r="AH95" s="140"/>
      <c r="AI95" s="140"/>
      <c r="AJ95" s="140"/>
      <c r="AL95" s="117"/>
      <c r="AM95" s="117"/>
      <c r="AN95" s="117"/>
      <c r="AO95" s="117"/>
      <c r="AP95" s="117"/>
      <c r="AQ95" s="117"/>
      <c r="AR95" s="117"/>
      <c r="AS95" s="117"/>
      <c r="AT95" s="117"/>
      <c r="AU95" s="117"/>
      <c r="AV95" s="117"/>
      <c r="AW95" s="117"/>
    </row>
    <row r="96" spans="1:49" s="113" customFormat="1" ht="15.75">
      <c r="A96" s="137"/>
      <c r="B96" s="138"/>
      <c r="C96" s="139"/>
      <c r="D96" s="139"/>
      <c r="E96" s="139"/>
      <c r="F96" s="140"/>
      <c r="G96" s="140"/>
      <c r="H96" s="140"/>
      <c r="I96" s="140"/>
      <c r="J96" s="140"/>
      <c r="K96" s="140"/>
      <c r="L96" s="140"/>
      <c r="M96" s="140"/>
      <c r="N96" s="140"/>
      <c r="O96" s="140"/>
      <c r="P96" s="140"/>
      <c r="Q96" s="140"/>
      <c r="R96" s="140"/>
      <c r="S96" s="140"/>
      <c r="T96" s="140"/>
      <c r="U96" s="140"/>
      <c r="V96" s="140"/>
      <c r="W96" s="140"/>
      <c r="X96" s="140"/>
      <c r="Y96" s="140"/>
      <c r="Z96" s="140"/>
      <c r="AA96" s="140"/>
      <c r="AB96" s="140"/>
      <c r="AC96" s="140"/>
      <c r="AD96" s="140"/>
      <c r="AE96" s="140"/>
      <c r="AF96" s="140"/>
      <c r="AG96" s="140"/>
      <c r="AH96" s="140"/>
      <c r="AI96" s="140"/>
      <c r="AJ96" s="140"/>
      <c r="AL96" s="117"/>
      <c r="AM96" s="117"/>
      <c r="AN96" s="117"/>
      <c r="AO96" s="117"/>
      <c r="AP96" s="117"/>
      <c r="AQ96" s="117"/>
      <c r="AR96" s="117"/>
      <c r="AS96" s="117"/>
      <c r="AT96" s="117"/>
      <c r="AU96" s="117"/>
      <c r="AV96" s="117"/>
      <c r="AW96" s="117"/>
    </row>
    <row r="97" spans="1:49" s="113" customFormat="1" ht="15.75">
      <c r="A97" s="137"/>
      <c r="B97" s="138"/>
      <c r="C97" s="139"/>
      <c r="D97" s="139"/>
      <c r="E97" s="139"/>
      <c r="F97" s="140"/>
      <c r="G97" s="140"/>
      <c r="H97" s="140"/>
      <c r="I97" s="140"/>
      <c r="J97" s="140"/>
      <c r="K97" s="140"/>
      <c r="L97" s="140"/>
      <c r="M97" s="140"/>
      <c r="N97" s="140"/>
      <c r="O97" s="140"/>
      <c r="P97" s="140"/>
      <c r="Q97" s="140"/>
      <c r="R97" s="140"/>
      <c r="S97" s="140"/>
      <c r="T97" s="140"/>
      <c r="U97" s="140"/>
      <c r="V97" s="140"/>
      <c r="W97" s="140"/>
      <c r="X97" s="140"/>
      <c r="Y97" s="140"/>
      <c r="Z97" s="140"/>
      <c r="AA97" s="140"/>
      <c r="AB97" s="140"/>
      <c r="AC97" s="140"/>
      <c r="AD97" s="140"/>
      <c r="AE97" s="140"/>
      <c r="AF97" s="140"/>
      <c r="AG97" s="140"/>
      <c r="AH97" s="140"/>
      <c r="AI97" s="140"/>
      <c r="AJ97" s="140"/>
      <c r="AL97" s="117"/>
      <c r="AM97" s="117"/>
      <c r="AN97" s="117"/>
      <c r="AO97" s="117"/>
      <c r="AP97" s="117"/>
      <c r="AQ97" s="117"/>
      <c r="AR97" s="117"/>
      <c r="AS97" s="117"/>
      <c r="AT97" s="117"/>
      <c r="AU97" s="117"/>
      <c r="AV97" s="117"/>
      <c r="AW97" s="117"/>
    </row>
    <row r="98" spans="1:49" s="113" customFormat="1" ht="15.75">
      <c r="A98" s="137"/>
      <c r="B98" s="138"/>
      <c r="C98" s="139"/>
      <c r="D98" s="139"/>
      <c r="E98" s="139"/>
      <c r="F98" s="140"/>
      <c r="G98" s="140"/>
      <c r="H98" s="140"/>
      <c r="I98" s="140"/>
      <c r="J98" s="140"/>
      <c r="K98" s="140"/>
      <c r="L98" s="140"/>
      <c r="M98" s="140"/>
      <c r="N98" s="140"/>
      <c r="O98" s="140"/>
      <c r="P98" s="140"/>
      <c r="Q98" s="140"/>
      <c r="R98" s="140"/>
      <c r="S98" s="140"/>
      <c r="T98" s="140"/>
      <c r="U98" s="140"/>
      <c r="V98" s="140"/>
      <c r="W98" s="140"/>
      <c r="X98" s="140"/>
      <c r="Y98" s="140"/>
      <c r="Z98" s="140"/>
      <c r="AA98" s="140"/>
      <c r="AB98" s="140"/>
      <c r="AC98" s="140"/>
      <c r="AD98" s="140"/>
      <c r="AE98" s="140"/>
      <c r="AF98" s="140"/>
      <c r="AG98" s="140"/>
      <c r="AH98" s="140"/>
      <c r="AI98" s="140"/>
      <c r="AJ98" s="140"/>
      <c r="AL98" s="117"/>
      <c r="AM98" s="117"/>
      <c r="AN98" s="117"/>
      <c r="AO98" s="117"/>
      <c r="AP98" s="117"/>
      <c r="AQ98" s="117"/>
      <c r="AR98" s="117"/>
      <c r="AS98" s="117"/>
      <c r="AT98" s="117"/>
      <c r="AU98" s="117"/>
      <c r="AV98" s="117"/>
      <c r="AW98" s="117"/>
    </row>
    <row r="99" spans="1:49" s="113" customFormat="1" ht="15.75">
      <c r="A99" s="137"/>
      <c r="B99" s="138"/>
      <c r="C99" s="139"/>
      <c r="D99" s="139"/>
      <c r="E99" s="139"/>
      <c r="F99" s="140"/>
      <c r="G99" s="140"/>
      <c r="H99" s="140"/>
      <c r="I99" s="140"/>
      <c r="J99" s="140"/>
      <c r="K99" s="140"/>
      <c r="L99" s="140"/>
      <c r="M99" s="140"/>
      <c r="N99" s="140"/>
      <c r="O99" s="140"/>
      <c r="P99" s="140"/>
      <c r="Q99" s="140"/>
      <c r="R99" s="140"/>
      <c r="S99" s="140"/>
      <c r="T99" s="140"/>
      <c r="U99" s="140"/>
      <c r="V99" s="140"/>
      <c r="W99" s="140"/>
      <c r="X99" s="140"/>
      <c r="Y99" s="140"/>
      <c r="Z99" s="140"/>
      <c r="AA99" s="140"/>
      <c r="AB99" s="140"/>
      <c r="AC99" s="140"/>
      <c r="AD99" s="140"/>
      <c r="AE99" s="140"/>
      <c r="AF99" s="140"/>
      <c r="AG99" s="140"/>
      <c r="AH99" s="140"/>
      <c r="AI99" s="140"/>
      <c r="AJ99" s="140"/>
      <c r="AL99" s="117"/>
      <c r="AM99" s="117"/>
      <c r="AN99" s="117"/>
      <c r="AO99" s="117"/>
      <c r="AP99" s="117"/>
      <c r="AQ99" s="117"/>
      <c r="AR99" s="117"/>
      <c r="AS99" s="117"/>
      <c r="AT99" s="117"/>
      <c r="AU99" s="117"/>
      <c r="AV99" s="117"/>
      <c r="AW99" s="117"/>
    </row>
    <row r="100" spans="1:49" s="113" customFormat="1" ht="15.75">
      <c r="A100" s="137"/>
      <c r="B100" s="138"/>
      <c r="C100" s="139"/>
      <c r="D100" s="139"/>
      <c r="E100" s="139"/>
      <c r="F100" s="140"/>
      <c r="G100" s="140"/>
      <c r="H100" s="140"/>
      <c r="I100" s="140"/>
      <c r="J100" s="140"/>
      <c r="K100" s="140"/>
      <c r="L100" s="140"/>
      <c r="M100" s="140"/>
      <c r="N100" s="140"/>
      <c r="O100" s="140"/>
      <c r="P100" s="140"/>
      <c r="Q100" s="140"/>
      <c r="R100" s="140"/>
      <c r="S100" s="140"/>
      <c r="T100" s="140"/>
      <c r="U100" s="140"/>
      <c r="V100" s="140"/>
      <c r="W100" s="140"/>
      <c r="X100" s="140"/>
      <c r="Y100" s="140"/>
      <c r="Z100" s="140"/>
      <c r="AA100" s="140"/>
      <c r="AB100" s="140"/>
      <c r="AC100" s="140"/>
      <c r="AD100" s="140"/>
      <c r="AE100" s="140"/>
      <c r="AF100" s="140"/>
      <c r="AG100" s="140"/>
      <c r="AH100" s="140"/>
      <c r="AI100" s="140"/>
      <c r="AJ100" s="140"/>
      <c r="AL100" s="117"/>
      <c r="AM100" s="117"/>
      <c r="AN100" s="117"/>
      <c r="AO100" s="117"/>
      <c r="AP100" s="117"/>
      <c r="AQ100" s="117"/>
      <c r="AR100" s="117"/>
      <c r="AS100" s="117"/>
      <c r="AT100" s="117"/>
      <c r="AU100" s="117"/>
      <c r="AV100" s="117"/>
      <c r="AW100" s="117"/>
    </row>
    <row r="101" spans="1:49" s="113" customFormat="1" ht="15.75">
      <c r="A101" s="137"/>
      <c r="B101" s="138"/>
      <c r="C101" s="139"/>
      <c r="D101" s="139"/>
      <c r="E101" s="139"/>
      <c r="F101" s="140"/>
      <c r="G101" s="140"/>
      <c r="H101" s="140"/>
      <c r="I101" s="140"/>
      <c r="J101" s="140"/>
      <c r="K101" s="140"/>
      <c r="L101" s="140"/>
      <c r="M101" s="140"/>
      <c r="N101" s="140"/>
      <c r="O101" s="140"/>
      <c r="P101" s="140"/>
      <c r="Q101" s="140"/>
      <c r="R101" s="140"/>
      <c r="S101" s="140"/>
      <c r="T101" s="140"/>
      <c r="U101" s="140"/>
      <c r="V101" s="140"/>
      <c r="W101" s="140"/>
      <c r="X101" s="140"/>
      <c r="Y101" s="140"/>
      <c r="Z101" s="140"/>
      <c r="AA101" s="140"/>
      <c r="AB101" s="140"/>
      <c r="AC101" s="140"/>
      <c r="AD101" s="140"/>
      <c r="AE101" s="140"/>
      <c r="AF101" s="140"/>
      <c r="AG101" s="140"/>
      <c r="AH101" s="140"/>
      <c r="AI101" s="140"/>
      <c r="AJ101" s="140"/>
      <c r="AL101" s="117"/>
      <c r="AM101" s="117"/>
      <c r="AN101" s="117"/>
      <c r="AO101" s="117"/>
      <c r="AP101" s="117"/>
      <c r="AQ101" s="117"/>
      <c r="AR101" s="117"/>
      <c r="AS101" s="117"/>
      <c r="AT101" s="117"/>
      <c r="AU101" s="117"/>
      <c r="AV101" s="117"/>
      <c r="AW101" s="117"/>
    </row>
    <row r="102" spans="1:49" s="113" customFormat="1" ht="15.75">
      <c r="A102" s="137"/>
      <c r="B102" s="138"/>
      <c r="C102" s="139"/>
      <c r="D102" s="139"/>
      <c r="E102" s="139"/>
      <c r="F102" s="140"/>
      <c r="G102" s="140"/>
      <c r="H102" s="140"/>
      <c r="I102" s="140"/>
      <c r="J102" s="140"/>
      <c r="K102" s="140"/>
      <c r="L102" s="140"/>
      <c r="M102" s="140"/>
      <c r="N102" s="140"/>
      <c r="O102" s="140"/>
      <c r="P102" s="140"/>
      <c r="Q102" s="140"/>
      <c r="R102" s="140"/>
      <c r="S102" s="140"/>
      <c r="T102" s="140"/>
      <c r="U102" s="140"/>
      <c r="V102" s="140"/>
      <c r="W102" s="140"/>
      <c r="X102" s="140"/>
      <c r="Y102" s="140"/>
      <c r="Z102" s="140"/>
      <c r="AA102" s="140"/>
      <c r="AB102" s="140"/>
      <c r="AC102" s="140"/>
      <c r="AD102" s="140"/>
      <c r="AE102" s="140"/>
      <c r="AF102" s="140"/>
      <c r="AG102" s="140"/>
      <c r="AH102" s="140"/>
      <c r="AI102" s="140"/>
      <c r="AJ102" s="140"/>
      <c r="AL102" s="117"/>
      <c r="AM102" s="117"/>
      <c r="AN102" s="117"/>
      <c r="AO102" s="117"/>
      <c r="AP102" s="117"/>
      <c r="AQ102" s="117"/>
      <c r="AR102" s="117"/>
      <c r="AS102" s="117"/>
      <c r="AT102" s="117"/>
      <c r="AU102" s="117"/>
      <c r="AV102" s="117"/>
      <c r="AW102" s="117"/>
    </row>
    <row r="103" spans="1:49" s="113" customFormat="1" ht="15.75">
      <c r="A103" s="137"/>
      <c r="B103" s="138"/>
      <c r="C103" s="139"/>
      <c r="D103" s="139"/>
      <c r="E103" s="139"/>
      <c r="F103" s="140"/>
      <c r="G103" s="140"/>
      <c r="H103" s="140"/>
      <c r="I103" s="140"/>
      <c r="J103" s="140"/>
      <c r="K103" s="140"/>
      <c r="L103" s="140"/>
      <c r="M103" s="140"/>
      <c r="N103" s="140"/>
      <c r="O103" s="140"/>
      <c r="P103" s="140"/>
      <c r="Q103" s="140"/>
      <c r="R103" s="140"/>
      <c r="S103" s="140"/>
      <c r="T103" s="140"/>
      <c r="U103" s="140"/>
      <c r="V103" s="140"/>
      <c r="W103" s="140"/>
      <c r="X103" s="140"/>
      <c r="Y103" s="140"/>
      <c r="Z103" s="140"/>
      <c r="AA103" s="140"/>
      <c r="AB103" s="140"/>
      <c r="AC103" s="140"/>
      <c r="AD103" s="140"/>
      <c r="AE103" s="140"/>
      <c r="AF103" s="140"/>
      <c r="AG103" s="140"/>
      <c r="AH103" s="140"/>
      <c r="AI103" s="140"/>
      <c r="AJ103" s="140"/>
      <c r="AL103" s="117"/>
      <c r="AM103" s="117"/>
      <c r="AN103" s="117"/>
      <c r="AO103" s="117"/>
      <c r="AP103" s="117"/>
      <c r="AQ103" s="117"/>
      <c r="AR103" s="117"/>
      <c r="AS103" s="117"/>
      <c r="AT103" s="117"/>
      <c r="AU103" s="117"/>
      <c r="AV103" s="117"/>
      <c r="AW103" s="117"/>
    </row>
    <row r="104" spans="1:49" s="113" customFormat="1" ht="15.75">
      <c r="A104" s="137"/>
      <c r="B104" s="138"/>
      <c r="C104" s="139"/>
      <c r="D104" s="139"/>
      <c r="E104" s="139"/>
      <c r="F104" s="140"/>
      <c r="G104" s="140"/>
      <c r="H104" s="140"/>
      <c r="I104" s="140"/>
      <c r="J104" s="140"/>
      <c r="K104" s="140"/>
      <c r="L104" s="140"/>
      <c r="M104" s="140"/>
      <c r="N104" s="140"/>
      <c r="O104" s="140"/>
      <c r="P104" s="140"/>
      <c r="Q104" s="140"/>
      <c r="R104" s="140"/>
      <c r="S104" s="140"/>
      <c r="T104" s="140"/>
      <c r="U104" s="140"/>
      <c r="V104" s="140"/>
      <c r="W104" s="140"/>
      <c r="X104" s="140"/>
      <c r="Y104" s="140"/>
      <c r="Z104" s="140"/>
      <c r="AA104" s="140"/>
      <c r="AB104" s="140"/>
      <c r="AC104" s="140"/>
      <c r="AD104" s="140"/>
      <c r="AE104" s="140"/>
      <c r="AF104" s="140"/>
      <c r="AG104" s="140"/>
      <c r="AH104" s="140"/>
      <c r="AI104" s="140"/>
      <c r="AJ104" s="140"/>
      <c r="AL104" s="117"/>
      <c r="AM104" s="117"/>
      <c r="AN104" s="117"/>
      <c r="AO104" s="117"/>
      <c r="AP104" s="117"/>
      <c r="AQ104" s="117"/>
      <c r="AR104" s="117"/>
      <c r="AS104" s="117"/>
      <c r="AT104" s="117"/>
      <c r="AU104" s="117"/>
      <c r="AV104" s="117"/>
      <c r="AW104" s="117"/>
    </row>
    <row r="105" spans="1:49" s="113" customFormat="1" ht="15.75">
      <c r="A105" s="137"/>
      <c r="B105" s="138"/>
      <c r="C105" s="139"/>
      <c r="D105" s="139"/>
      <c r="E105" s="139"/>
      <c r="F105" s="140"/>
      <c r="G105" s="140"/>
      <c r="H105" s="140"/>
      <c r="I105" s="140"/>
      <c r="J105" s="140"/>
      <c r="K105" s="140"/>
      <c r="L105" s="140"/>
      <c r="M105" s="140"/>
      <c r="N105" s="140"/>
      <c r="O105" s="140"/>
      <c r="P105" s="140"/>
      <c r="Q105" s="140"/>
      <c r="R105" s="140"/>
      <c r="S105" s="140"/>
      <c r="T105" s="140"/>
      <c r="U105" s="140"/>
      <c r="V105" s="140"/>
      <c r="W105" s="140"/>
      <c r="X105" s="140"/>
      <c r="Y105" s="140"/>
      <c r="Z105" s="140"/>
      <c r="AA105" s="140"/>
      <c r="AB105" s="140"/>
      <c r="AC105" s="140"/>
      <c r="AD105" s="140"/>
      <c r="AE105" s="140"/>
      <c r="AF105" s="140"/>
      <c r="AG105" s="140"/>
      <c r="AH105" s="140"/>
      <c r="AI105" s="140"/>
      <c r="AJ105" s="140"/>
      <c r="AL105" s="117"/>
      <c r="AM105" s="117"/>
      <c r="AN105" s="117"/>
      <c r="AO105" s="117"/>
      <c r="AP105" s="117"/>
      <c r="AQ105" s="117"/>
      <c r="AR105" s="117"/>
      <c r="AS105" s="117"/>
      <c r="AT105" s="117"/>
      <c r="AU105" s="117"/>
      <c r="AV105" s="117"/>
      <c r="AW105" s="117"/>
    </row>
    <row r="106" spans="1:49" s="113" customFormat="1" ht="15.75">
      <c r="A106" s="137"/>
      <c r="B106" s="138"/>
      <c r="C106" s="139"/>
      <c r="D106" s="139"/>
      <c r="E106" s="139"/>
      <c r="F106" s="140"/>
      <c r="G106" s="140"/>
      <c r="H106" s="140"/>
      <c r="I106" s="140"/>
      <c r="J106" s="140"/>
      <c r="K106" s="140"/>
      <c r="L106" s="140"/>
      <c r="M106" s="140"/>
      <c r="N106" s="140"/>
      <c r="O106" s="140"/>
      <c r="P106" s="140"/>
      <c r="Q106" s="140"/>
      <c r="R106" s="140"/>
      <c r="S106" s="140"/>
      <c r="T106" s="140"/>
      <c r="U106" s="140"/>
      <c r="V106" s="140"/>
      <c r="W106" s="140"/>
      <c r="X106" s="140"/>
      <c r="Y106" s="140"/>
      <c r="Z106" s="140"/>
      <c r="AA106" s="140"/>
      <c r="AB106" s="140"/>
      <c r="AC106" s="140"/>
      <c r="AD106" s="140"/>
      <c r="AE106" s="140"/>
      <c r="AF106" s="140"/>
      <c r="AG106" s="140"/>
      <c r="AH106" s="140"/>
      <c r="AI106" s="140"/>
      <c r="AJ106" s="140"/>
      <c r="AL106" s="117"/>
      <c r="AM106" s="117"/>
      <c r="AN106" s="117"/>
      <c r="AO106" s="117"/>
      <c r="AP106" s="117"/>
      <c r="AQ106" s="117"/>
      <c r="AR106" s="117"/>
      <c r="AS106" s="117"/>
      <c r="AT106" s="117"/>
      <c r="AU106" s="117"/>
      <c r="AV106" s="117"/>
      <c r="AW106" s="117"/>
    </row>
    <row r="107" spans="1:49" s="113" customFormat="1" ht="15.75">
      <c r="A107" s="137"/>
      <c r="B107" s="138"/>
      <c r="C107" s="139"/>
      <c r="D107" s="139"/>
      <c r="E107" s="139"/>
      <c r="F107" s="140"/>
      <c r="G107" s="140"/>
      <c r="H107" s="140"/>
      <c r="I107" s="140"/>
      <c r="J107" s="140"/>
      <c r="K107" s="140"/>
      <c r="L107" s="140"/>
      <c r="M107" s="140"/>
      <c r="N107" s="140"/>
      <c r="O107" s="140"/>
      <c r="P107" s="140"/>
      <c r="Q107" s="140"/>
      <c r="R107" s="140"/>
      <c r="S107" s="140"/>
      <c r="T107" s="140"/>
      <c r="U107" s="140"/>
      <c r="V107" s="140"/>
      <c r="W107" s="140"/>
      <c r="X107" s="140"/>
      <c r="Y107" s="140"/>
      <c r="Z107" s="140"/>
      <c r="AA107" s="140"/>
      <c r="AB107" s="140"/>
      <c r="AC107" s="140"/>
      <c r="AD107" s="140"/>
      <c r="AE107" s="140"/>
      <c r="AF107" s="140"/>
      <c r="AG107" s="140"/>
      <c r="AH107" s="140"/>
      <c r="AI107" s="140"/>
      <c r="AJ107" s="140"/>
      <c r="AL107" s="117"/>
      <c r="AM107" s="117"/>
      <c r="AN107" s="117"/>
      <c r="AO107" s="117"/>
      <c r="AP107" s="117"/>
      <c r="AQ107" s="117"/>
      <c r="AR107" s="117"/>
      <c r="AS107" s="117"/>
      <c r="AT107" s="117"/>
      <c r="AU107" s="117"/>
      <c r="AV107" s="117"/>
      <c r="AW107" s="117"/>
    </row>
    <row r="108" spans="1:49" s="113" customFormat="1" ht="15.75">
      <c r="A108" s="137"/>
      <c r="B108" s="138"/>
      <c r="C108" s="139"/>
      <c r="D108" s="139"/>
      <c r="E108" s="139"/>
      <c r="F108" s="140"/>
      <c r="G108" s="140"/>
      <c r="H108" s="140"/>
      <c r="I108" s="140"/>
      <c r="J108" s="140"/>
      <c r="K108" s="140"/>
      <c r="L108" s="140"/>
      <c r="M108" s="140"/>
      <c r="N108" s="140"/>
      <c r="O108" s="140"/>
      <c r="P108" s="140"/>
      <c r="Q108" s="140"/>
      <c r="R108" s="140"/>
      <c r="S108" s="140"/>
      <c r="T108" s="140"/>
      <c r="U108" s="140"/>
      <c r="V108" s="140"/>
      <c r="W108" s="140"/>
      <c r="X108" s="140"/>
      <c r="Y108" s="140"/>
      <c r="Z108" s="140"/>
      <c r="AA108" s="140"/>
      <c r="AB108" s="140"/>
      <c r="AC108" s="140"/>
      <c r="AD108" s="140"/>
      <c r="AE108" s="140"/>
      <c r="AF108" s="140"/>
      <c r="AG108" s="140"/>
      <c r="AH108" s="140"/>
      <c r="AI108" s="140"/>
      <c r="AJ108" s="140"/>
      <c r="AL108" s="117"/>
      <c r="AM108" s="117"/>
      <c r="AN108" s="117"/>
      <c r="AO108" s="117"/>
      <c r="AP108" s="117"/>
      <c r="AQ108" s="117"/>
      <c r="AR108" s="117"/>
      <c r="AS108" s="117"/>
      <c r="AT108" s="117"/>
      <c r="AU108" s="117"/>
      <c r="AV108" s="117"/>
      <c r="AW108" s="117"/>
    </row>
    <row r="109" spans="1:49" s="113" customFormat="1" ht="15.75">
      <c r="A109" s="137"/>
      <c r="B109" s="138"/>
      <c r="C109" s="139"/>
      <c r="D109" s="139"/>
      <c r="E109" s="139"/>
      <c r="F109" s="140"/>
      <c r="G109" s="140"/>
      <c r="H109" s="140"/>
      <c r="I109" s="140"/>
      <c r="J109" s="140"/>
      <c r="K109" s="140"/>
      <c r="L109" s="140"/>
      <c r="M109" s="140"/>
      <c r="N109" s="140"/>
      <c r="O109" s="140"/>
      <c r="P109" s="140"/>
      <c r="Q109" s="140"/>
      <c r="R109" s="140"/>
      <c r="S109" s="140"/>
      <c r="T109" s="140"/>
      <c r="U109" s="140"/>
      <c r="V109" s="140"/>
      <c r="W109" s="140"/>
      <c r="X109" s="140"/>
      <c r="Y109" s="140"/>
      <c r="Z109" s="140"/>
      <c r="AA109" s="140"/>
      <c r="AB109" s="140"/>
      <c r="AC109" s="140"/>
      <c r="AD109" s="140"/>
      <c r="AE109" s="140"/>
      <c r="AF109" s="140"/>
      <c r="AG109" s="140"/>
      <c r="AH109" s="140"/>
      <c r="AI109" s="140"/>
      <c r="AJ109" s="140"/>
      <c r="AL109" s="117"/>
      <c r="AM109" s="117"/>
      <c r="AN109" s="117"/>
      <c r="AO109" s="117"/>
      <c r="AP109" s="117"/>
      <c r="AQ109" s="117"/>
      <c r="AR109" s="117"/>
      <c r="AS109" s="117"/>
      <c r="AT109" s="117"/>
      <c r="AU109" s="117"/>
      <c r="AV109" s="117"/>
      <c r="AW109" s="117"/>
    </row>
    <row r="110" spans="1:49" s="113" customFormat="1" ht="15.75">
      <c r="A110" s="137"/>
      <c r="B110" s="138"/>
      <c r="C110" s="139"/>
      <c r="D110" s="139"/>
      <c r="E110" s="139"/>
      <c r="F110" s="140"/>
      <c r="G110" s="140"/>
      <c r="H110" s="140"/>
      <c r="I110" s="140"/>
      <c r="J110" s="140"/>
      <c r="K110" s="140"/>
      <c r="L110" s="140"/>
      <c r="M110" s="140"/>
      <c r="N110" s="140"/>
      <c r="O110" s="140"/>
      <c r="P110" s="140"/>
      <c r="Q110" s="140"/>
      <c r="R110" s="140"/>
      <c r="S110" s="140"/>
      <c r="T110" s="140"/>
      <c r="U110" s="140"/>
      <c r="V110" s="140"/>
      <c r="W110" s="140"/>
      <c r="X110" s="140"/>
      <c r="Y110" s="140"/>
      <c r="Z110" s="140"/>
      <c r="AA110" s="140"/>
      <c r="AB110" s="140"/>
      <c r="AC110" s="140"/>
      <c r="AD110" s="140"/>
      <c r="AE110" s="140"/>
      <c r="AF110" s="140"/>
      <c r="AG110" s="140"/>
      <c r="AH110" s="140"/>
      <c r="AI110" s="140"/>
      <c r="AJ110" s="140"/>
      <c r="AL110" s="117"/>
      <c r="AM110" s="117"/>
      <c r="AN110" s="117"/>
      <c r="AO110" s="117"/>
      <c r="AP110" s="117"/>
      <c r="AQ110" s="117"/>
      <c r="AR110" s="117"/>
      <c r="AS110" s="117"/>
      <c r="AT110" s="117"/>
      <c r="AU110" s="117"/>
      <c r="AV110" s="117"/>
      <c r="AW110" s="117"/>
    </row>
    <row r="111" spans="1:49" s="113" customFormat="1" ht="15.75">
      <c r="A111" s="137"/>
      <c r="B111" s="138"/>
      <c r="C111" s="139"/>
      <c r="D111" s="139"/>
      <c r="E111" s="139"/>
      <c r="F111" s="140"/>
      <c r="G111" s="140"/>
      <c r="H111" s="140"/>
      <c r="I111" s="140"/>
      <c r="J111" s="140"/>
      <c r="K111" s="140"/>
      <c r="L111" s="140"/>
      <c r="M111" s="140"/>
      <c r="N111" s="140"/>
      <c r="O111" s="140"/>
      <c r="P111" s="140"/>
      <c r="Q111" s="140"/>
      <c r="R111" s="140"/>
      <c r="S111" s="140"/>
      <c r="T111" s="140"/>
      <c r="U111" s="140"/>
      <c r="V111" s="140"/>
      <c r="W111" s="140"/>
      <c r="X111" s="140"/>
      <c r="Y111" s="140"/>
      <c r="Z111" s="140"/>
      <c r="AA111" s="140"/>
      <c r="AB111" s="140"/>
      <c r="AC111" s="140"/>
      <c r="AD111" s="140"/>
      <c r="AE111" s="140"/>
      <c r="AF111" s="140"/>
      <c r="AG111" s="140"/>
      <c r="AH111" s="140"/>
      <c r="AI111" s="140"/>
      <c r="AJ111" s="140"/>
      <c r="AL111" s="117"/>
      <c r="AM111" s="117"/>
      <c r="AN111" s="117"/>
      <c r="AO111" s="117"/>
      <c r="AP111" s="117"/>
      <c r="AQ111" s="117"/>
      <c r="AR111" s="117"/>
      <c r="AS111" s="117"/>
      <c r="AT111" s="117"/>
      <c r="AU111" s="117"/>
      <c r="AV111" s="117"/>
      <c r="AW111" s="117"/>
    </row>
    <row r="112" spans="1:49" s="113" customFormat="1" ht="15.75">
      <c r="A112" s="137"/>
      <c r="B112" s="138"/>
      <c r="C112" s="139"/>
      <c r="D112" s="139"/>
      <c r="E112" s="139"/>
      <c r="F112" s="140"/>
      <c r="G112" s="140"/>
      <c r="H112" s="140"/>
      <c r="I112" s="140"/>
      <c r="J112" s="140"/>
      <c r="K112" s="140"/>
      <c r="L112" s="140"/>
      <c r="M112" s="140"/>
      <c r="N112" s="140"/>
      <c r="O112" s="140"/>
      <c r="P112" s="140"/>
      <c r="Q112" s="140"/>
      <c r="R112" s="140"/>
      <c r="S112" s="140"/>
      <c r="T112" s="140"/>
      <c r="U112" s="140"/>
      <c r="V112" s="140"/>
      <c r="W112" s="140"/>
      <c r="X112" s="140"/>
      <c r="Y112" s="140"/>
      <c r="Z112" s="140"/>
      <c r="AA112" s="140"/>
      <c r="AB112" s="140"/>
      <c r="AC112" s="140"/>
      <c r="AD112" s="140"/>
      <c r="AE112" s="140"/>
      <c r="AF112" s="140"/>
      <c r="AG112" s="140"/>
      <c r="AH112" s="140"/>
      <c r="AI112" s="140"/>
      <c r="AJ112" s="140"/>
      <c r="AL112" s="117"/>
      <c r="AM112" s="117"/>
      <c r="AN112" s="117"/>
      <c r="AO112" s="117"/>
      <c r="AP112" s="117"/>
      <c r="AQ112" s="117"/>
      <c r="AR112" s="117"/>
      <c r="AS112" s="117"/>
      <c r="AT112" s="117"/>
      <c r="AU112" s="117"/>
      <c r="AV112" s="117"/>
      <c r="AW112" s="117"/>
    </row>
    <row r="113" spans="1:49" s="113" customFormat="1" ht="15.75">
      <c r="A113" s="137"/>
      <c r="B113" s="138"/>
      <c r="C113" s="139"/>
      <c r="D113" s="139"/>
      <c r="E113" s="139"/>
      <c r="F113" s="140"/>
      <c r="G113" s="140"/>
      <c r="H113" s="140"/>
      <c r="I113" s="140"/>
      <c r="J113" s="140"/>
      <c r="K113" s="140"/>
      <c r="L113" s="140"/>
      <c r="M113" s="140"/>
      <c r="N113" s="140"/>
      <c r="O113" s="140"/>
      <c r="P113" s="140"/>
      <c r="Q113" s="140"/>
      <c r="R113" s="140"/>
      <c r="S113" s="140"/>
      <c r="T113" s="140"/>
      <c r="U113" s="140"/>
      <c r="V113" s="140"/>
      <c r="W113" s="140"/>
      <c r="X113" s="140"/>
      <c r="Y113" s="140"/>
      <c r="Z113" s="140"/>
      <c r="AA113" s="140"/>
      <c r="AB113" s="140"/>
      <c r="AC113" s="140"/>
      <c r="AD113" s="140"/>
      <c r="AE113" s="140"/>
      <c r="AF113" s="140"/>
      <c r="AG113" s="140"/>
      <c r="AH113" s="140"/>
      <c r="AI113" s="140"/>
      <c r="AJ113" s="140"/>
      <c r="AL113" s="117"/>
      <c r="AM113" s="117"/>
      <c r="AN113" s="117"/>
      <c r="AO113" s="117"/>
      <c r="AP113" s="117"/>
      <c r="AQ113" s="117"/>
      <c r="AR113" s="117"/>
      <c r="AS113" s="117"/>
      <c r="AT113" s="117"/>
      <c r="AU113" s="117"/>
      <c r="AV113" s="117"/>
      <c r="AW113" s="117"/>
    </row>
    <row r="114" spans="1:49" s="113" customFormat="1" ht="15.75">
      <c r="A114" s="137"/>
      <c r="B114" s="138"/>
      <c r="C114" s="139"/>
      <c r="D114" s="139"/>
      <c r="E114" s="139"/>
      <c r="F114" s="140"/>
      <c r="G114" s="140"/>
      <c r="H114" s="140"/>
      <c r="I114" s="140"/>
      <c r="J114" s="140"/>
      <c r="K114" s="140"/>
      <c r="L114" s="140"/>
      <c r="M114" s="140"/>
      <c r="N114" s="140"/>
      <c r="O114" s="140"/>
      <c r="P114" s="140"/>
      <c r="Q114" s="140"/>
      <c r="R114" s="140"/>
      <c r="S114" s="140"/>
      <c r="T114" s="140"/>
      <c r="U114" s="140"/>
      <c r="V114" s="140"/>
      <c r="W114" s="140"/>
      <c r="X114" s="140"/>
      <c r="Y114" s="140"/>
      <c r="Z114" s="140"/>
      <c r="AA114" s="140"/>
      <c r="AB114" s="140"/>
      <c r="AC114" s="140"/>
      <c r="AD114" s="140"/>
      <c r="AE114" s="140"/>
      <c r="AF114" s="140"/>
      <c r="AG114" s="140"/>
      <c r="AH114" s="140"/>
      <c r="AI114" s="140"/>
      <c r="AJ114" s="140"/>
      <c r="AL114" s="117"/>
      <c r="AM114" s="117"/>
      <c r="AN114" s="117"/>
      <c r="AO114" s="117"/>
      <c r="AP114" s="117"/>
      <c r="AQ114" s="117"/>
      <c r="AR114" s="117"/>
      <c r="AS114" s="117"/>
      <c r="AT114" s="117"/>
      <c r="AU114" s="117"/>
      <c r="AV114" s="117"/>
      <c r="AW114" s="117"/>
    </row>
    <row r="115" spans="1:49" s="113" customFormat="1" ht="15.75">
      <c r="A115" s="137"/>
      <c r="B115" s="138"/>
      <c r="C115" s="139"/>
      <c r="D115" s="139"/>
      <c r="E115" s="139"/>
      <c r="F115" s="140"/>
      <c r="G115" s="140"/>
      <c r="H115" s="140"/>
      <c r="I115" s="140"/>
      <c r="J115" s="140"/>
      <c r="K115" s="140"/>
      <c r="L115" s="140"/>
      <c r="M115" s="140"/>
      <c r="N115" s="140"/>
      <c r="O115" s="140"/>
      <c r="P115" s="140"/>
      <c r="Q115" s="140"/>
      <c r="R115" s="140"/>
      <c r="S115" s="140"/>
      <c r="T115" s="140"/>
      <c r="U115" s="140"/>
      <c r="V115" s="140"/>
      <c r="W115" s="140"/>
      <c r="X115" s="140"/>
      <c r="Y115" s="140"/>
      <c r="Z115" s="140"/>
      <c r="AA115" s="140"/>
      <c r="AB115" s="140"/>
      <c r="AC115" s="140"/>
      <c r="AD115" s="140"/>
      <c r="AE115" s="140"/>
      <c r="AF115" s="140"/>
      <c r="AG115" s="140"/>
      <c r="AH115" s="140"/>
      <c r="AI115" s="140"/>
      <c r="AJ115" s="140"/>
      <c r="AL115" s="117"/>
      <c r="AM115" s="117"/>
      <c r="AN115" s="117"/>
      <c r="AO115" s="117"/>
      <c r="AP115" s="117"/>
      <c r="AQ115" s="117"/>
      <c r="AR115" s="117"/>
      <c r="AS115" s="117"/>
      <c r="AT115" s="117"/>
      <c r="AU115" s="117"/>
      <c r="AV115" s="117"/>
      <c r="AW115" s="117"/>
    </row>
    <row r="116" spans="1:49" s="113" customFormat="1" ht="15.75">
      <c r="A116" s="137"/>
      <c r="B116" s="138"/>
      <c r="C116" s="139"/>
      <c r="D116" s="139"/>
      <c r="E116" s="139"/>
      <c r="F116" s="140"/>
      <c r="G116" s="140"/>
      <c r="H116" s="140"/>
      <c r="I116" s="140"/>
      <c r="J116" s="140"/>
      <c r="K116" s="140"/>
      <c r="L116" s="140"/>
      <c r="M116" s="140"/>
      <c r="N116" s="140"/>
      <c r="O116" s="140"/>
      <c r="P116" s="140"/>
      <c r="Q116" s="140"/>
      <c r="R116" s="140"/>
      <c r="S116" s="140"/>
      <c r="T116" s="140"/>
      <c r="U116" s="140"/>
      <c r="V116" s="140"/>
      <c r="W116" s="140"/>
      <c r="X116" s="140"/>
      <c r="Y116" s="140"/>
      <c r="Z116" s="140"/>
      <c r="AA116" s="140"/>
      <c r="AB116" s="140"/>
      <c r="AC116" s="140"/>
      <c r="AD116" s="140"/>
      <c r="AE116" s="140"/>
      <c r="AF116" s="140"/>
      <c r="AG116" s="140"/>
      <c r="AH116" s="140"/>
      <c r="AI116" s="140"/>
      <c r="AJ116" s="140"/>
      <c r="AL116" s="117"/>
      <c r="AM116" s="117"/>
      <c r="AN116" s="117"/>
      <c r="AO116" s="117"/>
      <c r="AP116" s="117"/>
      <c r="AQ116" s="117"/>
      <c r="AR116" s="117"/>
      <c r="AS116" s="117"/>
      <c r="AT116" s="117"/>
      <c r="AU116" s="117"/>
      <c r="AV116" s="117"/>
      <c r="AW116" s="117"/>
    </row>
    <row r="117" spans="1:49" s="113" customFormat="1" ht="15.75">
      <c r="A117" s="137"/>
      <c r="B117" s="138"/>
      <c r="C117" s="139"/>
      <c r="D117" s="139"/>
      <c r="E117" s="139"/>
      <c r="F117" s="140"/>
      <c r="G117" s="140"/>
      <c r="H117" s="140"/>
      <c r="I117" s="140"/>
      <c r="J117" s="140"/>
      <c r="K117" s="140"/>
      <c r="L117" s="140"/>
      <c r="M117" s="140"/>
      <c r="N117" s="140"/>
      <c r="O117" s="140"/>
      <c r="P117" s="140"/>
      <c r="Q117" s="140"/>
      <c r="R117" s="140"/>
      <c r="S117" s="140"/>
      <c r="T117" s="140"/>
      <c r="U117" s="140"/>
      <c r="V117" s="140"/>
      <c r="W117" s="140"/>
      <c r="X117" s="140"/>
      <c r="Y117" s="140"/>
      <c r="Z117" s="140"/>
      <c r="AA117" s="140"/>
      <c r="AB117" s="140"/>
      <c r="AC117" s="140"/>
      <c r="AD117" s="140"/>
      <c r="AE117" s="140"/>
      <c r="AF117" s="140"/>
      <c r="AG117" s="140"/>
      <c r="AH117" s="140"/>
      <c r="AI117" s="140"/>
      <c r="AJ117" s="140"/>
      <c r="AL117" s="117"/>
      <c r="AM117" s="117"/>
      <c r="AN117" s="117"/>
      <c r="AO117" s="117"/>
      <c r="AP117" s="117"/>
      <c r="AQ117" s="117"/>
      <c r="AR117" s="117"/>
      <c r="AS117" s="117"/>
      <c r="AT117" s="117"/>
      <c r="AU117" s="117"/>
      <c r="AV117" s="117"/>
      <c r="AW117" s="117"/>
    </row>
    <row r="118" spans="1:49" s="113" customFormat="1" ht="15.75">
      <c r="A118" s="137"/>
      <c r="B118" s="138"/>
      <c r="C118" s="139"/>
      <c r="D118" s="139"/>
      <c r="E118" s="139"/>
      <c r="F118" s="140"/>
      <c r="G118" s="140"/>
      <c r="H118" s="140"/>
      <c r="I118" s="140"/>
      <c r="J118" s="140"/>
      <c r="K118" s="140"/>
      <c r="L118" s="140"/>
      <c r="M118" s="140"/>
      <c r="N118" s="140"/>
      <c r="O118" s="140"/>
      <c r="P118" s="140"/>
      <c r="Q118" s="140"/>
      <c r="R118" s="140"/>
      <c r="S118" s="140"/>
      <c r="T118" s="140"/>
      <c r="U118" s="140"/>
      <c r="V118" s="140"/>
      <c r="W118" s="140"/>
      <c r="X118" s="140"/>
      <c r="Y118" s="140"/>
      <c r="Z118" s="140"/>
      <c r="AA118" s="140"/>
      <c r="AB118" s="140"/>
      <c r="AC118" s="140"/>
      <c r="AD118" s="140"/>
      <c r="AE118" s="140"/>
      <c r="AF118" s="140"/>
      <c r="AG118" s="140"/>
      <c r="AH118" s="140"/>
      <c r="AI118" s="140"/>
      <c r="AJ118" s="140"/>
      <c r="AL118" s="117"/>
      <c r="AM118" s="117"/>
      <c r="AN118" s="117"/>
      <c r="AO118" s="117"/>
      <c r="AP118" s="117"/>
      <c r="AQ118" s="117"/>
      <c r="AR118" s="117"/>
      <c r="AS118" s="117"/>
      <c r="AT118" s="117"/>
      <c r="AU118" s="117"/>
      <c r="AV118" s="117"/>
      <c r="AW118" s="117"/>
    </row>
    <row r="119" spans="1:49" s="113" customFormat="1" ht="15.75">
      <c r="A119" s="137"/>
      <c r="B119" s="138"/>
      <c r="C119" s="139"/>
      <c r="D119" s="139"/>
      <c r="E119" s="139"/>
      <c r="F119" s="140"/>
      <c r="G119" s="140"/>
      <c r="H119" s="140"/>
      <c r="I119" s="140"/>
      <c r="J119" s="140"/>
      <c r="K119" s="140"/>
      <c r="L119" s="140"/>
      <c r="M119" s="140"/>
      <c r="N119" s="140"/>
      <c r="O119" s="140"/>
      <c r="P119" s="140"/>
      <c r="Q119" s="140"/>
      <c r="R119" s="140"/>
      <c r="S119" s="140"/>
      <c r="T119" s="140"/>
      <c r="U119" s="140"/>
      <c r="V119" s="140"/>
      <c r="W119" s="140"/>
      <c r="X119" s="140"/>
      <c r="Y119" s="140"/>
      <c r="Z119" s="140"/>
      <c r="AA119" s="140"/>
      <c r="AB119" s="140"/>
      <c r="AC119" s="140"/>
      <c r="AD119" s="140"/>
      <c r="AE119" s="140"/>
      <c r="AF119" s="140"/>
      <c r="AG119" s="140"/>
      <c r="AH119" s="140"/>
      <c r="AI119" s="140"/>
      <c r="AJ119" s="140"/>
      <c r="AL119" s="117"/>
      <c r="AM119" s="117"/>
      <c r="AN119" s="117"/>
      <c r="AO119" s="117"/>
      <c r="AP119" s="117"/>
      <c r="AQ119" s="117"/>
      <c r="AR119" s="117"/>
      <c r="AS119" s="117"/>
      <c r="AT119" s="117"/>
      <c r="AU119" s="117"/>
      <c r="AV119" s="117"/>
      <c r="AW119" s="117"/>
    </row>
    <row r="120" spans="1:49" s="113" customFormat="1" ht="15.75">
      <c r="A120" s="137"/>
      <c r="B120" s="138"/>
      <c r="C120" s="139"/>
      <c r="D120" s="139"/>
      <c r="E120" s="139"/>
      <c r="F120" s="140"/>
      <c r="G120" s="140"/>
      <c r="H120" s="140"/>
      <c r="I120" s="140"/>
      <c r="J120" s="140"/>
      <c r="K120" s="140"/>
      <c r="L120" s="140"/>
      <c r="M120" s="140"/>
      <c r="N120" s="140"/>
      <c r="O120" s="140"/>
      <c r="P120" s="140"/>
      <c r="Q120" s="140"/>
      <c r="R120" s="140"/>
      <c r="S120" s="140"/>
      <c r="T120" s="140"/>
      <c r="U120" s="140"/>
      <c r="V120" s="140"/>
      <c r="W120" s="140"/>
      <c r="X120" s="140"/>
      <c r="Y120" s="140"/>
      <c r="Z120" s="140"/>
      <c r="AA120" s="140"/>
      <c r="AB120" s="140"/>
      <c r="AC120" s="140"/>
      <c r="AD120" s="140"/>
      <c r="AE120" s="140"/>
      <c r="AF120" s="140"/>
      <c r="AG120" s="140"/>
      <c r="AH120" s="140"/>
      <c r="AI120" s="140"/>
      <c r="AJ120" s="140"/>
      <c r="AL120" s="117"/>
      <c r="AM120" s="117"/>
      <c r="AN120" s="117"/>
      <c r="AO120" s="117"/>
      <c r="AP120" s="117"/>
      <c r="AQ120" s="117"/>
      <c r="AR120" s="117"/>
      <c r="AS120" s="117"/>
      <c r="AT120" s="117"/>
      <c r="AU120" s="117"/>
      <c r="AV120" s="117"/>
      <c r="AW120" s="117"/>
    </row>
    <row r="121" spans="1:49" s="113" customFormat="1" ht="15.75">
      <c r="A121" s="137"/>
      <c r="B121" s="138"/>
      <c r="C121" s="139"/>
      <c r="D121" s="139"/>
      <c r="E121" s="139"/>
      <c r="F121" s="140"/>
      <c r="G121" s="140"/>
      <c r="H121" s="140"/>
      <c r="I121" s="140"/>
      <c r="J121" s="140"/>
      <c r="K121" s="140"/>
      <c r="L121" s="140"/>
      <c r="M121" s="140"/>
      <c r="N121" s="140"/>
      <c r="O121" s="140"/>
      <c r="P121" s="140"/>
      <c r="Q121" s="140"/>
      <c r="R121" s="140"/>
      <c r="S121" s="140"/>
      <c r="T121" s="140"/>
      <c r="U121" s="140"/>
      <c r="V121" s="140"/>
      <c r="W121" s="140"/>
      <c r="X121" s="140"/>
      <c r="Y121" s="140"/>
      <c r="Z121" s="140"/>
      <c r="AA121" s="140"/>
      <c r="AB121" s="140"/>
      <c r="AC121" s="140"/>
      <c r="AD121" s="140"/>
      <c r="AE121" s="140"/>
      <c r="AF121" s="140"/>
      <c r="AG121" s="140"/>
      <c r="AH121" s="140"/>
      <c r="AI121" s="140"/>
      <c r="AJ121" s="140"/>
      <c r="AL121" s="117"/>
      <c r="AM121" s="117"/>
      <c r="AN121" s="117"/>
      <c r="AO121" s="117"/>
      <c r="AP121" s="117"/>
      <c r="AQ121" s="117"/>
      <c r="AR121" s="117"/>
      <c r="AS121" s="117"/>
      <c r="AT121" s="117"/>
      <c r="AU121" s="117"/>
      <c r="AV121" s="117"/>
      <c r="AW121" s="117"/>
    </row>
    <row r="122" spans="1:49" s="113" customFormat="1" ht="15.75">
      <c r="A122" s="137"/>
      <c r="B122" s="138"/>
      <c r="C122" s="139"/>
      <c r="D122" s="139"/>
      <c r="E122" s="139"/>
      <c r="F122" s="140"/>
      <c r="G122" s="140"/>
      <c r="H122" s="140"/>
      <c r="I122" s="140"/>
      <c r="J122" s="140"/>
      <c r="K122" s="140"/>
      <c r="L122" s="140"/>
      <c r="M122" s="140"/>
      <c r="N122" s="140"/>
      <c r="O122" s="140"/>
      <c r="P122" s="140"/>
      <c r="Q122" s="140"/>
      <c r="R122" s="140"/>
      <c r="S122" s="140"/>
      <c r="T122" s="140"/>
      <c r="U122" s="140"/>
      <c r="V122" s="140"/>
      <c r="W122" s="140"/>
      <c r="X122" s="140"/>
      <c r="Y122" s="140"/>
      <c r="Z122" s="140"/>
      <c r="AA122" s="140"/>
      <c r="AB122" s="140"/>
      <c r="AC122" s="140"/>
      <c r="AD122" s="140"/>
      <c r="AE122" s="140"/>
      <c r="AF122" s="140"/>
      <c r="AG122" s="140"/>
      <c r="AH122" s="140"/>
      <c r="AI122" s="140"/>
      <c r="AJ122" s="140"/>
      <c r="AL122" s="117"/>
      <c r="AM122" s="117"/>
      <c r="AN122" s="117"/>
      <c r="AO122" s="117"/>
      <c r="AP122" s="117"/>
      <c r="AQ122" s="117"/>
      <c r="AR122" s="117"/>
      <c r="AS122" s="117"/>
      <c r="AT122" s="117"/>
      <c r="AU122" s="117"/>
      <c r="AV122" s="117"/>
      <c r="AW122" s="117"/>
    </row>
    <row r="123" spans="1:49" s="113" customFormat="1" ht="15.75">
      <c r="A123" s="137"/>
      <c r="B123" s="138"/>
      <c r="C123" s="139"/>
      <c r="D123" s="139"/>
      <c r="E123" s="139"/>
      <c r="F123" s="140"/>
      <c r="G123" s="140"/>
      <c r="H123" s="140"/>
      <c r="I123" s="140"/>
      <c r="J123" s="140"/>
      <c r="K123" s="140"/>
      <c r="L123" s="140"/>
      <c r="M123" s="140"/>
      <c r="N123" s="140"/>
      <c r="O123" s="140"/>
      <c r="P123" s="140"/>
      <c r="Q123" s="140"/>
      <c r="R123" s="140"/>
      <c r="S123" s="140"/>
      <c r="T123" s="140"/>
      <c r="U123" s="140"/>
      <c r="V123" s="140"/>
      <c r="W123" s="140"/>
      <c r="X123" s="140"/>
      <c r="Y123" s="140"/>
      <c r="Z123" s="140"/>
      <c r="AA123" s="140"/>
      <c r="AB123" s="140"/>
      <c r="AC123" s="140"/>
      <c r="AD123" s="140"/>
      <c r="AE123" s="140"/>
      <c r="AF123" s="140"/>
      <c r="AG123" s="140"/>
      <c r="AH123" s="140"/>
      <c r="AI123" s="140"/>
      <c r="AJ123" s="140"/>
      <c r="AL123" s="117"/>
      <c r="AM123" s="117"/>
      <c r="AN123" s="117"/>
      <c r="AO123" s="117"/>
      <c r="AP123" s="117"/>
      <c r="AQ123" s="117"/>
      <c r="AR123" s="117"/>
      <c r="AS123" s="117"/>
      <c r="AT123" s="117"/>
      <c r="AU123" s="117"/>
      <c r="AV123" s="117"/>
      <c r="AW123" s="117"/>
    </row>
    <row r="124" spans="1:49" s="113" customFormat="1" ht="15.75">
      <c r="A124" s="137"/>
      <c r="B124" s="138"/>
      <c r="C124" s="139"/>
      <c r="D124" s="139"/>
      <c r="E124" s="139"/>
      <c r="F124" s="140"/>
      <c r="G124" s="140"/>
      <c r="H124" s="140"/>
      <c r="I124" s="140"/>
      <c r="J124" s="140"/>
      <c r="K124" s="140"/>
      <c r="L124" s="140"/>
      <c r="M124" s="140"/>
      <c r="N124" s="140"/>
      <c r="O124" s="140"/>
      <c r="P124" s="140"/>
      <c r="Q124" s="140"/>
      <c r="R124" s="140"/>
      <c r="S124" s="140"/>
      <c r="T124" s="140"/>
      <c r="U124" s="140"/>
      <c r="V124" s="140"/>
      <c r="W124" s="140"/>
      <c r="X124" s="140"/>
      <c r="Y124" s="140"/>
      <c r="Z124" s="140"/>
      <c r="AA124" s="140"/>
      <c r="AB124" s="140"/>
      <c r="AC124" s="140"/>
      <c r="AD124" s="140"/>
      <c r="AE124" s="140"/>
      <c r="AF124" s="140"/>
      <c r="AG124" s="140"/>
      <c r="AH124" s="140"/>
      <c r="AI124" s="140"/>
      <c r="AJ124" s="140"/>
      <c r="AL124" s="117"/>
      <c r="AM124" s="117"/>
      <c r="AN124" s="117"/>
      <c r="AO124" s="117"/>
      <c r="AP124" s="117"/>
      <c r="AQ124" s="117"/>
      <c r="AR124" s="117"/>
      <c r="AS124" s="117"/>
      <c r="AT124" s="117"/>
      <c r="AU124" s="117"/>
      <c r="AV124" s="117"/>
      <c r="AW124" s="117"/>
    </row>
    <row r="125" spans="1:49" s="113" customFormat="1" ht="15.75">
      <c r="A125" s="137"/>
      <c r="B125" s="138"/>
      <c r="C125" s="139"/>
      <c r="D125" s="139"/>
      <c r="E125" s="139"/>
      <c r="F125" s="140"/>
      <c r="G125" s="140"/>
      <c r="H125" s="140"/>
      <c r="I125" s="140"/>
      <c r="J125" s="140"/>
      <c r="K125" s="140"/>
      <c r="L125" s="140"/>
      <c r="M125" s="140"/>
      <c r="N125" s="140"/>
      <c r="O125" s="140"/>
      <c r="P125" s="140"/>
      <c r="Q125" s="140"/>
      <c r="R125" s="140"/>
      <c r="S125" s="140"/>
      <c r="T125" s="140"/>
      <c r="U125" s="140"/>
      <c r="V125" s="140"/>
      <c r="W125" s="140"/>
      <c r="X125" s="140"/>
      <c r="Y125" s="140"/>
      <c r="Z125" s="140"/>
      <c r="AA125" s="140"/>
      <c r="AB125" s="140"/>
      <c r="AC125" s="140"/>
      <c r="AD125" s="140"/>
      <c r="AE125" s="140"/>
      <c r="AF125" s="140"/>
      <c r="AG125" s="140"/>
      <c r="AH125" s="140"/>
      <c r="AI125" s="140"/>
      <c r="AJ125" s="140"/>
      <c r="AL125" s="117"/>
      <c r="AM125" s="117"/>
      <c r="AN125" s="117"/>
      <c r="AO125" s="117"/>
      <c r="AP125" s="117"/>
      <c r="AQ125" s="117"/>
      <c r="AR125" s="117"/>
      <c r="AS125" s="117"/>
      <c r="AT125" s="117"/>
      <c r="AU125" s="117"/>
      <c r="AV125" s="117"/>
      <c r="AW125" s="117"/>
    </row>
    <row r="126" spans="1:49" s="113" customFormat="1" ht="15.75">
      <c r="A126" s="137"/>
      <c r="B126" s="138"/>
      <c r="C126" s="139"/>
      <c r="D126" s="139"/>
      <c r="E126" s="139"/>
      <c r="F126" s="140"/>
      <c r="G126" s="140"/>
      <c r="H126" s="140"/>
      <c r="I126" s="140"/>
      <c r="J126" s="140"/>
      <c r="K126" s="140"/>
      <c r="L126" s="140"/>
      <c r="M126" s="140"/>
      <c r="N126" s="140"/>
      <c r="O126" s="140"/>
      <c r="P126" s="140"/>
      <c r="Q126" s="140"/>
      <c r="R126" s="140"/>
      <c r="S126" s="140"/>
      <c r="T126" s="140"/>
      <c r="U126" s="140"/>
      <c r="V126" s="140"/>
      <c r="W126" s="140"/>
      <c r="X126" s="140"/>
      <c r="Y126" s="140"/>
      <c r="Z126" s="140"/>
      <c r="AA126" s="140"/>
      <c r="AB126" s="140"/>
      <c r="AC126" s="140"/>
      <c r="AD126" s="140"/>
      <c r="AE126" s="140"/>
      <c r="AF126" s="140"/>
      <c r="AG126" s="140"/>
      <c r="AH126" s="140"/>
      <c r="AI126" s="140"/>
      <c r="AJ126" s="140"/>
      <c r="AL126" s="117"/>
      <c r="AM126" s="117"/>
      <c r="AN126" s="117"/>
      <c r="AO126" s="117"/>
      <c r="AP126" s="117"/>
      <c r="AQ126" s="117"/>
      <c r="AR126" s="117"/>
      <c r="AS126" s="117"/>
      <c r="AT126" s="117"/>
      <c r="AU126" s="117"/>
      <c r="AV126" s="117"/>
      <c r="AW126" s="117"/>
    </row>
    <row r="127" spans="1:49" s="113" customFormat="1" ht="15.75">
      <c r="A127" s="137"/>
      <c r="B127" s="138"/>
      <c r="C127" s="139"/>
      <c r="D127" s="139"/>
      <c r="E127" s="139"/>
      <c r="F127" s="140"/>
      <c r="G127" s="140"/>
      <c r="H127" s="140"/>
      <c r="I127" s="140"/>
      <c r="J127" s="140"/>
      <c r="K127" s="140"/>
      <c r="L127" s="140"/>
      <c r="M127" s="140"/>
      <c r="N127" s="140"/>
      <c r="O127" s="140"/>
      <c r="P127" s="140"/>
      <c r="Q127" s="140"/>
      <c r="R127" s="140"/>
      <c r="S127" s="140"/>
      <c r="T127" s="140"/>
      <c r="U127" s="140"/>
      <c r="V127" s="140"/>
      <c r="W127" s="140"/>
      <c r="X127" s="140"/>
      <c r="Y127" s="140"/>
      <c r="Z127" s="140"/>
      <c r="AA127" s="140"/>
      <c r="AB127" s="140"/>
      <c r="AC127" s="140"/>
      <c r="AD127" s="140"/>
      <c r="AE127" s="140"/>
      <c r="AF127" s="140"/>
      <c r="AG127" s="140"/>
      <c r="AH127" s="140"/>
      <c r="AI127" s="140"/>
      <c r="AJ127" s="140"/>
      <c r="AL127" s="117"/>
      <c r="AM127" s="117"/>
      <c r="AN127" s="117"/>
      <c r="AO127" s="117"/>
      <c r="AP127" s="117"/>
      <c r="AQ127" s="117"/>
      <c r="AR127" s="117"/>
      <c r="AS127" s="117"/>
      <c r="AT127" s="117"/>
      <c r="AU127" s="117"/>
      <c r="AV127" s="117"/>
      <c r="AW127" s="117"/>
    </row>
    <row r="128" spans="1:49" s="113" customFormat="1" ht="15.75">
      <c r="A128" s="137"/>
      <c r="B128" s="138"/>
      <c r="C128" s="139"/>
      <c r="D128" s="139"/>
      <c r="E128" s="139"/>
      <c r="F128" s="140"/>
      <c r="G128" s="140"/>
      <c r="H128" s="140"/>
      <c r="I128" s="140"/>
      <c r="J128" s="140"/>
      <c r="K128" s="140"/>
      <c r="L128" s="140"/>
      <c r="M128" s="140"/>
      <c r="N128" s="140"/>
      <c r="O128" s="140"/>
      <c r="P128" s="140"/>
      <c r="Q128" s="140"/>
      <c r="R128" s="140"/>
      <c r="S128" s="140"/>
      <c r="T128" s="140"/>
      <c r="U128" s="140"/>
      <c r="V128" s="140"/>
      <c r="W128" s="140"/>
      <c r="X128" s="140"/>
      <c r="Y128" s="140"/>
      <c r="Z128" s="140"/>
      <c r="AA128" s="140"/>
      <c r="AB128" s="140"/>
      <c r="AC128" s="140"/>
      <c r="AD128" s="140"/>
      <c r="AE128" s="140"/>
      <c r="AF128" s="140"/>
      <c r="AG128" s="140"/>
      <c r="AH128" s="140"/>
      <c r="AI128" s="140"/>
      <c r="AJ128" s="140"/>
      <c r="AL128" s="117"/>
      <c r="AM128" s="117"/>
      <c r="AN128" s="117"/>
      <c r="AO128" s="117"/>
      <c r="AP128" s="117"/>
      <c r="AQ128" s="117"/>
      <c r="AR128" s="117"/>
      <c r="AS128" s="117"/>
      <c r="AT128" s="117"/>
      <c r="AU128" s="117"/>
      <c r="AV128" s="117"/>
      <c r="AW128" s="117"/>
    </row>
    <row r="129" spans="1:49" s="113" customFormat="1" ht="15.75">
      <c r="A129" s="137"/>
      <c r="B129" s="138"/>
      <c r="C129" s="139"/>
      <c r="D129" s="139"/>
      <c r="E129" s="139"/>
      <c r="F129" s="140"/>
      <c r="G129" s="140"/>
      <c r="H129" s="140"/>
      <c r="I129" s="140"/>
      <c r="J129" s="140"/>
      <c r="K129" s="140"/>
      <c r="L129" s="140"/>
      <c r="M129" s="140"/>
      <c r="N129" s="140"/>
      <c r="O129" s="140"/>
      <c r="P129" s="140"/>
      <c r="Q129" s="140"/>
      <c r="R129" s="140"/>
      <c r="S129" s="140"/>
      <c r="T129" s="140"/>
      <c r="U129" s="140"/>
      <c r="V129" s="140"/>
      <c r="W129" s="140"/>
      <c r="X129" s="140"/>
      <c r="Y129" s="140"/>
      <c r="Z129" s="140"/>
      <c r="AA129" s="140"/>
      <c r="AB129" s="140"/>
      <c r="AC129" s="140"/>
      <c r="AD129" s="140"/>
      <c r="AE129" s="140"/>
      <c r="AF129" s="140"/>
      <c r="AG129" s="140"/>
      <c r="AH129" s="140"/>
      <c r="AI129" s="140"/>
      <c r="AJ129" s="140"/>
      <c r="AL129" s="117"/>
      <c r="AM129" s="117"/>
      <c r="AN129" s="117"/>
      <c r="AO129" s="117"/>
      <c r="AP129" s="117"/>
      <c r="AQ129" s="117"/>
      <c r="AR129" s="117"/>
      <c r="AS129" s="117"/>
      <c r="AT129" s="117"/>
      <c r="AU129" s="117"/>
      <c r="AV129" s="117"/>
      <c r="AW129" s="117"/>
    </row>
    <row r="130" spans="1:49" s="113" customFormat="1" ht="15.75">
      <c r="A130" s="137"/>
      <c r="B130" s="138"/>
      <c r="C130" s="139"/>
      <c r="D130" s="139"/>
      <c r="E130" s="139"/>
      <c r="F130" s="140"/>
      <c r="G130" s="140"/>
      <c r="H130" s="140"/>
      <c r="I130" s="140"/>
      <c r="J130" s="140"/>
      <c r="K130" s="140"/>
      <c r="L130" s="140"/>
      <c r="M130" s="140"/>
      <c r="N130" s="140"/>
      <c r="O130" s="140"/>
      <c r="P130" s="140"/>
      <c r="Q130" s="140"/>
      <c r="R130" s="140"/>
      <c r="S130" s="140"/>
      <c r="T130" s="140"/>
      <c r="U130" s="140"/>
      <c r="V130" s="140"/>
      <c r="W130" s="140"/>
      <c r="X130" s="140"/>
      <c r="Y130" s="140"/>
      <c r="Z130" s="140"/>
      <c r="AA130" s="140"/>
      <c r="AB130" s="140"/>
      <c r="AC130" s="140"/>
      <c r="AD130" s="140"/>
      <c r="AE130" s="140"/>
      <c r="AF130" s="140"/>
      <c r="AG130" s="140"/>
      <c r="AH130" s="140"/>
      <c r="AI130" s="140"/>
      <c r="AJ130" s="140"/>
      <c r="AL130" s="117"/>
      <c r="AM130" s="117"/>
      <c r="AN130" s="117"/>
      <c r="AO130" s="117"/>
      <c r="AP130" s="117"/>
      <c r="AQ130" s="117"/>
      <c r="AR130" s="117"/>
      <c r="AS130" s="117"/>
      <c r="AT130" s="117"/>
      <c r="AU130" s="117"/>
      <c r="AV130" s="117"/>
      <c r="AW130" s="117"/>
    </row>
    <row r="131" spans="1:49" s="113" customFormat="1" ht="15.75">
      <c r="A131" s="137"/>
      <c r="B131" s="138"/>
      <c r="C131" s="139"/>
      <c r="D131" s="139"/>
      <c r="E131" s="139"/>
      <c r="F131" s="140"/>
      <c r="G131" s="140"/>
      <c r="H131" s="140"/>
      <c r="I131" s="140"/>
      <c r="J131" s="140"/>
      <c r="K131" s="140"/>
      <c r="L131" s="140"/>
      <c r="M131" s="140"/>
      <c r="N131" s="140"/>
      <c r="O131" s="140"/>
      <c r="P131" s="140"/>
      <c r="Q131" s="140"/>
      <c r="R131" s="140"/>
      <c r="S131" s="140"/>
      <c r="T131" s="140"/>
      <c r="U131" s="140"/>
      <c r="V131" s="140"/>
      <c r="W131" s="140"/>
      <c r="X131" s="140"/>
      <c r="Y131" s="140"/>
      <c r="Z131" s="140"/>
      <c r="AA131" s="140"/>
      <c r="AB131" s="140"/>
      <c r="AC131" s="140"/>
      <c r="AD131" s="140"/>
      <c r="AE131" s="140"/>
      <c r="AF131" s="140"/>
      <c r="AG131" s="140"/>
      <c r="AH131" s="140"/>
      <c r="AI131" s="140"/>
      <c r="AJ131" s="140"/>
      <c r="AL131" s="117"/>
      <c r="AM131" s="117"/>
      <c r="AN131" s="117"/>
      <c r="AO131" s="117"/>
      <c r="AP131" s="117"/>
      <c r="AQ131" s="117"/>
      <c r="AR131" s="117"/>
      <c r="AS131" s="117"/>
      <c r="AT131" s="117"/>
      <c r="AU131" s="117"/>
      <c r="AV131" s="117"/>
      <c r="AW131" s="117"/>
    </row>
    <row r="132" spans="1:49" s="113" customFormat="1" ht="15.75">
      <c r="A132" s="137"/>
      <c r="B132" s="138"/>
      <c r="C132" s="139"/>
      <c r="D132" s="139"/>
      <c r="E132" s="139"/>
      <c r="F132" s="140"/>
      <c r="G132" s="140"/>
      <c r="H132" s="140"/>
      <c r="I132" s="140"/>
      <c r="J132" s="140"/>
      <c r="K132" s="140"/>
      <c r="L132" s="140"/>
      <c r="M132" s="140"/>
      <c r="N132" s="140"/>
      <c r="O132" s="140"/>
      <c r="P132" s="140"/>
      <c r="Q132" s="140"/>
      <c r="R132" s="140"/>
      <c r="S132" s="140"/>
      <c r="T132" s="140"/>
      <c r="U132" s="140"/>
      <c r="V132" s="140"/>
      <c r="W132" s="140"/>
      <c r="X132" s="140"/>
      <c r="Y132" s="140"/>
      <c r="Z132" s="140"/>
      <c r="AA132" s="140"/>
      <c r="AB132" s="140"/>
      <c r="AC132" s="140"/>
      <c r="AD132" s="140"/>
      <c r="AE132" s="140"/>
      <c r="AF132" s="140"/>
      <c r="AG132" s="140"/>
      <c r="AH132" s="140"/>
      <c r="AI132" s="140"/>
      <c r="AJ132" s="140"/>
      <c r="AL132" s="117"/>
      <c r="AM132" s="117"/>
      <c r="AN132" s="117"/>
      <c r="AO132" s="117"/>
      <c r="AP132" s="117"/>
      <c r="AQ132" s="117"/>
      <c r="AR132" s="117"/>
      <c r="AS132" s="117"/>
      <c r="AT132" s="117"/>
      <c r="AU132" s="117"/>
      <c r="AV132" s="117"/>
      <c r="AW132" s="117"/>
    </row>
    <row r="133" spans="1:49" s="113" customFormat="1" ht="15.75">
      <c r="A133" s="137"/>
      <c r="B133" s="138"/>
      <c r="C133" s="139"/>
      <c r="D133" s="139"/>
      <c r="E133" s="139"/>
      <c r="F133" s="140"/>
      <c r="G133" s="140"/>
      <c r="H133" s="140"/>
      <c r="I133" s="140"/>
      <c r="J133" s="140"/>
      <c r="K133" s="140"/>
      <c r="L133" s="140"/>
      <c r="M133" s="140"/>
      <c r="N133" s="140"/>
      <c r="O133" s="140"/>
      <c r="P133" s="140"/>
      <c r="Q133" s="140"/>
      <c r="R133" s="140"/>
      <c r="S133" s="140"/>
      <c r="T133" s="140"/>
      <c r="U133" s="140"/>
      <c r="V133" s="140"/>
      <c r="W133" s="140"/>
      <c r="X133" s="140"/>
      <c r="Y133" s="140"/>
      <c r="Z133" s="140"/>
      <c r="AA133" s="140"/>
      <c r="AB133" s="140"/>
      <c r="AC133" s="140"/>
      <c r="AD133" s="140"/>
      <c r="AE133" s="140"/>
      <c r="AF133" s="140"/>
      <c r="AG133" s="140"/>
      <c r="AH133" s="140"/>
      <c r="AI133" s="140"/>
      <c r="AJ133" s="140"/>
      <c r="AL133" s="117"/>
      <c r="AM133" s="117"/>
      <c r="AN133" s="117"/>
      <c r="AO133" s="117"/>
      <c r="AP133" s="117"/>
      <c r="AQ133" s="117"/>
      <c r="AR133" s="117"/>
      <c r="AS133" s="117"/>
      <c r="AT133" s="117"/>
      <c r="AU133" s="117"/>
      <c r="AV133" s="117"/>
      <c r="AW133" s="117"/>
    </row>
    <row r="134" spans="1:49" s="113" customFormat="1" ht="15.75">
      <c r="A134" s="137"/>
      <c r="B134" s="138"/>
      <c r="C134" s="139"/>
      <c r="D134" s="139"/>
      <c r="E134" s="139"/>
      <c r="F134" s="140"/>
      <c r="G134" s="140"/>
      <c r="H134" s="140"/>
      <c r="I134" s="140"/>
      <c r="J134" s="140"/>
      <c r="K134" s="140"/>
      <c r="L134" s="140"/>
      <c r="M134" s="140"/>
      <c r="N134" s="140"/>
      <c r="O134" s="140"/>
      <c r="P134" s="140"/>
      <c r="Q134" s="140"/>
      <c r="R134" s="140"/>
      <c r="S134" s="140"/>
      <c r="T134" s="140"/>
      <c r="U134" s="140"/>
      <c r="V134" s="140"/>
      <c r="W134" s="140"/>
      <c r="X134" s="140"/>
      <c r="Y134" s="140"/>
      <c r="Z134" s="140"/>
      <c r="AA134" s="140"/>
      <c r="AB134" s="140"/>
      <c r="AC134" s="140"/>
      <c r="AD134" s="140"/>
      <c r="AE134" s="140"/>
      <c r="AF134" s="140"/>
      <c r="AG134" s="140"/>
      <c r="AH134" s="140"/>
      <c r="AI134" s="140"/>
      <c r="AJ134" s="140"/>
      <c r="AL134" s="117"/>
      <c r="AM134" s="117"/>
      <c r="AN134" s="117"/>
      <c r="AO134" s="117"/>
      <c r="AP134" s="117"/>
      <c r="AQ134" s="117"/>
      <c r="AR134" s="117"/>
      <c r="AS134" s="117"/>
      <c r="AT134" s="117"/>
      <c r="AU134" s="117"/>
      <c r="AV134" s="117"/>
      <c r="AW134" s="117"/>
    </row>
    <row r="135" spans="1:49" s="113" customFormat="1" ht="15.75">
      <c r="A135" s="137"/>
      <c r="B135" s="138"/>
      <c r="C135" s="139"/>
      <c r="D135" s="139"/>
      <c r="E135" s="139"/>
      <c r="F135" s="140"/>
      <c r="G135" s="140"/>
      <c r="H135" s="140"/>
      <c r="I135" s="140"/>
      <c r="J135" s="140"/>
      <c r="K135" s="140"/>
      <c r="L135" s="140"/>
      <c r="M135" s="140"/>
      <c r="N135" s="140"/>
      <c r="O135" s="140"/>
      <c r="P135" s="140"/>
      <c r="Q135" s="140"/>
      <c r="R135" s="140"/>
      <c r="S135" s="140"/>
      <c r="T135" s="140"/>
      <c r="U135" s="140"/>
      <c r="V135" s="140"/>
      <c r="W135" s="140"/>
      <c r="X135" s="140"/>
      <c r="Y135" s="140"/>
      <c r="Z135" s="140"/>
      <c r="AA135" s="140"/>
      <c r="AB135" s="140"/>
      <c r="AC135" s="140"/>
      <c r="AD135" s="140"/>
      <c r="AE135" s="140"/>
      <c r="AF135" s="140"/>
      <c r="AG135" s="140"/>
      <c r="AH135" s="140"/>
      <c r="AI135" s="140"/>
      <c r="AJ135" s="140"/>
      <c r="AL135" s="117"/>
      <c r="AM135" s="117"/>
      <c r="AN135" s="117"/>
      <c r="AO135" s="117"/>
      <c r="AP135" s="117"/>
      <c r="AQ135" s="117"/>
      <c r="AR135" s="117"/>
      <c r="AS135" s="117"/>
      <c r="AT135" s="117"/>
      <c r="AU135" s="117"/>
      <c r="AV135" s="117"/>
      <c r="AW135" s="117"/>
    </row>
    <row r="136" spans="1:49" s="113" customFormat="1" ht="15.75">
      <c r="A136" s="137"/>
      <c r="B136" s="138"/>
      <c r="C136" s="139"/>
      <c r="D136" s="139"/>
      <c r="E136" s="139"/>
      <c r="F136" s="140"/>
      <c r="G136" s="140"/>
      <c r="H136" s="140"/>
      <c r="I136" s="140"/>
      <c r="J136" s="140"/>
      <c r="K136" s="140"/>
      <c r="L136" s="140"/>
      <c r="M136" s="140"/>
      <c r="N136" s="140"/>
      <c r="O136" s="140"/>
      <c r="P136" s="140"/>
      <c r="Q136" s="140"/>
      <c r="R136" s="140"/>
      <c r="S136" s="140"/>
      <c r="T136" s="140"/>
      <c r="U136" s="140"/>
      <c r="V136" s="140"/>
      <c r="W136" s="140"/>
      <c r="X136" s="140"/>
      <c r="Y136" s="140"/>
      <c r="Z136" s="140"/>
      <c r="AA136" s="140"/>
      <c r="AB136" s="140"/>
      <c r="AC136" s="140"/>
      <c r="AD136" s="140"/>
      <c r="AE136" s="140"/>
      <c r="AF136" s="140"/>
      <c r="AG136" s="140"/>
      <c r="AH136" s="140"/>
      <c r="AI136" s="140"/>
      <c r="AJ136" s="140"/>
      <c r="AL136" s="117"/>
      <c r="AM136" s="117"/>
      <c r="AN136" s="117"/>
      <c r="AO136" s="117"/>
      <c r="AP136" s="117"/>
      <c r="AQ136" s="117"/>
      <c r="AR136" s="117"/>
      <c r="AS136" s="117"/>
      <c r="AT136" s="117"/>
      <c r="AU136" s="117"/>
      <c r="AV136" s="117"/>
      <c r="AW136" s="117"/>
    </row>
    <row r="137" spans="1:49" s="113" customFormat="1" ht="15.75">
      <c r="A137" s="137"/>
      <c r="B137" s="138"/>
      <c r="C137" s="139"/>
      <c r="D137" s="139"/>
      <c r="E137" s="139"/>
      <c r="F137" s="140"/>
      <c r="G137" s="140"/>
      <c r="H137" s="140"/>
      <c r="I137" s="140"/>
      <c r="J137" s="140"/>
      <c r="K137" s="140"/>
      <c r="L137" s="140"/>
      <c r="M137" s="140"/>
      <c r="N137" s="140"/>
      <c r="O137" s="140"/>
      <c r="P137" s="140"/>
      <c r="Q137" s="140"/>
      <c r="R137" s="140"/>
      <c r="S137" s="140"/>
      <c r="T137" s="140"/>
      <c r="U137" s="140"/>
      <c r="V137" s="140"/>
      <c r="W137" s="140"/>
      <c r="X137" s="140"/>
      <c r="Y137" s="140"/>
      <c r="Z137" s="140"/>
      <c r="AA137" s="140"/>
      <c r="AB137" s="140"/>
      <c r="AC137" s="140"/>
      <c r="AD137" s="140"/>
      <c r="AE137" s="140"/>
      <c r="AF137" s="140"/>
      <c r="AG137" s="140"/>
      <c r="AH137" s="140"/>
      <c r="AI137" s="140"/>
      <c r="AJ137" s="140"/>
      <c r="AL137" s="117"/>
      <c r="AM137" s="117"/>
      <c r="AN137" s="117"/>
      <c r="AO137" s="117"/>
      <c r="AP137" s="117"/>
      <c r="AQ137" s="117"/>
      <c r="AR137" s="117"/>
      <c r="AS137" s="117"/>
      <c r="AT137" s="117"/>
      <c r="AU137" s="117"/>
      <c r="AV137" s="117"/>
      <c r="AW137" s="117"/>
    </row>
    <row r="138" spans="1:49" s="113" customFormat="1" ht="15.75">
      <c r="A138" s="137"/>
      <c r="B138" s="138"/>
      <c r="C138" s="139"/>
      <c r="D138" s="139"/>
      <c r="E138" s="139"/>
      <c r="F138" s="140"/>
      <c r="G138" s="140"/>
      <c r="H138" s="140"/>
      <c r="I138" s="140"/>
      <c r="J138" s="140"/>
      <c r="K138" s="140"/>
      <c r="L138" s="140"/>
      <c r="M138" s="140"/>
      <c r="N138" s="140"/>
      <c r="O138" s="140"/>
      <c r="P138" s="140"/>
      <c r="Q138" s="140"/>
      <c r="R138" s="140"/>
      <c r="S138" s="140"/>
      <c r="T138" s="140"/>
      <c r="U138" s="140"/>
      <c r="V138" s="140"/>
      <c r="W138" s="140"/>
      <c r="X138" s="140"/>
      <c r="Y138" s="140"/>
      <c r="Z138" s="140"/>
      <c r="AA138" s="140"/>
      <c r="AB138" s="140"/>
      <c r="AC138" s="140"/>
      <c r="AD138" s="140"/>
      <c r="AE138" s="140"/>
      <c r="AF138" s="140"/>
      <c r="AG138" s="140"/>
      <c r="AH138" s="140"/>
      <c r="AI138" s="140"/>
      <c r="AJ138" s="140"/>
      <c r="AL138" s="117"/>
      <c r="AM138" s="117"/>
      <c r="AN138" s="117"/>
      <c r="AO138" s="117"/>
      <c r="AP138" s="117"/>
      <c r="AQ138" s="117"/>
      <c r="AR138" s="117"/>
      <c r="AS138" s="117"/>
      <c r="AT138" s="117"/>
      <c r="AU138" s="117"/>
      <c r="AV138" s="117"/>
      <c r="AW138" s="117"/>
    </row>
    <row r="139" spans="1:49" s="113" customFormat="1" ht="15.75">
      <c r="A139" s="137"/>
      <c r="B139" s="138"/>
      <c r="C139" s="139"/>
      <c r="D139" s="139"/>
      <c r="E139" s="139"/>
      <c r="F139" s="140"/>
      <c r="G139" s="140"/>
      <c r="H139" s="140"/>
      <c r="I139" s="140"/>
      <c r="J139" s="140"/>
      <c r="K139" s="140"/>
      <c r="L139" s="140"/>
      <c r="M139" s="140"/>
      <c r="N139" s="140"/>
      <c r="O139" s="140"/>
      <c r="P139" s="140"/>
      <c r="Q139" s="140"/>
      <c r="R139" s="140"/>
      <c r="S139" s="140"/>
      <c r="T139" s="140"/>
      <c r="U139" s="140"/>
      <c r="V139" s="140"/>
      <c r="W139" s="140"/>
      <c r="X139" s="140"/>
      <c r="Y139" s="140"/>
      <c r="Z139" s="140"/>
      <c r="AA139" s="140"/>
      <c r="AB139" s="140"/>
      <c r="AC139" s="140"/>
      <c r="AD139" s="140"/>
      <c r="AE139" s="140"/>
      <c r="AF139" s="140"/>
      <c r="AG139" s="140"/>
      <c r="AH139" s="140"/>
      <c r="AI139" s="140"/>
      <c r="AJ139" s="140"/>
      <c r="AL139" s="117"/>
      <c r="AM139" s="117"/>
      <c r="AN139" s="117"/>
      <c r="AO139" s="117"/>
      <c r="AP139" s="117"/>
      <c r="AQ139" s="117"/>
      <c r="AR139" s="117"/>
      <c r="AS139" s="117"/>
      <c r="AT139" s="117"/>
      <c r="AU139" s="117"/>
      <c r="AV139" s="117"/>
      <c r="AW139" s="117"/>
    </row>
    <row r="140" spans="1:49" s="113" customFormat="1" ht="15.75">
      <c r="A140" s="137"/>
      <c r="B140" s="138"/>
      <c r="C140" s="139"/>
      <c r="D140" s="139"/>
      <c r="E140" s="139"/>
      <c r="F140" s="140"/>
      <c r="G140" s="140"/>
      <c r="H140" s="140"/>
      <c r="I140" s="140"/>
      <c r="J140" s="140"/>
      <c r="K140" s="140"/>
      <c r="L140" s="140"/>
      <c r="M140" s="140"/>
      <c r="N140" s="140"/>
      <c r="O140" s="140"/>
      <c r="P140" s="140"/>
      <c r="Q140" s="140"/>
      <c r="R140" s="140"/>
      <c r="S140" s="140"/>
      <c r="T140" s="140"/>
      <c r="U140" s="140"/>
      <c r="V140" s="140"/>
      <c r="W140" s="140"/>
      <c r="X140" s="140"/>
      <c r="Y140" s="140"/>
      <c r="Z140" s="140"/>
      <c r="AA140" s="140"/>
      <c r="AB140" s="140"/>
      <c r="AC140" s="140"/>
      <c r="AD140" s="140"/>
      <c r="AE140" s="140"/>
      <c r="AF140" s="140"/>
      <c r="AG140" s="140"/>
      <c r="AH140" s="140"/>
      <c r="AI140" s="140"/>
      <c r="AJ140" s="140"/>
      <c r="AL140" s="117"/>
      <c r="AM140" s="117"/>
      <c r="AN140" s="117"/>
      <c r="AO140" s="117"/>
      <c r="AP140" s="117"/>
      <c r="AQ140" s="117"/>
      <c r="AR140" s="117"/>
      <c r="AS140" s="117"/>
      <c r="AT140" s="117"/>
      <c r="AU140" s="117"/>
      <c r="AV140" s="117"/>
      <c r="AW140" s="117"/>
    </row>
    <row r="141" spans="1:49" s="113" customFormat="1" ht="15.75">
      <c r="A141" s="137"/>
      <c r="B141" s="138"/>
      <c r="C141" s="139"/>
      <c r="D141" s="139"/>
      <c r="E141" s="139"/>
      <c r="F141" s="140"/>
      <c r="G141" s="140"/>
      <c r="H141" s="140"/>
      <c r="I141" s="140"/>
      <c r="J141" s="140"/>
      <c r="K141" s="140"/>
      <c r="L141" s="140"/>
      <c r="M141" s="140"/>
      <c r="N141" s="140"/>
      <c r="O141" s="140"/>
      <c r="P141" s="140"/>
      <c r="Q141" s="140"/>
      <c r="R141" s="140"/>
      <c r="S141" s="140"/>
      <c r="T141" s="140"/>
      <c r="U141" s="140"/>
      <c r="V141" s="140"/>
      <c r="W141" s="140"/>
      <c r="X141" s="140"/>
      <c r="Y141" s="140"/>
      <c r="Z141" s="140"/>
      <c r="AA141" s="140"/>
      <c r="AB141" s="140"/>
      <c r="AC141" s="140"/>
      <c r="AD141" s="140"/>
      <c r="AE141" s="140"/>
      <c r="AF141" s="140"/>
      <c r="AG141" s="140"/>
      <c r="AH141" s="140"/>
      <c r="AI141" s="140"/>
      <c r="AJ141" s="140"/>
      <c r="AL141" s="117"/>
      <c r="AM141" s="117"/>
      <c r="AN141" s="117"/>
      <c r="AO141" s="117"/>
      <c r="AP141" s="117"/>
      <c r="AQ141" s="117"/>
      <c r="AR141" s="117"/>
      <c r="AS141" s="117"/>
      <c r="AT141" s="117"/>
      <c r="AU141" s="117"/>
      <c r="AV141" s="117"/>
      <c r="AW141" s="117"/>
    </row>
    <row r="142" spans="1:49" s="113" customFormat="1" ht="15.75">
      <c r="A142" s="137"/>
      <c r="B142" s="138"/>
      <c r="C142" s="139"/>
      <c r="D142" s="139"/>
      <c r="E142" s="139"/>
      <c r="F142" s="140"/>
      <c r="G142" s="140"/>
      <c r="H142" s="140"/>
      <c r="I142" s="140"/>
      <c r="J142" s="140"/>
      <c r="K142" s="140"/>
      <c r="L142" s="140"/>
      <c r="M142" s="140"/>
      <c r="N142" s="140"/>
      <c r="O142" s="140"/>
      <c r="P142" s="140"/>
      <c r="Q142" s="140"/>
      <c r="R142" s="140"/>
      <c r="S142" s="140"/>
      <c r="T142" s="140"/>
      <c r="U142" s="140"/>
      <c r="V142" s="140"/>
      <c r="W142" s="140"/>
      <c r="X142" s="140"/>
      <c r="Y142" s="140"/>
      <c r="Z142" s="140"/>
      <c r="AA142" s="140"/>
      <c r="AB142" s="140"/>
      <c r="AC142" s="140"/>
      <c r="AD142" s="140"/>
      <c r="AE142" s="140"/>
      <c r="AF142" s="140"/>
      <c r="AG142" s="140"/>
      <c r="AH142" s="140"/>
      <c r="AI142" s="140"/>
      <c r="AJ142" s="140"/>
      <c r="AL142" s="117"/>
      <c r="AM142" s="117"/>
      <c r="AN142" s="117"/>
      <c r="AO142" s="117"/>
      <c r="AP142" s="117"/>
      <c r="AQ142" s="117"/>
      <c r="AR142" s="117"/>
      <c r="AS142" s="117"/>
      <c r="AT142" s="117"/>
      <c r="AU142" s="117"/>
      <c r="AV142" s="117"/>
      <c r="AW142" s="117"/>
    </row>
    <row r="143" spans="1:49" s="113" customFormat="1" ht="15.75">
      <c r="A143" s="137"/>
      <c r="B143" s="138"/>
      <c r="C143" s="139"/>
      <c r="D143" s="139"/>
      <c r="E143" s="139"/>
      <c r="F143" s="140"/>
      <c r="G143" s="140"/>
      <c r="H143" s="140"/>
      <c r="I143" s="140"/>
      <c r="J143" s="140"/>
      <c r="K143" s="140"/>
      <c r="L143" s="140"/>
      <c r="M143" s="140"/>
      <c r="N143" s="140"/>
      <c r="O143" s="140"/>
      <c r="P143" s="140"/>
      <c r="Q143" s="140"/>
      <c r="R143" s="140"/>
      <c r="S143" s="140"/>
      <c r="T143" s="140"/>
      <c r="U143" s="140"/>
      <c r="V143" s="140"/>
      <c r="W143" s="140"/>
      <c r="X143" s="140"/>
      <c r="Y143" s="140"/>
      <c r="Z143" s="140"/>
      <c r="AA143" s="140"/>
      <c r="AB143" s="140"/>
      <c r="AC143" s="140"/>
      <c r="AD143" s="140"/>
      <c r="AE143" s="140"/>
      <c r="AF143" s="140"/>
      <c r="AG143" s="140"/>
      <c r="AH143" s="140"/>
      <c r="AI143" s="140"/>
      <c r="AJ143" s="140"/>
      <c r="AL143" s="117"/>
      <c r="AM143" s="117"/>
      <c r="AN143" s="117"/>
      <c r="AO143" s="117"/>
      <c r="AP143" s="117"/>
      <c r="AQ143" s="117"/>
      <c r="AR143" s="117"/>
      <c r="AS143" s="117"/>
      <c r="AT143" s="117"/>
      <c r="AU143" s="117"/>
      <c r="AV143" s="117"/>
      <c r="AW143" s="117"/>
    </row>
    <row r="144" spans="1:49" s="113" customFormat="1" ht="15.75">
      <c r="A144" s="137"/>
      <c r="B144" s="138"/>
      <c r="C144" s="139"/>
      <c r="D144" s="139"/>
      <c r="E144" s="139"/>
      <c r="F144" s="140"/>
      <c r="G144" s="140"/>
      <c r="H144" s="140"/>
      <c r="I144" s="140"/>
      <c r="J144" s="140"/>
      <c r="K144" s="140"/>
      <c r="L144" s="140"/>
      <c r="M144" s="140"/>
      <c r="N144" s="140"/>
      <c r="O144" s="140"/>
      <c r="P144" s="140"/>
      <c r="Q144" s="140"/>
      <c r="R144" s="140"/>
      <c r="S144" s="140"/>
      <c r="T144" s="140"/>
      <c r="U144" s="140"/>
      <c r="V144" s="140"/>
      <c r="W144" s="140"/>
      <c r="X144" s="140"/>
      <c r="Y144" s="140"/>
      <c r="Z144" s="140"/>
      <c r="AA144" s="140"/>
      <c r="AB144" s="140"/>
      <c r="AC144" s="140"/>
      <c r="AD144" s="140"/>
      <c r="AE144" s="140"/>
      <c r="AF144" s="140"/>
      <c r="AG144" s="140"/>
      <c r="AH144" s="140"/>
      <c r="AI144" s="140"/>
      <c r="AJ144" s="140"/>
      <c r="AL144" s="117"/>
      <c r="AM144" s="117"/>
      <c r="AN144" s="117"/>
      <c r="AO144" s="117"/>
      <c r="AP144" s="117"/>
      <c r="AQ144" s="117"/>
      <c r="AR144" s="117"/>
      <c r="AS144" s="117"/>
      <c r="AT144" s="117"/>
      <c r="AU144" s="117"/>
      <c r="AV144" s="117"/>
      <c r="AW144" s="117"/>
    </row>
    <row r="145" spans="1:49" s="113" customFormat="1" ht="15.75">
      <c r="A145" s="137"/>
      <c r="B145" s="138"/>
      <c r="C145" s="139"/>
      <c r="D145" s="139"/>
      <c r="E145" s="139"/>
      <c r="F145" s="140"/>
      <c r="G145" s="140"/>
      <c r="H145" s="140"/>
      <c r="I145" s="140"/>
      <c r="J145" s="140"/>
      <c r="K145" s="140"/>
      <c r="L145" s="140"/>
      <c r="M145" s="140"/>
      <c r="N145" s="140"/>
      <c r="O145" s="140"/>
      <c r="P145" s="140"/>
      <c r="Q145" s="140"/>
      <c r="R145" s="140"/>
      <c r="S145" s="140"/>
      <c r="T145" s="140"/>
      <c r="U145" s="140"/>
      <c r="V145" s="140"/>
      <c r="W145" s="140"/>
      <c r="X145" s="140"/>
      <c r="Y145" s="140"/>
      <c r="Z145" s="140"/>
      <c r="AA145" s="140"/>
      <c r="AB145" s="140"/>
      <c r="AC145" s="140"/>
      <c r="AD145" s="140"/>
      <c r="AE145" s="140"/>
      <c r="AF145" s="140"/>
      <c r="AG145" s="140"/>
      <c r="AH145" s="140"/>
      <c r="AI145" s="140"/>
      <c r="AJ145" s="140"/>
      <c r="AL145" s="117"/>
      <c r="AM145" s="117"/>
      <c r="AN145" s="117"/>
      <c r="AO145" s="117"/>
      <c r="AP145" s="117"/>
      <c r="AQ145" s="117"/>
      <c r="AR145" s="117"/>
      <c r="AS145" s="117"/>
      <c r="AT145" s="117"/>
      <c r="AU145" s="117"/>
      <c r="AV145" s="117"/>
      <c r="AW145" s="117"/>
    </row>
    <row r="146" spans="1:49" s="113" customFormat="1" ht="15.75">
      <c r="A146" s="137"/>
      <c r="B146" s="138"/>
      <c r="C146" s="139"/>
      <c r="D146" s="139"/>
      <c r="E146" s="139"/>
      <c r="F146" s="140"/>
      <c r="G146" s="140"/>
      <c r="H146" s="140"/>
      <c r="I146" s="140"/>
      <c r="J146" s="140"/>
      <c r="K146" s="140"/>
      <c r="L146" s="140"/>
      <c r="M146" s="140"/>
      <c r="N146" s="140"/>
      <c r="O146" s="140"/>
      <c r="P146" s="140"/>
      <c r="Q146" s="140"/>
      <c r="R146" s="140"/>
      <c r="S146" s="140"/>
      <c r="T146" s="140"/>
      <c r="U146" s="140"/>
      <c r="V146" s="140"/>
      <c r="W146" s="140"/>
      <c r="X146" s="140"/>
      <c r="Y146" s="140"/>
      <c r="Z146" s="140"/>
      <c r="AA146" s="140"/>
      <c r="AB146" s="140"/>
      <c r="AC146" s="140"/>
      <c r="AD146" s="140"/>
      <c r="AE146" s="140"/>
      <c r="AF146" s="140"/>
      <c r="AG146" s="140"/>
      <c r="AH146" s="140"/>
      <c r="AI146" s="140"/>
      <c r="AJ146" s="140"/>
      <c r="AL146" s="117"/>
      <c r="AM146" s="117"/>
      <c r="AN146" s="117"/>
      <c r="AO146" s="117"/>
      <c r="AP146" s="117"/>
      <c r="AQ146" s="117"/>
      <c r="AR146" s="117"/>
      <c r="AS146" s="117"/>
      <c r="AT146" s="117"/>
      <c r="AU146" s="117"/>
      <c r="AV146" s="117"/>
      <c r="AW146" s="117"/>
    </row>
    <row r="147" spans="1:49" s="113" customFormat="1" ht="15.75">
      <c r="A147" s="137"/>
      <c r="B147" s="138"/>
      <c r="C147" s="139"/>
      <c r="D147" s="139"/>
      <c r="E147" s="139"/>
      <c r="F147" s="140"/>
      <c r="G147" s="140"/>
      <c r="H147" s="140"/>
      <c r="I147" s="140"/>
      <c r="J147" s="140"/>
      <c r="K147" s="140"/>
      <c r="L147" s="140"/>
      <c r="M147" s="140"/>
      <c r="N147" s="140"/>
      <c r="O147" s="140"/>
      <c r="P147" s="140"/>
      <c r="Q147" s="140"/>
      <c r="R147" s="140"/>
      <c r="S147" s="140"/>
      <c r="T147" s="140"/>
      <c r="U147" s="140"/>
      <c r="V147" s="140"/>
      <c r="W147" s="140"/>
      <c r="X147" s="140"/>
      <c r="Y147" s="140"/>
      <c r="Z147" s="140"/>
      <c r="AA147" s="140"/>
      <c r="AB147" s="140"/>
      <c r="AC147" s="140"/>
      <c r="AD147" s="140"/>
      <c r="AE147" s="140"/>
      <c r="AF147" s="140"/>
      <c r="AG147" s="140"/>
      <c r="AH147" s="140"/>
      <c r="AI147" s="140"/>
      <c r="AJ147" s="140"/>
      <c r="AL147" s="117"/>
      <c r="AM147" s="117"/>
      <c r="AN147" s="117"/>
      <c r="AO147" s="117"/>
      <c r="AP147" s="117"/>
      <c r="AQ147" s="117"/>
      <c r="AR147" s="117"/>
      <c r="AS147" s="117"/>
      <c r="AT147" s="117"/>
      <c r="AU147" s="117"/>
      <c r="AV147" s="117"/>
      <c r="AW147" s="117"/>
    </row>
    <row r="148" spans="1:49" s="113" customFormat="1" ht="15.75">
      <c r="A148" s="137"/>
      <c r="B148" s="138"/>
      <c r="C148" s="139"/>
      <c r="D148" s="139"/>
      <c r="E148" s="139"/>
      <c r="F148" s="140"/>
      <c r="G148" s="140"/>
      <c r="H148" s="140"/>
      <c r="I148" s="140"/>
      <c r="J148" s="140"/>
      <c r="K148" s="140"/>
      <c r="L148" s="140"/>
      <c r="M148" s="140"/>
      <c r="N148" s="140"/>
      <c r="O148" s="140"/>
      <c r="P148" s="140"/>
      <c r="Q148" s="140"/>
      <c r="R148" s="140"/>
      <c r="S148" s="140"/>
      <c r="T148" s="140"/>
      <c r="U148" s="140"/>
      <c r="V148" s="140"/>
      <c r="W148" s="140"/>
      <c r="X148" s="140"/>
      <c r="Y148" s="140"/>
      <c r="Z148" s="140"/>
      <c r="AA148" s="140"/>
      <c r="AB148" s="140"/>
      <c r="AC148" s="140"/>
      <c r="AD148" s="140"/>
      <c r="AE148" s="140"/>
      <c r="AF148" s="140"/>
      <c r="AG148" s="140"/>
      <c r="AH148" s="140"/>
      <c r="AI148" s="140"/>
      <c r="AJ148" s="140"/>
      <c r="AL148" s="117"/>
      <c r="AM148" s="117"/>
      <c r="AN148" s="117"/>
      <c r="AO148" s="117"/>
      <c r="AP148" s="117"/>
      <c r="AQ148" s="117"/>
      <c r="AR148" s="117"/>
      <c r="AS148" s="117"/>
      <c r="AT148" s="117"/>
      <c r="AU148" s="117"/>
      <c r="AV148" s="117"/>
      <c r="AW148" s="117"/>
    </row>
    <row r="149" spans="1:49" s="113" customFormat="1" ht="15.75">
      <c r="A149" s="137"/>
      <c r="B149" s="138"/>
      <c r="C149" s="139"/>
      <c r="D149" s="139"/>
      <c r="E149" s="139"/>
      <c r="F149" s="140"/>
      <c r="G149" s="140"/>
      <c r="H149" s="140"/>
      <c r="I149" s="140"/>
      <c r="J149" s="140"/>
      <c r="K149" s="140"/>
      <c r="L149" s="140"/>
      <c r="M149" s="140"/>
      <c r="N149" s="140"/>
      <c r="O149" s="140"/>
      <c r="P149" s="140"/>
      <c r="Q149" s="140"/>
      <c r="R149" s="140"/>
      <c r="S149" s="140"/>
      <c r="T149" s="140"/>
      <c r="U149" s="140"/>
      <c r="V149" s="140"/>
      <c r="W149" s="140"/>
      <c r="X149" s="140"/>
      <c r="Y149" s="140"/>
      <c r="Z149" s="140"/>
      <c r="AA149" s="140"/>
      <c r="AB149" s="140"/>
      <c r="AC149" s="140"/>
      <c r="AD149" s="140"/>
      <c r="AE149" s="140"/>
      <c r="AF149" s="140"/>
      <c r="AG149" s="140"/>
      <c r="AH149" s="140"/>
      <c r="AI149" s="140"/>
      <c r="AJ149" s="140"/>
      <c r="AL149" s="117"/>
      <c r="AM149" s="117"/>
      <c r="AN149" s="117"/>
      <c r="AO149" s="117"/>
      <c r="AP149" s="117"/>
      <c r="AQ149" s="117"/>
      <c r="AR149" s="117"/>
      <c r="AS149" s="117"/>
      <c r="AT149" s="117"/>
      <c r="AU149" s="117"/>
      <c r="AV149" s="117"/>
      <c r="AW149" s="117"/>
    </row>
    <row r="150" spans="1:49" s="113" customFormat="1" ht="15.75">
      <c r="A150" s="137"/>
      <c r="B150" s="138"/>
      <c r="C150" s="139"/>
      <c r="D150" s="139"/>
      <c r="E150" s="139"/>
      <c r="F150" s="140"/>
      <c r="G150" s="140"/>
      <c r="H150" s="140"/>
      <c r="I150" s="140"/>
      <c r="J150" s="140"/>
      <c r="K150" s="140"/>
      <c r="L150" s="140"/>
      <c r="M150" s="140"/>
      <c r="N150" s="140"/>
      <c r="O150" s="140"/>
      <c r="P150" s="140"/>
      <c r="Q150" s="140"/>
      <c r="R150" s="140"/>
      <c r="S150" s="140"/>
      <c r="T150" s="140"/>
      <c r="U150" s="140"/>
      <c r="V150" s="140"/>
      <c r="W150" s="140"/>
      <c r="X150" s="140"/>
      <c r="Y150" s="140"/>
      <c r="Z150" s="140"/>
      <c r="AA150" s="140"/>
      <c r="AB150" s="140"/>
      <c r="AC150" s="140"/>
      <c r="AD150" s="140"/>
      <c r="AE150" s="140"/>
      <c r="AF150" s="140"/>
      <c r="AG150" s="140"/>
      <c r="AH150" s="140"/>
      <c r="AI150" s="140"/>
      <c r="AJ150" s="140"/>
      <c r="AL150" s="117"/>
      <c r="AM150" s="117"/>
      <c r="AN150" s="117"/>
      <c r="AO150" s="117"/>
      <c r="AP150" s="117"/>
      <c r="AQ150" s="117"/>
      <c r="AR150" s="117"/>
      <c r="AS150" s="117"/>
      <c r="AT150" s="117"/>
      <c r="AU150" s="117"/>
      <c r="AV150" s="117"/>
      <c r="AW150" s="117"/>
    </row>
    <row r="151" spans="1:49" s="113" customFormat="1" ht="15.75">
      <c r="A151" s="137"/>
      <c r="B151" s="138"/>
      <c r="C151" s="139"/>
      <c r="D151" s="139"/>
      <c r="E151" s="139"/>
      <c r="F151" s="140"/>
      <c r="G151" s="140"/>
      <c r="H151" s="140"/>
      <c r="I151" s="140"/>
      <c r="J151" s="140"/>
      <c r="K151" s="140"/>
      <c r="L151" s="140"/>
      <c r="M151" s="140"/>
      <c r="N151" s="140"/>
      <c r="O151" s="140"/>
      <c r="P151" s="140"/>
      <c r="Q151" s="140"/>
      <c r="R151" s="140"/>
      <c r="S151" s="140"/>
      <c r="T151" s="140"/>
      <c r="U151" s="140"/>
      <c r="V151" s="140"/>
      <c r="W151" s="140"/>
      <c r="X151" s="140"/>
      <c r="Y151" s="140"/>
      <c r="Z151" s="140"/>
      <c r="AA151" s="140"/>
      <c r="AB151" s="140"/>
      <c r="AC151" s="140"/>
      <c r="AD151" s="140"/>
      <c r="AE151" s="140"/>
      <c r="AF151" s="140"/>
      <c r="AG151" s="140"/>
      <c r="AH151" s="140"/>
      <c r="AI151" s="140"/>
      <c r="AJ151" s="140"/>
      <c r="AL151" s="117"/>
      <c r="AM151" s="117"/>
      <c r="AN151" s="117"/>
      <c r="AO151" s="117"/>
      <c r="AP151" s="117"/>
      <c r="AQ151" s="117"/>
      <c r="AR151" s="117"/>
      <c r="AS151" s="117"/>
      <c r="AT151" s="117"/>
      <c r="AU151" s="117"/>
      <c r="AV151" s="117"/>
      <c r="AW151" s="117"/>
    </row>
    <row r="152" spans="1:49" s="113" customFormat="1" ht="15.75">
      <c r="A152" s="137"/>
      <c r="B152" s="138"/>
      <c r="C152" s="139"/>
      <c r="D152" s="139"/>
      <c r="E152" s="139"/>
      <c r="F152" s="140"/>
      <c r="G152" s="140"/>
      <c r="H152" s="140"/>
      <c r="I152" s="140"/>
      <c r="J152" s="140"/>
      <c r="K152" s="140"/>
      <c r="L152" s="140"/>
      <c r="M152" s="140"/>
      <c r="N152" s="140"/>
      <c r="O152" s="140"/>
      <c r="P152" s="140"/>
      <c r="Q152" s="140"/>
      <c r="R152" s="140"/>
      <c r="S152" s="140"/>
      <c r="T152" s="140"/>
      <c r="U152" s="140"/>
      <c r="V152" s="140"/>
      <c r="W152" s="140"/>
      <c r="X152" s="140"/>
      <c r="Y152" s="140"/>
      <c r="Z152" s="140"/>
      <c r="AA152" s="140"/>
      <c r="AB152" s="140"/>
      <c r="AC152" s="140"/>
      <c r="AD152" s="140"/>
      <c r="AE152" s="140"/>
      <c r="AF152" s="140"/>
      <c r="AG152" s="140"/>
      <c r="AH152" s="140"/>
      <c r="AI152" s="140"/>
      <c r="AJ152" s="140"/>
      <c r="AL152" s="117"/>
      <c r="AM152" s="117"/>
      <c r="AN152" s="117"/>
      <c r="AO152" s="117"/>
      <c r="AP152" s="117"/>
      <c r="AQ152" s="117"/>
      <c r="AR152" s="117"/>
      <c r="AS152" s="117"/>
      <c r="AT152" s="117"/>
      <c r="AU152" s="117"/>
      <c r="AV152" s="117"/>
      <c r="AW152" s="117"/>
    </row>
    <row r="153" spans="1:49" s="113" customFormat="1" ht="15.75">
      <c r="A153" s="137"/>
      <c r="B153" s="138"/>
      <c r="C153" s="139"/>
      <c r="D153" s="139"/>
      <c r="E153" s="139"/>
      <c r="F153" s="140"/>
      <c r="G153" s="140"/>
      <c r="H153" s="140"/>
      <c r="I153" s="140"/>
      <c r="J153" s="140"/>
      <c r="K153" s="140"/>
      <c r="L153" s="140"/>
      <c r="M153" s="140"/>
      <c r="N153" s="140"/>
      <c r="O153" s="140"/>
      <c r="P153" s="140"/>
      <c r="Q153" s="140"/>
      <c r="R153" s="140"/>
      <c r="S153" s="140"/>
      <c r="T153" s="140"/>
      <c r="U153" s="140"/>
      <c r="V153" s="140"/>
      <c r="W153" s="140"/>
      <c r="X153" s="140"/>
      <c r="Y153" s="140"/>
      <c r="Z153" s="140"/>
      <c r="AA153" s="140"/>
      <c r="AB153" s="140"/>
      <c r="AC153" s="140"/>
      <c r="AD153" s="140"/>
      <c r="AE153" s="140"/>
      <c r="AF153" s="140"/>
      <c r="AG153" s="140"/>
      <c r="AH153" s="140"/>
      <c r="AI153" s="140"/>
      <c r="AJ153" s="140"/>
      <c r="AL153" s="117"/>
      <c r="AM153" s="117"/>
      <c r="AN153" s="117"/>
      <c r="AO153" s="117"/>
      <c r="AP153" s="117"/>
      <c r="AQ153" s="117"/>
      <c r="AR153" s="117"/>
      <c r="AS153" s="117"/>
      <c r="AT153" s="117"/>
      <c r="AU153" s="117"/>
      <c r="AV153" s="117"/>
      <c r="AW153" s="117"/>
    </row>
    <row r="154" spans="1:49" s="113" customFormat="1" ht="15.75">
      <c r="A154" s="137"/>
      <c r="B154" s="138"/>
      <c r="C154" s="139"/>
      <c r="D154" s="139"/>
      <c r="E154" s="139"/>
      <c r="F154" s="140"/>
      <c r="G154" s="140"/>
      <c r="H154" s="140"/>
      <c r="I154" s="140"/>
      <c r="J154" s="140"/>
      <c r="K154" s="140"/>
      <c r="L154" s="140"/>
      <c r="M154" s="140"/>
      <c r="N154" s="140"/>
      <c r="O154" s="140"/>
      <c r="P154" s="140"/>
      <c r="Q154" s="140"/>
      <c r="R154" s="140"/>
      <c r="S154" s="140"/>
      <c r="T154" s="140"/>
      <c r="U154" s="140"/>
      <c r="V154" s="140"/>
      <c r="W154" s="140"/>
      <c r="X154" s="140"/>
      <c r="Y154" s="140"/>
      <c r="Z154" s="140"/>
      <c r="AA154" s="140"/>
      <c r="AB154" s="140"/>
      <c r="AC154" s="140"/>
      <c r="AD154" s="140"/>
      <c r="AE154" s="140"/>
      <c r="AF154" s="140"/>
      <c r="AG154" s="140"/>
      <c r="AH154" s="140"/>
      <c r="AI154" s="140"/>
      <c r="AJ154" s="140"/>
      <c r="AL154" s="117"/>
      <c r="AM154" s="117"/>
      <c r="AN154" s="117"/>
      <c r="AO154" s="117"/>
      <c r="AP154" s="117"/>
      <c r="AQ154" s="117"/>
      <c r="AR154" s="117"/>
      <c r="AS154" s="117"/>
      <c r="AT154" s="117"/>
      <c r="AU154" s="117"/>
      <c r="AV154" s="117"/>
      <c r="AW154" s="117"/>
    </row>
    <row r="155" spans="1:49" s="113" customFormat="1" ht="15.75">
      <c r="A155" s="137"/>
      <c r="B155" s="138"/>
      <c r="C155" s="139"/>
      <c r="D155" s="139"/>
      <c r="E155" s="139"/>
      <c r="F155" s="140"/>
      <c r="G155" s="140"/>
      <c r="H155" s="140"/>
      <c r="I155" s="140"/>
      <c r="J155" s="140"/>
      <c r="K155" s="140"/>
      <c r="L155" s="140"/>
      <c r="M155" s="140"/>
      <c r="N155" s="140"/>
      <c r="O155" s="140"/>
      <c r="P155" s="140"/>
      <c r="Q155" s="140"/>
      <c r="R155" s="140"/>
      <c r="S155" s="140"/>
      <c r="T155" s="140"/>
      <c r="U155" s="140"/>
      <c r="V155" s="140"/>
      <c r="W155" s="140"/>
      <c r="X155" s="140"/>
      <c r="Y155" s="140"/>
      <c r="Z155" s="140"/>
      <c r="AA155" s="140"/>
      <c r="AB155" s="140"/>
      <c r="AC155" s="140"/>
      <c r="AD155" s="140"/>
      <c r="AE155" s="140"/>
      <c r="AF155" s="140"/>
      <c r="AG155" s="140"/>
      <c r="AH155" s="140"/>
      <c r="AI155" s="140"/>
      <c r="AJ155" s="140"/>
      <c r="AL155" s="117"/>
      <c r="AM155" s="117"/>
      <c r="AN155" s="117"/>
      <c r="AO155" s="117"/>
      <c r="AP155" s="117"/>
      <c r="AQ155" s="117"/>
      <c r="AR155" s="117"/>
      <c r="AS155" s="117"/>
      <c r="AT155" s="117"/>
      <c r="AU155" s="117"/>
      <c r="AV155" s="117"/>
      <c r="AW155" s="117"/>
    </row>
    <row r="156" spans="1:49" s="113" customFormat="1" ht="15.75">
      <c r="A156" s="137"/>
      <c r="B156" s="138"/>
      <c r="C156" s="139"/>
      <c r="D156" s="139"/>
      <c r="E156" s="139"/>
      <c r="F156" s="140"/>
      <c r="G156" s="140"/>
      <c r="H156" s="140"/>
      <c r="I156" s="140"/>
      <c r="J156" s="140"/>
      <c r="K156" s="140"/>
      <c r="L156" s="140"/>
      <c r="M156" s="140"/>
      <c r="N156" s="140"/>
      <c r="O156" s="140"/>
      <c r="P156" s="140"/>
      <c r="Q156" s="140"/>
      <c r="R156" s="140"/>
      <c r="S156" s="140"/>
      <c r="T156" s="140"/>
      <c r="U156" s="140"/>
      <c r="V156" s="140"/>
      <c r="W156" s="140"/>
      <c r="X156" s="140"/>
      <c r="Y156" s="140"/>
      <c r="Z156" s="140"/>
      <c r="AA156" s="140"/>
      <c r="AB156" s="140"/>
      <c r="AC156" s="140"/>
      <c r="AD156" s="140"/>
      <c r="AE156" s="140"/>
      <c r="AF156" s="140"/>
      <c r="AG156" s="140"/>
      <c r="AH156" s="140"/>
      <c r="AI156" s="140"/>
      <c r="AJ156" s="140"/>
      <c r="AL156" s="117"/>
      <c r="AM156" s="117"/>
      <c r="AN156" s="117"/>
      <c r="AO156" s="117"/>
      <c r="AP156" s="117"/>
      <c r="AQ156" s="117"/>
      <c r="AR156" s="117"/>
      <c r="AS156" s="117"/>
      <c r="AT156" s="117"/>
      <c r="AU156" s="117"/>
      <c r="AV156" s="117"/>
      <c r="AW156" s="117"/>
    </row>
    <row r="157" spans="1:49" s="113" customFormat="1" ht="15.75">
      <c r="A157" s="137"/>
      <c r="B157" s="138"/>
      <c r="C157" s="139"/>
      <c r="D157" s="139"/>
      <c r="E157" s="139"/>
      <c r="F157" s="140"/>
      <c r="G157" s="140"/>
      <c r="H157" s="140"/>
      <c r="I157" s="140"/>
      <c r="J157" s="140"/>
      <c r="K157" s="140"/>
      <c r="L157" s="140"/>
      <c r="M157" s="140"/>
      <c r="N157" s="140"/>
      <c r="O157" s="140"/>
      <c r="P157" s="140"/>
      <c r="Q157" s="140"/>
      <c r="R157" s="140"/>
      <c r="S157" s="140"/>
      <c r="T157" s="140"/>
      <c r="U157" s="140"/>
      <c r="V157" s="140"/>
      <c r="W157" s="140"/>
      <c r="X157" s="140"/>
      <c r="Y157" s="140"/>
      <c r="Z157" s="140"/>
      <c r="AA157" s="140"/>
      <c r="AB157" s="140"/>
      <c r="AC157" s="140"/>
      <c r="AD157" s="140"/>
      <c r="AE157" s="140"/>
      <c r="AF157" s="140"/>
      <c r="AG157" s="140"/>
      <c r="AH157" s="140"/>
      <c r="AI157" s="140"/>
      <c r="AJ157" s="140"/>
      <c r="AL157" s="117"/>
      <c r="AM157" s="117"/>
      <c r="AN157" s="117"/>
      <c r="AO157" s="117"/>
      <c r="AP157" s="117"/>
      <c r="AQ157" s="117"/>
      <c r="AR157" s="117"/>
      <c r="AS157" s="117"/>
      <c r="AT157" s="117"/>
      <c r="AU157" s="117"/>
      <c r="AV157" s="117"/>
      <c r="AW157" s="117"/>
    </row>
    <row r="158" spans="1:49" s="113" customFormat="1" ht="15.75">
      <c r="A158" s="137"/>
      <c r="B158" s="138"/>
      <c r="C158" s="139"/>
      <c r="D158" s="139"/>
      <c r="E158" s="139"/>
      <c r="F158" s="140"/>
      <c r="G158" s="140"/>
      <c r="H158" s="140"/>
      <c r="I158" s="140"/>
      <c r="J158" s="140"/>
      <c r="K158" s="140"/>
      <c r="L158" s="140"/>
      <c r="M158" s="140"/>
      <c r="N158" s="140"/>
      <c r="O158" s="140"/>
      <c r="P158" s="140"/>
      <c r="Q158" s="140"/>
      <c r="R158" s="140"/>
      <c r="S158" s="140"/>
      <c r="T158" s="140"/>
      <c r="U158" s="140"/>
      <c r="V158" s="140"/>
      <c r="W158" s="140"/>
      <c r="X158" s="140"/>
      <c r="Y158" s="140"/>
      <c r="Z158" s="140"/>
      <c r="AA158" s="140"/>
      <c r="AB158" s="140"/>
      <c r="AC158" s="140"/>
      <c r="AD158" s="140"/>
      <c r="AE158" s="140"/>
      <c r="AF158" s="140"/>
      <c r="AG158" s="140"/>
      <c r="AH158" s="140"/>
      <c r="AI158" s="140"/>
      <c r="AJ158" s="140"/>
      <c r="AL158" s="117"/>
      <c r="AM158" s="117"/>
      <c r="AN158" s="117"/>
      <c r="AO158" s="117"/>
      <c r="AP158" s="117"/>
      <c r="AQ158" s="117"/>
      <c r="AR158" s="117"/>
      <c r="AS158" s="117"/>
      <c r="AT158" s="117"/>
      <c r="AU158" s="117"/>
      <c r="AV158" s="117"/>
      <c r="AW158" s="117"/>
    </row>
    <row r="159" spans="1:49" s="113" customFormat="1" ht="15.75">
      <c r="A159" s="137"/>
      <c r="B159" s="138"/>
      <c r="C159" s="139"/>
      <c r="D159" s="139"/>
      <c r="E159" s="139"/>
      <c r="F159" s="140"/>
      <c r="G159" s="140"/>
      <c r="H159" s="140"/>
      <c r="I159" s="140"/>
      <c r="J159" s="140"/>
      <c r="K159" s="140"/>
      <c r="L159" s="140"/>
      <c r="M159" s="140"/>
      <c r="N159" s="140"/>
      <c r="O159" s="140"/>
      <c r="P159" s="140"/>
      <c r="Q159" s="140"/>
      <c r="R159" s="140"/>
      <c r="S159" s="140"/>
      <c r="T159" s="140"/>
      <c r="U159" s="140"/>
      <c r="V159" s="140"/>
      <c r="W159" s="140"/>
      <c r="X159" s="140"/>
      <c r="Y159" s="140"/>
      <c r="Z159" s="140"/>
      <c r="AA159" s="140"/>
      <c r="AB159" s="140"/>
      <c r="AC159" s="140"/>
      <c r="AD159" s="140"/>
      <c r="AE159" s="140"/>
      <c r="AF159" s="140"/>
      <c r="AG159" s="140"/>
      <c r="AH159" s="140"/>
      <c r="AI159" s="140"/>
      <c r="AJ159" s="140"/>
      <c r="AL159" s="117"/>
      <c r="AM159" s="117"/>
      <c r="AN159" s="117"/>
      <c r="AO159" s="117"/>
      <c r="AP159" s="117"/>
      <c r="AQ159" s="117"/>
      <c r="AR159" s="117"/>
      <c r="AS159" s="117"/>
      <c r="AT159" s="117"/>
      <c r="AU159" s="117"/>
      <c r="AV159" s="117"/>
      <c r="AW159" s="117"/>
    </row>
    <row r="160" spans="1:49" s="113" customFormat="1" ht="15.75">
      <c r="A160" s="137"/>
      <c r="B160" s="138"/>
      <c r="C160" s="139"/>
      <c r="D160" s="139"/>
      <c r="E160" s="139"/>
      <c r="F160" s="140"/>
      <c r="G160" s="140"/>
      <c r="H160" s="140"/>
      <c r="I160" s="140"/>
      <c r="J160" s="140"/>
      <c r="K160" s="140"/>
      <c r="L160" s="140"/>
      <c r="M160" s="140"/>
      <c r="N160" s="140"/>
      <c r="O160" s="140"/>
      <c r="P160" s="140"/>
      <c r="Q160" s="140"/>
      <c r="R160" s="140"/>
      <c r="S160" s="140"/>
      <c r="T160" s="140"/>
      <c r="U160" s="140"/>
      <c r="V160" s="140"/>
      <c r="W160" s="140"/>
      <c r="X160" s="140"/>
      <c r="Y160" s="140"/>
      <c r="Z160" s="140"/>
      <c r="AA160" s="140"/>
      <c r="AB160" s="140"/>
      <c r="AC160" s="140"/>
      <c r="AD160" s="140"/>
      <c r="AE160" s="140"/>
      <c r="AF160" s="140"/>
      <c r="AG160" s="140"/>
      <c r="AH160" s="140"/>
      <c r="AI160" s="140"/>
      <c r="AJ160" s="140"/>
      <c r="AL160" s="117"/>
      <c r="AM160" s="117"/>
      <c r="AN160" s="117"/>
      <c r="AO160" s="117"/>
      <c r="AP160" s="117"/>
      <c r="AQ160" s="117"/>
      <c r="AR160" s="117"/>
      <c r="AS160" s="117"/>
      <c r="AT160" s="117"/>
      <c r="AU160" s="117"/>
      <c r="AV160" s="117"/>
      <c r="AW160" s="117"/>
    </row>
    <row r="161" spans="1:49" s="113" customFormat="1" ht="15.75">
      <c r="A161" s="137"/>
      <c r="B161" s="138"/>
      <c r="C161" s="139"/>
      <c r="D161" s="139"/>
      <c r="E161" s="139"/>
      <c r="F161" s="140"/>
      <c r="G161" s="140"/>
      <c r="H161" s="140"/>
      <c r="I161" s="140"/>
      <c r="J161" s="140"/>
      <c r="K161" s="140"/>
      <c r="L161" s="140"/>
      <c r="M161" s="140"/>
      <c r="N161" s="140"/>
      <c r="O161" s="140"/>
      <c r="P161" s="140"/>
      <c r="Q161" s="140"/>
      <c r="R161" s="140"/>
      <c r="S161" s="140"/>
      <c r="T161" s="140"/>
      <c r="U161" s="140"/>
      <c r="V161" s="140"/>
      <c r="W161" s="140"/>
      <c r="X161" s="140"/>
      <c r="Y161" s="140"/>
      <c r="Z161" s="140"/>
      <c r="AA161" s="140"/>
      <c r="AB161" s="140"/>
      <c r="AC161" s="140"/>
      <c r="AD161" s="140"/>
      <c r="AE161" s="140"/>
      <c r="AF161" s="140"/>
      <c r="AG161" s="140"/>
      <c r="AH161" s="140"/>
      <c r="AI161" s="140"/>
      <c r="AJ161" s="140"/>
      <c r="AL161" s="117"/>
      <c r="AM161" s="117"/>
      <c r="AN161" s="117"/>
      <c r="AO161" s="117"/>
      <c r="AP161" s="117"/>
      <c r="AQ161" s="117"/>
      <c r="AR161" s="117"/>
      <c r="AS161" s="117"/>
      <c r="AT161" s="117"/>
      <c r="AU161" s="117"/>
      <c r="AV161" s="117"/>
      <c r="AW161" s="117"/>
    </row>
    <row r="162" spans="1:49" s="113" customFormat="1" ht="15.75">
      <c r="A162" s="137"/>
      <c r="B162" s="138"/>
      <c r="C162" s="139"/>
      <c r="D162" s="139"/>
      <c r="E162" s="139"/>
      <c r="F162" s="140"/>
      <c r="G162" s="140"/>
      <c r="H162" s="140"/>
      <c r="I162" s="140"/>
      <c r="J162" s="140"/>
      <c r="K162" s="140"/>
      <c r="L162" s="140"/>
      <c r="M162" s="140"/>
      <c r="N162" s="140"/>
      <c r="O162" s="140"/>
      <c r="P162" s="140"/>
      <c r="Q162" s="140"/>
      <c r="R162" s="140"/>
      <c r="S162" s="140"/>
      <c r="T162" s="140"/>
      <c r="U162" s="140"/>
      <c r="V162" s="140"/>
      <c r="W162" s="140"/>
      <c r="X162" s="140"/>
      <c r="Y162" s="140"/>
      <c r="Z162" s="140"/>
      <c r="AA162" s="140"/>
      <c r="AB162" s="140"/>
      <c r="AC162" s="140"/>
      <c r="AD162" s="140"/>
      <c r="AE162" s="140"/>
      <c r="AF162" s="140"/>
      <c r="AG162" s="140"/>
      <c r="AH162" s="140"/>
      <c r="AI162" s="140"/>
      <c r="AJ162" s="140"/>
      <c r="AL162" s="117"/>
      <c r="AM162" s="117"/>
      <c r="AN162" s="117"/>
      <c r="AO162" s="117"/>
      <c r="AP162" s="117"/>
      <c r="AQ162" s="117"/>
      <c r="AR162" s="117"/>
      <c r="AS162" s="117"/>
      <c r="AT162" s="117"/>
      <c r="AU162" s="117"/>
      <c r="AV162" s="117"/>
      <c r="AW162" s="117"/>
    </row>
    <row r="163" spans="1:49" s="113" customFormat="1" ht="15.75">
      <c r="A163" s="137"/>
      <c r="B163" s="138"/>
      <c r="C163" s="139"/>
      <c r="D163" s="139"/>
      <c r="E163" s="139"/>
      <c r="F163" s="140"/>
      <c r="G163" s="140"/>
      <c r="H163" s="140"/>
      <c r="I163" s="140"/>
      <c r="J163" s="140"/>
      <c r="K163" s="140"/>
      <c r="L163" s="140"/>
      <c r="M163" s="140"/>
      <c r="N163" s="140"/>
      <c r="O163" s="140"/>
      <c r="P163" s="140"/>
      <c r="Q163" s="140"/>
      <c r="R163" s="140"/>
      <c r="S163" s="140"/>
      <c r="T163" s="140"/>
      <c r="U163" s="140"/>
      <c r="V163" s="140"/>
      <c r="W163" s="140"/>
      <c r="X163" s="140"/>
      <c r="Y163" s="140"/>
      <c r="Z163" s="140"/>
      <c r="AA163" s="140"/>
      <c r="AB163" s="140"/>
      <c r="AC163" s="140"/>
      <c r="AD163" s="140"/>
      <c r="AE163" s="140"/>
      <c r="AF163" s="140"/>
      <c r="AG163" s="140"/>
      <c r="AH163" s="140"/>
      <c r="AI163" s="140"/>
      <c r="AJ163" s="140"/>
      <c r="AL163" s="117"/>
      <c r="AM163" s="117"/>
      <c r="AN163" s="117"/>
      <c r="AO163" s="117"/>
      <c r="AP163" s="117"/>
      <c r="AQ163" s="117"/>
      <c r="AR163" s="117"/>
      <c r="AS163" s="117"/>
      <c r="AT163" s="117"/>
      <c r="AU163" s="117"/>
      <c r="AV163" s="117"/>
      <c r="AW163" s="117"/>
    </row>
    <row r="164" spans="1:49" s="113" customFormat="1" ht="15.75">
      <c r="A164" s="137"/>
      <c r="B164" s="138"/>
      <c r="C164" s="139"/>
      <c r="D164" s="139"/>
      <c r="E164" s="139"/>
      <c r="F164" s="140"/>
      <c r="G164" s="140"/>
      <c r="H164" s="140"/>
      <c r="I164" s="140"/>
      <c r="J164" s="140"/>
      <c r="K164" s="140"/>
      <c r="L164" s="140"/>
      <c r="M164" s="140"/>
      <c r="N164" s="140"/>
      <c r="O164" s="140"/>
      <c r="P164" s="140"/>
      <c r="Q164" s="140"/>
      <c r="R164" s="140"/>
      <c r="S164" s="140"/>
      <c r="T164" s="140"/>
      <c r="U164" s="140"/>
      <c r="V164" s="140"/>
      <c r="W164" s="140"/>
      <c r="X164" s="140"/>
      <c r="Y164" s="140"/>
      <c r="Z164" s="140"/>
      <c r="AA164" s="140"/>
      <c r="AB164" s="140"/>
      <c r="AC164" s="140"/>
      <c r="AD164" s="140"/>
      <c r="AE164" s="140"/>
      <c r="AF164" s="140"/>
      <c r="AG164" s="140"/>
      <c r="AH164" s="140"/>
      <c r="AI164" s="140"/>
      <c r="AJ164" s="140"/>
      <c r="AL164" s="117"/>
      <c r="AM164" s="117"/>
      <c r="AN164" s="117"/>
      <c r="AO164" s="117"/>
      <c r="AP164" s="117"/>
      <c r="AQ164" s="117"/>
      <c r="AR164" s="117"/>
      <c r="AS164" s="117"/>
      <c r="AT164" s="117"/>
      <c r="AU164" s="117"/>
      <c r="AV164" s="117"/>
      <c r="AW164" s="117"/>
    </row>
    <row r="165" spans="1:49" s="113" customFormat="1" ht="15.75">
      <c r="A165" s="137"/>
      <c r="B165" s="138"/>
      <c r="C165" s="139"/>
      <c r="D165" s="139"/>
      <c r="E165" s="139"/>
      <c r="F165" s="140"/>
      <c r="G165" s="140"/>
      <c r="H165" s="140"/>
      <c r="I165" s="140"/>
      <c r="J165" s="140"/>
      <c r="K165" s="140"/>
      <c r="L165" s="140"/>
      <c r="M165" s="140"/>
      <c r="N165" s="140"/>
      <c r="O165" s="140"/>
      <c r="P165" s="140"/>
      <c r="Q165" s="140"/>
      <c r="R165" s="140"/>
      <c r="S165" s="140"/>
      <c r="T165" s="140"/>
      <c r="U165" s="140"/>
      <c r="V165" s="140"/>
      <c r="W165" s="140"/>
      <c r="X165" s="140"/>
      <c r="Y165" s="140"/>
      <c r="Z165" s="140"/>
      <c r="AA165" s="140"/>
      <c r="AB165" s="140"/>
      <c r="AC165" s="140"/>
      <c r="AD165" s="140"/>
      <c r="AE165" s="140"/>
      <c r="AF165" s="140"/>
      <c r="AG165" s="140"/>
      <c r="AH165" s="140"/>
      <c r="AI165" s="140"/>
      <c r="AJ165" s="140"/>
      <c r="AL165" s="117"/>
      <c r="AM165" s="117"/>
      <c r="AN165" s="117"/>
      <c r="AO165" s="117"/>
      <c r="AP165" s="117"/>
      <c r="AQ165" s="117"/>
      <c r="AR165" s="117"/>
      <c r="AS165" s="117"/>
      <c r="AT165" s="117"/>
      <c r="AU165" s="117"/>
      <c r="AV165" s="117"/>
      <c r="AW165" s="117"/>
    </row>
    <row r="166" spans="1:49" s="113" customFormat="1" ht="15.75">
      <c r="A166" s="137"/>
      <c r="B166" s="138"/>
      <c r="C166" s="139"/>
      <c r="D166" s="139"/>
      <c r="E166" s="139"/>
      <c r="F166" s="140"/>
      <c r="G166" s="140"/>
      <c r="H166" s="140"/>
      <c r="I166" s="140"/>
      <c r="J166" s="140"/>
      <c r="K166" s="140"/>
      <c r="L166" s="140"/>
      <c r="M166" s="140"/>
      <c r="N166" s="140"/>
      <c r="O166" s="140"/>
      <c r="P166" s="140"/>
      <c r="Q166" s="140"/>
      <c r="R166" s="140"/>
      <c r="S166" s="140"/>
      <c r="T166" s="140"/>
      <c r="U166" s="140"/>
      <c r="V166" s="140"/>
      <c r="W166" s="140"/>
      <c r="X166" s="140"/>
      <c r="Y166" s="140"/>
      <c r="Z166" s="140"/>
      <c r="AA166" s="140"/>
      <c r="AB166" s="140"/>
      <c r="AC166" s="140"/>
      <c r="AD166" s="140"/>
      <c r="AE166" s="140"/>
      <c r="AF166" s="140"/>
      <c r="AG166" s="140"/>
      <c r="AH166" s="140"/>
      <c r="AI166" s="140"/>
      <c r="AJ166" s="140"/>
      <c r="AL166" s="117"/>
      <c r="AM166" s="117"/>
      <c r="AN166" s="117"/>
      <c r="AO166" s="117"/>
      <c r="AP166" s="117"/>
      <c r="AQ166" s="117"/>
      <c r="AR166" s="117"/>
      <c r="AS166" s="117"/>
      <c r="AT166" s="117"/>
      <c r="AU166" s="117"/>
      <c r="AV166" s="117"/>
      <c r="AW166" s="117"/>
    </row>
    <row r="167" spans="1:49" s="113" customFormat="1" ht="15.75">
      <c r="A167" s="137"/>
      <c r="B167" s="138"/>
      <c r="C167" s="139"/>
      <c r="D167" s="139"/>
      <c r="E167" s="139"/>
      <c r="F167" s="140"/>
      <c r="G167" s="140"/>
      <c r="H167" s="140"/>
      <c r="I167" s="140"/>
      <c r="J167" s="140"/>
      <c r="K167" s="140"/>
      <c r="L167" s="140"/>
      <c r="M167" s="140"/>
      <c r="N167" s="140"/>
      <c r="O167" s="140"/>
      <c r="P167" s="140"/>
      <c r="Q167" s="140"/>
      <c r="R167" s="140"/>
      <c r="S167" s="140"/>
      <c r="T167" s="140"/>
      <c r="U167" s="140"/>
      <c r="V167" s="140"/>
      <c r="W167" s="140"/>
      <c r="X167" s="140"/>
      <c r="Y167" s="140"/>
      <c r="Z167" s="140"/>
      <c r="AA167" s="140"/>
      <c r="AB167" s="140"/>
      <c r="AC167" s="140"/>
      <c r="AD167" s="140"/>
      <c r="AE167" s="140"/>
      <c r="AF167" s="140"/>
      <c r="AG167" s="140"/>
      <c r="AH167" s="140"/>
      <c r="AI167" s="140"/>
      <c r="AJ167" s="140"/>
      <c r="AL167" s="117"/>
      <c r="AM167" s="117"/>
      <c r="AN167" s="117"/>
      <c r="AO167" s="117"/>
      <c r="AP167" s="117"/>
      <c r="AQ167" s="117"/>
      <c r="AR167" s="117"/>
      <c r="AS167" s="117"/>
      <c r="AT167" s="117"/>
      <c r="AU167" s="117"/>
      <c r="AV167" s="117"/>
      <c r="AW167" s="117"/>
    </row>
    <row r="168" spans="1:49" s="113" customFormat="1" ht="15.75">
      <c r="A168" s="137"/>
      <c r="B168" s="138"/>
      <c r="C168" s="139"/>
      <c r="D168" s="139"/>
      <c r="E168" s="139"/>
      <c r="F168" s="140"/>
      <c r="G168" s="140"/>
      <c r="H168" s="140"/>
      <c r="I168" s="140"/>
      <c r="J168" s="140"/>
      <c r="K168" s="140"/>
      <c r="L168" s="140"/>
      <c r="M168" s="140"/>
      <c r="N168" s="140"/>
      <c r="O168" s="140"/>
      <c r="P168" s="140"/>
      <c r="Q168" s="140"/>
      <c r="R168" s="140"/>
      <c r="S168" s="140"/>
      <c r="T168" s="140"/>
      <c r="U168" s="140"/>
      <c r="V168" s="140"/>
      <c r="W168" s="140"/>
      <c r="X168" s="140"/>
      <c r="Y168" s="140"/>
      <c r="Z168" s="140"/>
      <c r="AA168" s="140"/>
      <c r="AB168" s="140"/>
      <c r="AC168" s="140"/>
      <c r="AD168" s="140"/>
      <c r="AE168" s="140"/>
      <c r="AF168" s="140"/>
      <c r="AG168" s="140"/>
      <c r="AH168" s="140"/>
      <c r="AI168" s="140"/>
      <c r="AJ168" s="140"/>
      <c r="AL168" s="117"/>
      <c r="AM168" s="117"/>
      <c r="AN168" s="117"/>
      <c r="AO168" s="117"/>
      <c r="AP168" s="117"/>
      <c r="AQ168" s="117"/>
      <c r="AR168" s="117"/>
      <c r="AS168" s="117"/>
      <c r="AT168" s="117"/>
      <c r="AU168" s="117"/>
      <c r="AV168" s="117"/>
      <c r="AW168" s="117"/>
    </row>
    <row r="169" spans="1:49" s="113" customFormat="1" ht="15.75">
      <c r="A169" s="137"/>
      <c r="B169" s="138"/>
      <c r="C169" s="139"/>
      <c r="D169" s="139"/>
      <c r="E169" s="139"/>
      <c r="F169" s="140"/>
      <c r="G169" s="140"/>
      <c r="H169" s="140"/>
      <c r="I169" s="140"/>
      <c r="J169" s="140"/>
      <c r="K169" s="140"/>
      <c r="L169" s="140"/>
      <c r="M169" s="140"/>
      <c r="N169" s="140"/>
      <c r="O169" s="140"/>
      <c r="P169" s="140"/>
      <c r="Q169" s="140"/>
      <c r="R169" s="140"/>
      <c r="S169" s="140"/>
      <c r="T169" s="140"/>
      <c r="U169" s="140"/>
      <c r="V169" s="140"/>
      <c r="W169" s="140"/>
      <c r="X169" s="140"/>
      <c r="Y169" s="140"/>
      <c r="Z169" s="140"/>
      <c r="AA169" s="140"/>
      <c r="AB169" s="140"/>
      <c r="AC169" s="140"/>
      <c r="AD169" s="140"/>
      <c r="AE169" s="140"/>
      <c r="AF169" s="140"/>
      <c r="AG169" s="140"/>
      <c r="AH169" s="140"/>
      <c r="AI169" s="140"/>
      <c r="AJ169" s="140"/>
      <c r="AL169" s="117"/>
      <c r="AM169" s="117"/>
      <c r="AN169" s="117"/>
      <c r="AO169" s="117"/>
      <c r="AP169" s="117"/>
      <c r="AQ169" s="117"/>
      <c r="AR169" s="117"/>
      <c r="AS169" s="117"/>
      <c r="AT169" s="117"/>
      <c r="AU169" s="117"/>
      <c r="AV169" s="117"/>
      <c r="AW169" s="117"/>
    </row>
    <row r="170" spans="1:49" s="113" customFormat="1" ht="15.75">
      <c r="A170" s="137"/>
      <c r="B170" s="138"/>
      <c r="C170" s="139"/>
      <c r="D170" s="139"/>
      <c r="E170" s="139"/>
      <c r="F170" s="140"/>
      <c r="G170" s="140"/>
      <c r="H170" s="140"/>
      <c r="I170" s="140"/>
      <c r="J170" s="140"/>
      <c r="K170" s="140"/>
      <c r="L170" s="140"/>
      <c r="M170" s="140"/>
      <c r="N170" s="140"/>
      <c r="O170" s="140"/>
      <c r="P170" s="140"/>
      <c r="Q170" s="140"/>
      <c r="R170" s="140"/>
      <c r="S170" s="140"/>
      <c r="T170" s="140"/>
      <c r="U170" s="140"/>
      <c r="V170" s="140"/>
      <c r="W170" s="140"/>
      <c r="X170" s="140"/>
      <c r="Y170" s="140"/>
      <c r="Z170" s="140"/>
      <c r="AA170" s="140"/>
      <c r="AB170" s="140"/>
      <c r="AC170" s="140"/>
      <c r="AD170" s="140"/>
      <c r="AE170" s="140"/>
      <c r="AF170" s="140"/>
      <c r="AG170" s="140"/>
      <c r="AH170" s="140"/>
      <c r="AI170" s="140"/>
      <c r="AJ170" s="140"/>
      <c r="AL170" s="117"/>
      <c r="AM170" s="117"/>
      <c r="AN170" s="117"/>
      <c r="AO170" s="117"/>
      <c r="AP170" s="117"/>
      <c r="AQ170" s="117"/>
      <c r="AR170" s="117"/>
      <c r="AS170" s="117"/>
      <c r="AT170" s="117"/>
      <c r="AU170" s="117"/>
      <c r="AV170" s="117"/>
      <c r="AW170" s="117"/>
    </row>
    <row r="171" spans="1:49" s="113" customFormat="1" ht="15.75">
      <c r="A171" s="137"/>
      <c r="B171" s="138"/>
      <c r="C171" s="139"/>
      <c r="D171" s="139"/>
      <c r="E171" s="139"/>
      <c r="F171" s="140"/>
      <c r="G171" s="140"/>
      <c r="H171" s="140"/>
      <c r="I171" s="140"/>
      <c r="J171" s="140"/>
      <c r="K171" s="140"/>
      <c r="L171" s="140"/>
      <c r="M171" s="140"/>
      <c r="N171" s="140"/>
      <c r="O171" s="140"/>
      <c r="P171" s="140"/>
      <c r="Q171" s="140"/>
      <c r="R171" s="140"/>
      <c r="S171" s="140"/>
      <c r="T171" s="140"/>
      <c r="U171" s="140"/>
      <c r="V171" s="140"/>
      <c r="W171" s="140"/>
      <c r="X171" s="140"/>
      <c r="Y171" s="140"/>
      <c r="Z171" s="140"/>
      <c r="AA171" s="140"/>
      <c r="AB171" s="140"/>
      <c r="AC171" s="140"/>
      <c r="AD171" s="140"/>
      <c r="AE171" s="140"/>
      <c r="AF171" s="140"/>
      <c r="AG171" s="140"/>
      <c r="AH171" s="140"/>
      <c r="AI171" s="140"/>
      <c r="AJ171" s="140"/>
      <c r="AL171" s="117"/>
      <c r="AM171" s="117"/>
      <c r="AN171" s="117"/>
      <c r="AO171" s="117"/>
      <c r="AP171" s="117"/>
      <c r="AQ171" s="117"/>
      <c r="AR171" s="117"/>
      <c r="AS171" s="117"/>
      <c r="AT171" s="117"/>
      <c r="AU171" s="117"/>
      <c r="AV171" s="117"/>
      <c r="AW171" s="117"/>
    </row>
    <row r="172" spans="1:49" s="113" customFormat="1" ht="15.75">
      <c r="A172" s="137"/>
      <c r="B172" s="138"/>
      <c r="C172" s="139"/>
      <c r="D172" s="139"/>
      <c r="E172" s="139"/>
      <c r="F172" s="140"/>
      <c r="G172" s="140"/>
      <c r="H172" s="140"/>
      <c r="I172" s="140"/>
      <c r="J172" s="140"/>
      <c r="K172" s="140"/>
      <c r="L172" s="140"/>
      <c r="M172" s="140"/>
      <c r="N172" s="140"/>
      <c r="O172" s="140"/>
      <c r="P172" s="140"/>
      <c r="Q172" s="140"/>
      <c r="R172" s="140"/>
      <c r="S172" s="140"/>
      <c r="T172" s="140"/>
      <c r="U172" s="140"/>
      <c r="V172" s="140"/>
      <c r="W172" s="140"/>
      <c r="X172" s="140"/>
      <c r="Y172" s="140"/>
      <c r="Z172" s="140"/>
      <c r="AA172" s="140"/>
      <c r="AB172" s="140"/>
      <c r="AC172" s="140"/>
      <c r="AD172" s="140"/>
      <c r="AE172" s="140"/>
      <c r="AF172" s="140"/>
      <c r="AG172" s="140"/>
      <c r="AH172" s="140"/>
      <c r="AI172" s="140"/>
      <c r="AJ172" s="140"/>
      <c r="AL172" s="117"/>
      <c r="AM172" s="117"/>
      <c r="AN172" s="117"/>
      <c r="AO172" s="117"/>
      <c r="AP172" s="117"/>
      <c r="AQ172" s="117"/>
      <c r="AR172" s="117"/>
      <c r="AS172" s="117"/>
      <c r="AT172" s="117"/>
      <c r="AU172" s="117"/>
      <c r="AV172" s="117"/>
      <c r="AW172" s="117"/>
    </row>
    <row r="173" spans="1:49" s="113" customFormat="1" ht="15.75">
      <c r="A173" s="137"/>
      <c r="B173" s="138"/>
      <c r="C173" s="139"/>
      <c r="D173" s="139"/>
      <c r="E173" s="139"/>
      <c r="F173" s="140"/>
      <c r="G173" s="140"/>
      <c r="H173" s="140"/>
      <c r="I173" s="140"/>
      <c r="J173" s="140"/>
      <c r="K173" s="140"/>
      <c r="L173" s="140"/>
      <c r="M173" s="140"/>
      <c r="N173" s="140"/>
      <c r="O173" s="140"/>
      <c r="P173" s="140"/>
      <c r="Q173" s="140"/>
      <c r="R173" s="140"/>
      <c r="S173" s="140"/>
      <c r="T173" s="140"/>
      <c r="U173" s="140"/>
      <c r="V173" s="140"/>
      <c r="W173" s="140"/>
      <c r="X173" s="140"/>
      <c r="Y173" s="140"/>
      <c r="Z173" s="140"/>
      <c r="AA173" s="140"/>
      <c r="AB173" s="140"/>
      <c r="AC173" s="140"/>
      <c r="AD173" s="140"/>
      <c r="AE173" s="140"/>
      <c r="AF173" s="140"/>
      <c r="AG173" s="140"/>
      <c r="AH173" s="140"/>
      <c r="AI173" s="140"/>
      <c r="AJ173" s="140"/>
      <c r="AL173" s="117"/>
      <c r="AM173" s="117"/>
      <c r="AN173" s="117"/>
      <c r="AO173" s="117"/>
      <c r="AP173" s="117"/>
      <c r="AQ173" s="117"/>
      <c r="AR173" s="117"/>
      <c r="AS173" s="117"/>
      <c r="AT173" s="117"/>
      <c r="AU173" s="117"/>
      <c r="AV173" s="117"/>
      <c r="AW173" s="117"/>
    </row>
    <row r="174" spans="1:49" s="113" customFormat="1" ht="15.75">
      <c r="A174" s="137"/>
      <c r="B174" s="138"/>
      <c r="C174" s="139"/>
      <c r="D174" s="139"/>
      <c r="E174" s="139"/>
      <c r="F174" s="140"/>
      <c r="G174" s="140"/>
      <c r="H174" s="140"/>
      <c r="I174" s="140"/>
      <c r="J174" s="140"/>
      <c r="K174" s="140"/>
      <c r="L174" s="140"/>
      <c r="M174" s="140"/>
      <c r="N174" s="140"/>
      <c r="O174" s="140"/>
      <c r="P174" s="140"/>
      <c r="Q174" s="140"/>
      <c r="R174" s="140"/>
      <c r="S174" s="140"/>
      <c r="T174" s="140"/>
      <c r="U174" s="140"/>
      <c r="V174" s="140"/>
      <c r="W174" s="140"/>
      <c r="X174" s="140"/>
      <c r="Y174" s="140"/>
      <c r="Z174" s="140"/>
      <c r="AA174" s="140"/>
      <c r="AB174" s="140"/>
      <c r="AC174" s="140"/>
      <c r="AD174" s="140"/>
      <c r="AE174" s="140"/>
      <c r="AF174" s="140"/>
      <c r="AG174" s="140"/>
      <c r="AH174" s="140"/>
      <c r="AI174" s="140"/>
      <c r="AJ174" s="140"/>
      <c r="AL174" s="117"/>
      <c r="AM174" s="117"/>
      <c r="AN174" s="117"/>
      <c r="AO174" s="117"/>
      <c r="AP174" s="117"/>
      <c r="AQ174" s="117"/>
      <c r="AR174" s="117"/>
      <c r="AS174" s="117"/>
      <c r="AT174" s="117"/>
      <c r="AU174" s="117"/>
      <c r="AV174" s="117"/>
      <c r="AW174" s="117"/>
    </row>
    <row r="175" spans="1:49" s="113" customFormat="1" ht="15.75">
      <c r="A175" s="137"/>
      <c r="B175" s="138"/>
      <c r="C175" s="139"/>
      <c r="D175" s="139"/>
      <c r="E175" s="139"/>
      <c r="F175" s="140"/>
      <c r="G175" s="140"/>
      <c r="H175" s="140"/>
      <c r="I175" s="140"/>
      <c r="J175" s="140"/>
      <c r="K175" s="140"/>
      <c r="L175" s="140"/>
      <c r="M175" s="140"/>
      <c r="N175" s="140"/>
      <c r="O175" s="140"/>
      <c r="P175" s="140"/>
      <c r="Q175" s="140"/>
      <c r="R175" s="140"/>
      <c r="S175" s="140"/>
      <c r="T175" s="140"/>
      <c r="U175" s="140"/>
      <c r="V175" s="140"/>
      <c r="W175" s="140"/>
      <c r="X175" s="140"/>
      <c r="Y175" s="140"/>
      <c r="Z175" s="140"/>
      <c r="AA175" s="140"/>
      <c r="AB175" s="140"/>
      <c r="AC175" s="140"/>
      <c r="AD175" s="140"/>
      <c r="AE175" s="140"/>
      <c r="AF175" s="140"/>
      <c r="AG175" s="140"/>
      <c r="AH175" s="140"/>
      <c r="AI175" s="140"/>
      <c r="AJ175" s="140"/>
      <c r="AL175" s="117"/>
      <c r="AM175" s="117"/>
      <c r="AN175" s="117"/>
      <c r="AO175" s="117"/>
      <c r="AP175" s="117"/>
      <c r="AQ175" s="117"/>
      <c r="AR175" s="117"/>
      <c r="AS175" s="117"/>
      <c r="AT175" s="117"/>
      <c r="AU175" s="117"/>
      <c r="AV175" s="117"/>
      <c r="AW175" s="117"/>
    </row>
    <row r="176" spans="1:49" s="113" customFormat="1" ht="15.75">
      <c r="A176" s="137"/>
      <c r="B176" s="138"/>
      <c r="C176" s="139"/>
      <c r="D176" s="139"/>
      <c r="E176" s="139"/>
      <c r="F176" s="140"/>
      <c r="G176" s="140"/>
      <c r="H176" s="140"/>
      <c r="I176" s="140"/>
      <c r="J176" s="140"/>
      <c r="K176" s="140"/>
      <c r="L176" s="140"/>
      <c r="M176" s="140"/>
      <c r="N176" s="140"/>
      <c r="O176" s="140"/>
      <c r="P176" s="140"/>
      <c r="Q176" s="140"/>
      <c r="R176" s="140"/>
      <c r="S176" s="140"/>
      <c r="T176" s="140"/>
      <c r="U176" s="140"/>
      <c r="V176" s="140"/>
      <c r="W176" s="140"/>
      <c r="X176" s="140"/>
      <c r="Y176" s="140"/>
      <c r="Z176" s="140"/>
      <c r="AA176" s="140"/>
      <c r="AB176" s="140"/>
      <c r="AC176" s="140"/>
      <c r="AD176" s="140"/>
      <c r="AE176" s="140"/>
      <c r="AF176" s="140"/>
      <c r="AG176" s="140"/>
      <c r="AH176" s="140"/>
      <c r="AI176" s="140"/>
      <c r="AJ176" s="140"/>
      <c r="AL176" s="117"/>
      <c r="AM176" s="117"/>
      <c r="AN176" s="117"/>
      <c r="AO176" s="117"/>
      <c r="AP176" s="117"/>
      <c r="AQ176" s="117"/>
      <c r="AR176" s="117"/>
      <c r="AS176" s="117"/>
      <c r="AT176" s="117"/>
      <c r="AU176" s="117"/>
      <c r="AV176" s="117"/>
      <c r="AW176" s="117"/>
    </row>
    <row r="177" spans="1:49" s="113" customFormat="1" ht="15.75">
      <c r="A177" s="137"/>
      <c r="B177" s="138"/>
      <c r="C177" s="139"/>
      <c r="D177" s="139"/>
      <c r="E177" s="139"/>
      <c r="F177" s="140"/>
      <c r="G177" s="140"/>
      <c r="H177" s="140"/>
      <c r="I177" s="140"/>
      <c r="J177" s="140"/>
      <c r="K177" s="140"/>
      <c r="L177" s="140"/>
      <c r="M177" s="140"/>
      <c r="N177" s="140"/>
      <c r="O177" s="140"/>
      <c r="P177" s="140"/>
      <c r="Q177" s="140"/>
      <c r="R177" s="140"/>
      <c r="S177" s="140"/>
      <c r="T177" s="140"/>
      <c r="U177" s="140"/>
      <c r="V177" s="140"/>
      <c r="W177" s="140"/>
      <c r="X177" s="140"/>
      <c r="Y177" s="140"/>
      <c r="Z177" s="140"/>
      <c r="AA177" s="140"/>
      <c r="AB177" s="140"/>
      <c r="AC177" s="140"/>
      <c r="AD177" s="140"/>
      <c r="AE177" s="140"/>
      <c r="AF177" s="140"/>
      <c r="AG177" s="140"/>
      <c r="AH177" s="140"/>
      <c r="AI177" s="140"/>
      <c r="AJ177" s="140"/>
      <c r="AL177" s="117"/>
      <c r="AM177" s="117"/>
      <c r="AN177" s="117"/>
      <c r="AO177" s="117"/>
      <c r="AP177" s="117"/>
      <c r="AQ177" s="117"/>
      <c r="AR177" s="117"/>
      <c r="AS177" s="117"/>
      <c r="AT177" s="117"/>
      <c r="AU177" s="117"/>
      <c r="AV177" s="117"/>
      <c r="AW177" s="117"/>
    </row>
    <row r="178" spans="1:49" s="113" customFormat="1" ht="15.75">
      <c r="A178" s="137"/>
      <c r="B178" s="138"/>
      <c r="C178" s="139"/>
      <c r="D178" s="139"/>
      <c r="E178" s="139"/>
      <c r="F178" s="140"/>
      <c r="G178" s="140"/>
      <c r="H178" s="140"/>
      <c r="I178" s="140"/>
      <c r="J178" s="140"/>
      <c r="K178" s="140"/>
      <c r="L178" s="140"/>
      <c r="M178" s="140"/>
      <c r="N178" s="140"/>
      <c r="O178" s="140"/>
      <c r="P178" s="140"/>
      <c r="Q178" s="140"/>
      <c r="R178" s="140"/>
      <c r="S178" s="140"/>
      <c r="T178" s="140"/>
      <c r="U178" s="140"/>
      <c r="V178" s="140"/>
      <c r="W178" s="140"/>
      <c r="X178" s="140"/>
      <c r="Y178" s="140"/>
      <c r="Z178" s="140"/>
      <c r="AA178" s="140"/>
      <c r="AB178" s="140"/>
      <c r="AC178" s="140"/>
      <c r="AD178" s="140"/>
      <c r="AE178" s="140"/>
      <c r="AF178" s="140"/>
      <c r="AG178" s="140"/>
      <c r="AH178" s="140"/>
      <c r="AI178" s="140"/>
      <c r="AJ178" s="140"/>
      <c r="AL178" s="117"/>
      <c r="AM178" s="117"/>
      <c r="AN178" s="117"/>
      <c r="AO178" s="117"/>
      <c r="AP178" s="117"/>
      <c r="AQ178" s="117"/>
      <c r="AR178" s="117"/>
      <c r="AS178" s="117"/>
      <c r="AT178" s="117"/>
      <c r="AU178" s="117"/>
      <c r="AV178" s="117"/>
      <c r="AW178" s="117"/>
    </row>
    <row r="179" spans="1:49" s="113" customFormat="1" ht="15.75">
      <c r="A179" s="137"/>
      <c r="B179" s="138"/>
      <c r="C179" s="139"/>
      <c r="D179" s="139"/>
      <c r="E179" s="139"/>
      <c r="F179" s="140"/>
      <c r="G179" s="140"/>
      <c r="H179" s="140"/>
      <c r="I179" s="140"/>
      <c r="J179" s="140"/>
      <c r="K179" s="140"/>
      <c r="L179" s="140"/>
      <c r="M179" s="140"/>
      <c r="N179" s="140"/>
      <c r="O179" s="140"/>
      <c r="P179" s="140"/>
      <c r="Q179" s="140"/>
      <c r="R179" s="140"/>
      <c r="S179" s="140"/>
      <c r="T179" s="140"/>
      <c r="U179" s="140"/>
      <c r="V179" s="140"/>
      <c r="W179" s="140"/>
      <c r="X179" s="140"/>
      <c r="Y179" s="140"/>
      <c r="Z179" s="140"/>
      <c r="AA179" s="140"/>
      <c r="AB179" s="140"/>
      <c r="AC179" s="140"/>
      <c r="AD179" s="140"/>
      <c r="AE179" s="140"/>
      <c r="AF179" s="140"/>
      <c r="AG179" s="140"/>
      <c r="AH179" s="140"/>
      <c r="AI179" s="140"/>
      <c r="AJ179" s="140"/>
      <c r="AL179" s="117"/>
      <c r="AM179" s="117"/>
      <c r="AN179" s="117"/>
      <c r="AO179" s="117"/>
      <c r="AP179" s="117"/>
      <c r="AQ179" s="117"/>
      <c r="AR179" s="117"/>
      <c r="AS179" s="117"/>
      <c r="AT179" s="117"/>
      <c r="AU179" s="117"/>
      <c r="AV179" s="117"/>
      <c r="AW179" s="117"/>
    </row>
    <row r="180" spans="1:49" s="113" customFormat="1" ht="15.75">
      <c r="A180" s="137"/>
      <c r="B180" s="138"/>
      <c r="C180" s="139"/>
      <c r="D180" s="139"/>
      <c r="E180" s="139"/>
      <c r="F180" s="140"/>
      <c r="G180" s="140"/>
      <c r="H180" s="140"/>
      <c r="I180" s="140"/>
      <c r="J180" s="140"/>
      <c r="K180" s="140"/>
      <c r="L180" s="140"/>
      <c r="M180" s="140"/>
      <c r="N180" s="140"/>
      <c r="O180" s="140"/>
      <c r="P180" s="140"/>
      <c r="Q180" s="140"/>
      <c r="R180" s="140"/>
      <c r="S180" s="140"/>
      <c r="T180" s="140"/>
      <c r="U180" s="140"/>
      <c r="V180" s="140"/>
      <c r="W180" s="140"/>
      <c r="X180" s="140"/>
      <c r="Y180" s="140"/>
      <c r="Z180" s="140"/>
      <c r="AA180" s="140"/>
      <c r="AB180" s="140"/>
      <c r="AC180" s="140"/>
      <c r="AD180" s="140"/>
      <c r="AE180" s="140"/>
      <c r="AF180" s="140"/>
      <c r="AG180" s="140"/>
      <c r="AH180" s="140"/>
      <c r="AI180" s="140"/>
      <c r="AJ180" s="140"/>
      <c r="AL180" s="117"/>
      <c r="AM180" s="117"/>
      <c r="AN180" s="117"/>
      <c r="AO180" s="117"/>
      <c r="AP180" s="117"/>
      <c r="AQ180" s="117"/>
      <c r="AR180" s="117"/>
      <c r="AS180" s="117"/>
      <c r="AT180" s="117"/>
      <c r="AU180" s="117"/>
      <c r="AV180" s="117"/>
      <c r="AW180" s="117"/>
    </row>
    <row r="181" spans="1:49" s="113" customFormat="1" ht="15.75">
      <c r="A181" s="137"/>
      <c r="B181" s="138"/>
      <c r="C181" s="139"/>
      <c r="D181" s="139"/>
      <c r="E181" s="139"/>
      <c r="F181" s="140"/>
      <c r="G181" s="140"/>
      <c r="H181" s="140"/>
      <c r="I181" s="140"/>
      <c r="J181" s="140"/>
      <c r="K181" s="140"/>
      <c r="L181" s="140"/>
      <c r="M181" s="140"/>
      <c r="N181" s="140"/>
      <c r="O181" s="140"/>
      <c r="P181" s="140"/>
      <c r="Q181" s="140"/>
      <c r="R181" s="140"/>
      <c r="S181" s="140"/>
      <c r="T181" s="140"/>
      <c r="U181" s="140"/>
      <c r="V181" s="140"/>
      <c r="W181" s="140"/>
      <c r="X181" s="140"/>
      <c r="Y181" s="140"/>
      <c r="Z181" s="140"/>
      <c r="AA181" s="140"/>
      <c r="AB181" s="140"/>
      <c r="AC181" s="140"/>
      <c r="AD181" s="140"/>
      <c r="AE181" s="140"/>
      <c r="AF181" s="140"/>
      <c r="AG181" s="140"/>
      <c r="AH181" s="140"/>
      <c r="AI181" s="140"/>
      <c r="AJ181" s="140"/>
      <c r="AL181" s="117"/>
      <c r="AM181" s="117"/>
      <c r="AN181" s="117"/>
      <c r="AO181" s="117"/>
      <c r="AP181" s="117"/>
      <c r="AQ181" s="117"/>
      <c r="AR181" s="117"/>
      <c r="AS181" s="117"/>
      <c r="AT181" s="117"/>
      <c r="AU181" s="117"/>
      <c r="AV181" s="117"/>
      <c r="AW181" s="117"/>
    </row>
    <row r="182" spans="1:49" s="113" customFormat="1" ht="15.75">
      <c r="A182" s="137"/>
      <c r="B182" s="138"/>
      <c r="C182" s="139"/>
      <c r="D182" s="139"/>
      <c r="E182" s="139"/>
      <c r="F182" s="140"/>
      <c r="G182" s="140"/>
      <c r="H182" s="140"/>
      <c r="I182" s="140"/>
      <c r="J182" s="140"/>
      <c r="K182" s="140"/>
      <c r="L182" s="140"/>
      <c r="M182" s="140"/>
      <c r="N182" s="140"/>
      <c r="O182" s="140"/>
      <c r="P182" s="140"/>
      <c r="Q182" s="140"/>
      <c r="R182" s="140"/>
      <c r="S182" s="140"/>
      <c r="T182" s="140"/>
      <c r="U182" s="140"/>
      <c r="V182" s="140"/>
      <c r="W182" s="140"/>
      <c r="X182" s="140"/>
      <c r="Y182" s="140"/>
      <c r="Z182" s="140"/>
      <c r="AA182" s="140"/>
      <c r="AB182" s="140"/>
      <c r="AC182" s="140"/>
      <c r="AD182" s="140"/>
      <c r="AE182" s="140"/>
      <c r="AF182" s="140"/>
      <c r="AG182" s="140"/>
      <c r="AH182" s="140"/>
      <c r="AI182" s="140"/>
      <c r="AJ182" s="140"/>
      <c r="AL182" s="117"/>
      <c r="AM182" s="117"/>
      <c r="AN182" s="117"/>
      <c r="AO182" s="117"/>
      <c r="AP182" s="117"/>
      <c r="AQ182" s="117"/>
      <c r="AR182" s="117"/>
      <c r="AS182" s="117"/>
      <c r="AT182" s="117"/>
      <c r="AU182" s="117"/>
      <c r="AV182" s="117"/>
      <c r="AW182" s="117"/>
    </row>
    <row r="183" spans="1:49" s="113" customFormat="1" ht="15.75">
      <c r="A183" s="137"/>
      <c r="B183" s="138"/>
      <c r="C183" s="139"/>
      <c r="D183" s="139"/>
      <c r="E183" s="139"/>
      <c r="F183" s="140"/>
      <c r="G183" s="140"/>
      <c r="H183" s="140"/>
      <c r="I183" s="140"/>
      <c r="J183" s="140"/>
      <c r="K183" s="140"/>
      <c r="L183" s="140"/>
      <c r="M183" s="140"/>
      <c r="N183" s="140"/>
      <c r="O183" s="140"/>
      <c r="P183" s="140"/>
      <c r="Q183" s="140"/>
      <c r="R183" s="140"/>
      <c r="S183" s="140"/>
      <c r="T183" s="140"/>
      <c r="U183" s="140"/>
      <c r="V183" s="140"/>
      <c r="W183" s="140"/>
      <c r="X183" s="140"/>
      <c r="Y183" s="140"/>
      <c r="Z183" s="140"/>
      <c r="AA183" s="140"/>
      <c r="AB183" s="140"/>
      <c r="AC183" s="140"/>
      <c r="AD183" s="140"/>
      <c r="AE183" s="140"/>
      <c r="AF183" s="140"/>
      <c r="AG183" s="140"/>
      <c r="AH183" s="140"/>
      <c r="AI183" s="140"/>
      <c r="AJ183" s="140"/>
      <c r="AL183" s="117"/>
      <c r="AM183" s="117"/>
      <c r="AN183" s="117"/>
      <c r="AO183" s="117"/>
      <c r="AP183" s="117"/>
      <c r="AQ183" s="117"/>
      <c r="AR183" s="117"/>
      <c r="AS183" s="117"/>
      <c r="AT183" s="117"/>
      <c r="AU183" s="117"/>
      <c r="AV183" s="117"/>
      <c r="AW183" s="117"/>
    </row>
    <row r="184" spans="1:49" s="113" customFormat="1" ht="15.75">
      <c r="A184" s="137"/>
      <c r="B184" s="138"/>
      <c r="C184" s="139"/>
      <c r="D184" s="139"/>
      <c r="E184" s="139"/>
      <c r="F184" s="140"/>
      <c r="G184" s="140"/>
      <c r="H184" s="140"/>
      <c r="I184" s="140"/>
      <c r="J184" s="140"/>
      <c r="K184" s="140"/>
      <c r="L184" s="140"/>
      <c r="M184" s="140"/>
      <c r="N184" s="140"/>
      <c r="O184" s="140"/>
      <c r="P184" s="140"/>
      <c r="Q184" s="140"/>
      <c r="R184" s="140"/>
      <c r="S184" s="140"/>
      <c r="T184" s="140"/>
      <c r="U184" s="140"/>
      <c r="V184" s="140"/>
      <c r="W184" s="140"/>
      <c r="X184" s="140"/>
      <c r="Y184" s="140"/>
      <c r="Z184" s="140"/>
      <c r="AA184" s="140"/>
      <c r="AB184" s="140"/>
      <c r="AC184" s="140"/>
      <c r="AD184" s="140"/>
      <c r="AE184" s="140"/>
      <c r="AF184" s="140"/>
      <c r="AG184" s="140"/>
      <c r="AH184" s="140"/>
      <c r="AI184" s="140"/>
      <c r="AJ184" s="140"/>
      <c r="AL184" s="117"/>
      <c r="AM184" s="117"/>
      <c r="AN184" s="117"/>
      <c r="AO184" s="117"/>
      <c r="AP184" s="117"/>
      <c r="AQ184" s="117"/>
      <c r="AR184" s="117"/>
      <c r="AS184" s="117"/>
      <c r="AT184" s="117"/>
      <c r="AU184" s="117"/>
      <c r="AV184" s="117"/>
      <c r="AW184" s="117"/>
    </row>
    <row r="185" spans="1:49" s="113" customFormat="1" ht="15.75">
      <c r="A185" s="137"/>
      <c r="B185" s="138"/>
      <c r="C185" s="139"/>
      <c r="D185" s="139"/>
      <c r="E185" s="139"/>
      <c r="F185" s="140"/>
      <c r="G185" s="140"/>
      <c r="H185" s="140"/>
      <c r="I185" s="140"/>
      <c r="J185" s="140"/>
      <c r="K185" s="140"/>
      <c r="L185" s="140"/>
      <c r="M185" s="140"/>
      <c r="N185" s="140"/>
      <c r="O185" s="140"/>
      <c r="P185" s="140"/>
      <c r="Q185" s="140"/>
      <c r="R185" s="140"/>
      <c r="S185" s="140"/>
      <c r="T185" s="140"/>
      <c r="U185" s="140"/>
      <c r="V185" s="140"/>
      <c r="W185" s="140"/>
      <c r="X185" s="140"/>
      <c r="Y185" s="140"/>
      <c r="Z185" s="140"/>
      <c r="AA185" s="140"/>
      <c r="AB185" s="140"/>
      <c r="AC185" s="140"/>
      <c r="AD185" s="140"/>
      <c r="AE185" s="140"/>
      <c r="AF185" s="140"/>
      <c r="AG185" s="140"/>
      <c r="AH185" s="140"/>
      <c r="AI185" s="140"/>
      <c r="AJ185" s="140"/>
      <c r="AL185" s="117"/>
      <c r="AM185" s="117"/>
      <c r="AN185" s="117"/>
      <c r="AO185" s="117"/>
      <c r="AP185" s="117"/>
      <c r="AQ185" s="117"/>
      <c r="AR185" s="117"/>
      <c r="AS185" s="117"/>
      <c r="AT185" s="117"/>
      <c r="AU185" s="117"/>
      <c r="AV185" s="117"/>
      <c r="AW185" s="117"/>
    </row>
    <row r="186" spans="1:49" s="113" customFormat="1" ht="15.75">
      <c r="A186" s="137"/>
      <c r="B186" s="138"/>
      <c r="C186" s="139"/>
      <c r="D186" s="139"/>
      <c r="E186" s="139"/>
      <c r="F186" s="140"/>
      <c r="G186" s="140"/>
      <c r="H186" s="140"/>
      <c r="I186" s="140"/>
      <c r="J186" s="140"/>
      <c r="K186" s="140"/>
      <c r="L186" s="140"/>
      <c r="M186" s="140"/>
      <c r="N186" s="140"/>
      <c r="O186" s="140"/>
      <c r="P186" s="140"/>
      <c r="Q186" s="140"/>
      <c r="R186" s="140"/>
      <c r="S186" s="140"/>
      <c r="T186" s="140"/>
      <c r="U186" s="140"/>
      <c r="V186" s="140"/>
      <c r="W186" s="140"/>
      <c r="X186" s="140"/>
      <c r="Y186" s="140"/>
      <c r="Z186" s="140"/>
      <c r="AA186" s="140"/>
      <c r="AB186" s="140"/>
      <c r="AC186" s="140"/>
      <c r="AD186" s="140"/>
      <c r="AE186" s="140"/>
      <c r="AF186" s="140"/>
      <c r="AG186" s="140"/>
      <c r="AH186" s="140"/>
      <c r="AI186" s="140"/>
      <c r="AJ186" s="140"/>
      <c r="AL186" s="117"/>
      <c r="AM186" s="117"/>
      <c r="AN186" s="117"/>
      <c r="AO186" s="117"/>
      <c r="AP186" s="117"/>
      <c r="AQ186" s="117"/>
      <c r="AR186" s="117"/>
      <c r="AS186" s="117"/>
      <c r="AT186" s="117"/>
      <c r="AU186" s="117"/>
      <c r="AV186" s="117"/>
      <c r="AW186" s="117"/>
    </row>
    <row r="187" spans="1:49" s="113" customFormat="1" ht="15.75">
      <c r="A187" s="137"/>
      <c r="B187" s="138"/>
      <c r="C187" s="139"/>
      <c r="D187" s="139"/>
      <c r="E187" s="139"/>
      <c r="F187" s="140"/>
      <c r="G187" s="140"/>
      <c r="H187" s="140"/>
      <c r="I187" s="140"/>
      <c r="J187" s="140"/>
      <c r="K187" s="140"/>
      <c r="L187" s="140"/>
      <c r="M187" s="140"/>
      <c r="N187" s="140"/>
      <c r="O187" s="140"/>
      <c r="P187" s="140"/>
      <c r="Q187" s="140"/>
      <c r="R187" s="140"/>
      <c r="S187" s="140"/>
      <c r="T187" s="140"/>
      <c r="U187" s="140"/>
      <c r="V187" s="140"/>
      <c r="W187" s="140"/>
      <c r="X187" s="140"/>
      <c r="Y187" s="140"/>
      <c r="Z187" s="140"/>
      <c r="AA187" s="140"/>
      <c r="AB187" s="140"/>
      <c r="AC187" s="140"/>
      <c r="AD187" s="140"/>
      <c r="AE187" s="140"/>
      <c r="AF187" s="140"/>
      <c r="AG187" s="140"/>
      <c r="AH187" s="140"/>
      <c r="AI187" s="140"/>
      <c r="AJ187" s="140"/>
      <c r="AL187" s="117"/>
      <c r="AM187" s="117"/>
      <c r="AN187" s="117"/>
      <c r="AO187" s="117"/>
      <c r="AP187" s="117"/>
      <c r="AQ187" s="117"/>
      <c r="AR187" s="117"/>
      <c r="AS187" s="117"/>
      <c r="AT187" s="117"/>
      <c r="AU187" s="117"/>
      <c r="AV187" s="117"/>
      <c r="AW187" s="117"/>
    </row>
    <row r="188" spans="1:49" s="113" customFormat="1" ht="15.75">
      <c r="A188" s="137"/>
      <c r="B188" s="138"/>
      <c r="C188" s="139"/>
      <c r="D188" s="139"/>
      <c r="E188" s="139"/>
      <c r="F188" s="140"/>
      <c r="G188" s="140"/>
      <c r="H188" s="140"/>
      <c r="I188" s="140"/>
      <c r="J188" s="140"/>
      <c r="K188" s="140"/>
      <c r="L188" s="140"/>
      <c r="M188" s="140"/>
      <c r="N188" s="140"/>
      <c r="O188" s="140"/>
      <c r="P188" s="140"/>
      <c r="Q188" s="140"/>
      <c r="R188" s="140"/>
      <c r="S188" s="140"/>
      <c r="T188" s="140"/>
      <c r="U188" s="140"/>
      <c r="V188" s="140"/>
      <c r="W188" s="140"/>
      <c r="X188" s="140"/>
      <c r="Y188" s="140"/>
      <c r="Z188" s="140"/>
      <c r="AA188" s="140"/>
      <c r="AB188" s="140"/>
      <c r="AC188" s="140"/>
      <c r="AD188" s="140"/>
      <c r="AE188" s="140"/>
      <c r="AF188" s="140"/>
      <c r="AG188" s="140"/>
      <c r="AH188" s="140"/>
      <c r="AI188" s="140"/>
      <c r="AJ188" s="140"/>
      <c r="AL188" s="117"/>
      <c r="AM188" s="117"/>
      <c r="AN188" s="117"/>
      <c r="AO188" s="117"/>
      <c r="AP188" s="117"/>
      <c r="AQ188" s="117"/>
      <c r="AR188" s="117"/>
      <c r="AS188" s="117"/>
      <c r="AT188" s="117"/>
      <c r="AU188" s="117"/>
      <c r="AV188" s="117"/>
      <c r="AW188" s="117"/>
    </row>
    <row r="189" spans="1:49" s="113" customFormat="1" ht="15.75">
      <c r="A189" s="137"/>
      <c r="B189" s="138"/>
      <c r="C189" s="139"/>
      <c r="D189" s="139"/>
      <c r="E189" s="139"/>
      <c r="F189" s="140"/>
      <c r="G189" s="140"/>
      <c r="H189" s="140"/>
      <c r="I189" s="140"/>
      <c r="J189" s="140"/>
      <c r="K189" s="140"/>
      <c r="L189" s="140"/>
      <c r="M189" s="140"/>
      <c r="N189" s="140"/>
      <c r="O189" s="140"/>
      <c r="P189" s="140"/>
      <c r="Q189" s="140"/>
      <c r="R189" s="140"/>
      <c r="S189" s="140"/>
      <c r="T189" s="140"/>
      <c r="U189" s="140"/>
      <c r="V189" s="140"/>
      <c r="W189" s="140"/>
      <c r="X189" s="140"/>
      <c r="Y189" s="140"/>
      <c r="Z189" s="140"/>
      <c r="AA189" s="140"/>
      <c r="AB189" s="140"/>
      <c r="AC189" s="140"/>
      <c r="AD189" s="140"/>
      <c r="AE189" s="140"/>
      <c r="AF189" s="140"/>
      <c r="AG189" s="140"/>
      <c r="AH189" s="140"/>
      <c r="AI189" s="140"/>
      <c r="AJ189" s="140"/>
      <c r="AL189" s="117"/>
      <c r="AM189" s="117"/>
      <c r="AN189" s="117"/>
      <c r="AO189" s="117"/>
      <c r="AP189" s="117"/>
      <c r="AQ189" s="117"/>
      <c r="AR189" s="117"/>
      <c r="AS189" s="117"/>
      <c r="AT189" s="117"/>
      <c r="AU189" s="117"/>
      <c r="AV189" s="117"/>
      <c r="AW189" s="117"/>
    </row>
    <row r="190" spans="1:49" s="113" customFormat="1" ht="15.75">
      <c r="A190" s="137"/>
      <c r="B190" s="138"/>
      <c r="C190" s="139"/>
      <c r="D190" s="139"/>
      <c r="E190" s="139"/>
      <c r="F190" s="140"/>
      <c r="G190" s="140"/>
      <c r="H190" s="140"/>
      <c r="I190" s="140"/>
      <c r="J190" s="140"/>
      <c r="K190" s="140"/>
      <c r="L190" s="140"/>
      <c r="M190" s="140"/>
      <c r="N190" s="140"/>
      <c r="O190" s="140"/>
      <c r="P190" s="140"/>
      <c r="Q190" s="140"/>
      <c r="R190" s="140"/>
      <c r="S190" s="140"/>
      <c r="T190" s="140"/>
      <c r="U190" s="140"/>
      <c r="V190" s="140"/>
      <c r="W190" s="140"/>
      <c r="X190" s="140"/>
      <c r="Y190" s="140"/>
      <c r="Z190" s="140"/>
      <c r="AA190" s="140"/>
      <c r="AB190" s="140"/>
      <c r="AC190" s="140"/>
      <c r="AD190" s="140"/>
      <c r="AE190" s="140"/>
      <c r="AF190" s="140"/>
      <c r="AG190" s="140"/>
      <c r="AH190" s="140"/>
      <c r="AI190" s="140"/>
      <c r="AJ190" s="140"/>
      <c r="AL190" s="117"/>
      <c r="AM190" s="117"/>
      <c r="AN190" s="117"/>
      <c r="AO190" s="117"/>
      <c r="AP190" s="117"/>
      <c r="AQ190" s="117"/>
      <c r="AR190" s="117"/>
      <c r="AS190" s="117"/>
      <c r="AT190" s="117"/>
      <c r="AU190" s="117"/>
      <c r="AV190" s="117"/>
      <c r="AW190" s="117"/>
    </row>
    <row r="191" spans="1:49" s="113" customFormat="1" ht="15.75">
      <c r="A191" s="137"/>
      <c r="B191" s="138"/>
      <c r="C191" s="139"/>
      <c r="D191" s="139"/>
      <c r="E191" s="139"/>
      <c r="F191" s="140"/>
      <c r="G191" s="140"/>
      <c r="H191" s="140"/>
      <c r="I191" s="140"/>
      <c r="J191" s="140"/>
      <c r="K191" s="140"/>
      <c r="L191" s="140"/>
      <c r="M191" s="140"/>
      <c r="N191" s="140"/>
      <c r="O191" s="140"/>
      <c r="P191" s="140"/>
      <c r="Q191" s="140"/>
      <c r="R191" s="140"/>
      <c r="S191" s="140"/>
      <c r="T191" s="140"/>
      <c r="U191" s="140"/>
      <c r="V191" s="140"/>
      <c r="W191" s="140"/>
      <c r="X191" s="140"/>
      <c r="Y191" s="140"/>
      <c r="Z191" s="140"/>
      <c r="AA191" s="140"/>
      <c r="AB191" s="140"/>
      <c r="AC191" s="140"/>
      <c r="AD191" s="140"/>
      <c r="AE191" s="140"/>
      <c r="AF191" s="140"/>
      <c r="AG191" s="140"/>
      <c r="AH191" s="140"/>
      <c r="AI191" s="140"/>
      <c r="AJ191" s="140"/>
      <c r="AL191" s="117"/>
      <c r="AM191" s="117"/>
      <c r="AN191" s="117"/>
      <c r="AO191" s="117"/>
      <c r="AP191" s="117"/>
      <c r="AQ191" s="117"/>
      <c r="AR191" s="117"/>
      <c r="AS191" s="117"/>
      <c r="AT191" s="117"/>
      <c r="AU191" s="117"/>
      <c r="AV191" s="117"/>
      <c r="AW191" s="117"/>
    </row>
    <row r="192" spans="1:49" s="113" customFormat="1" ht="15.75">
      <c r="A192" s="137"/>
      <c r="B192" s="138"/>
      <c r="C192" s="139"/>
      <c r="D192" s="139"/>
      <c r="E192" s="139"/>
      <c r="F192" s="140"/>
      <c r="G192" s="140"/>
      <c r="H192" s="140"/>
      <c r="I192" s="140"/>
      <c r="J192" s="140"/>
      <c r="K192" s="140"/>
      <c r="L192" s="140"/>
      <c r="M192" s="140"/>
      <c r="N192" s="140"/>
      <c r="O192" s="140"/>
      <c r="P192" s="140"/>
      <c r="Q192" s="140"/>
      <c r="R192" s="140"/>
      <c r="S192" s="140"/>
      <c r="T192" s="140"/>
      <c r="U192" s="140"/>
      <c r="V192" s="140"/>
      <c r="W192" s="140"/>
      <c r="X192" s="140"/>
      <c r="Y192" s="140"/>
      <c r="Z192" s="140"/>
      <c r="AA192" s="140"/>
      <c r="AB192" s="140"/>
      <c r="AC192" s="140"/>
      <c r="AD192" s="140"/>
      <c r="AE192" s="140"/>
      <c r="AF192" s="140"/>
      <c r="AG192" s="140"/>
      <c r="AH192" s="140"/>
      <c r="AI192" s="140"/>
      <c r="AJ192" s="140"/>
      <c r="AL192" s="117"/>
      <c r="AM192" s="117"/>
      <c r="AN192" s="117"/>
      <c r="AO192" s="117"/>
      <c r="AP192" s="117"/>
      <c r="AQ192" s="117"/>
      <c r="AR192" s="117"/>
      <c r="AS192" s="117"/>
      <c r="AT192" s="117"/>
      <c r="AU192" s="117"/>
      <c r="AV192" s="117"/>
      <c r="AW192" s="117"/>
    </row>
    <row r="193" spans="1:49" s="113" customFormat="1" ht="15.75">
      <c r="A193" s="137"/>
      <c r="B193" s="138"/>
      <c r="C193" s="139"/>
      <c r="D193" s="139"/>
      <c r="E193" s="139"/>
      <c r="F193" s="140"/>
      <c r="G193" s="140"/>
      <c r="H193" s="140"/>
      <c r="I193" s="140"/>
      <c r="J193" s="140"/>
      <c r="K193" s="140"/>
      <c r="L193" s="140"/>
      <c r="M193" s="140"/>
      <c r="N193" s="140"/>
      <c r="O193" s="140"/>
      <c r="P193" s="140"/>
      <c r="Q193" s="140"/>
      <c r="R193" s="140"/>
      <c r="S193" s="140"/>
      <c r="T193" s="140"/>
      <c r="U193" s="140"/>
      <c r="V193" s="140"/>
      <c r="W193" s="140"/>
      <c r="X193" s="140"/>
      <c r="Y193" s="140"/>
      <c r="Z193" s="140"/>
      <c r="AA193" s="140"/>
      <c r="AB193" s="140"/>
      <c r="AC193" s="140"/>
      <c r="AD193" s="140"/>
      <c r="AE193" s="140"/>
      <c r="AF193" s="140"/>
      <c r="AG193" s="140"/>
      <c r="AH193" s="140"/>
      <c r="AI193" s="140"/>
      <c r="AJ193" s="140"/>
      <c r="AL193" s="117"/>
      <c r="AM193" s="117"/>
      <c r="AN193" s="117"/>
      <c r="AO193" s="117"/>
      <c r="AP193" s="117"/>
      <c r="AQ193" s="117"/>
      <c r="AR193" s="117"/>
      <c r="AS193" s="117"/>
      <c r="AT193" s="117"/>
      <c r="AU193" s="117"/>
      <c r="AV193" s="117"/>
      <c r="AW193" s="117"/>
    </row>
    <row r="194" spans="1:49" s="113" customFormat="1" ht="15.75">
      <c r="A194" s="137"/>
      <c r="B194" s="138"/>
      <c r="C194" s="139"/>
      <c r="D194" s="139"/>
      <c r="E194" s="139"/>
      <c r="F194" s="140"/>
      <c r="G194" s="140"/>
      <c r="H194" s="140"/>
      <c r="I194" s="140"/>
      <c r="J194" s="140"/>
      <c r="K194" s="140"/>
      <c r="L194" s="140"/>
      <c r="M194" s="140"/>
      <c r="N194" s="140"/>
      <c r="O194" s="140"/>
      <c r="P194" s="140"/>
      <c r="Q194" s="140"/>
      <c r="R194" s="140"/>
      <c r="S194" s="140"/>
      <c r="T194" s="140"/>
      <c r="U194" s="140"/>
      <c r="V194" s="140"/>
      <c r="W194" s="140"/>
      <c r="X194" s="140"/>
      <c r="Y194" s="140"/>
      <c r="Z194" s="140"/>
      <c r="AA194" s="140"/>
      <c r="AB194" s="140"/>
      <c r="AC194" s="140"/>
      <c r="AD194" s="140"/>
      <c r="AE194" s="140"/>
      <c r="AF194" s="140"/>
      <c r="AG194" s="140"/>
      <c r="AH194" s="140"/>
      <c r="AI194" s="140"/>
      <c r="AJ194" s="140"/>
      <c r="AL194" s="117"/>
      <c r="AM194" s="117"/>
      <c r="AN194" s="117"/>
      <c r="AO194" s="117"/>
      <c r="AP194" s="117"/>
      <c r="AQ194" s="117"/>
      <c r="AR194" s="117"/>
      <c r="AS194" s="117"/>
      <c r="AT194" s="117"/>
      <c r="AU194" s="117"/>
      <c r="AV194" s="117"/>
      <c r="AW194" s="117"/>
    </row>
    <row r="195" spans="1:49" s="113" customFormat="1" ht="15.75">
      <c r="A195" s="137"/>
      <c r="B195" s="138"/>
      <c r="C195" s="139"/>
      <c r="D195" s="139"/>
      <c r="E195" s="139"/>
      <c r="F195" s="140"/>
      <c r="G195" s="140"/>
      <c r="H195" s="140"/>
      <c r="I195" s="140"/>
      <c r="J195" s="140"/>
      <c r="K195" s="140"/>
      <c r="L195" s="140"/>
      <c r="M195" s="140"/>
      <c r="N195" s="140"/>
      <c r="O195" s="140"/>
      <c r="P195" s="140"/>
      <c r="Q195" s="140"/>
      <c r="R195" s="140"/>
      <c r="S195" s="140"/>
      <c r="T195" s="140"/>
      <c r="U195" s="140"/>
      <c r="V195" s="140"/>
      <c r="W195" s="140"/>
      <c r="X195" s="140"/>
      <c r="Y195" s="140"/>
      <c r="Z195" s="140"/>
      <c r="AA195" s="140"/>
      <c r="AB195" s="140"/>
      <c r="AC195" s="140"/>
      <c r="AD195" s="140"/>
      <c r="AE195" s="140"/>
      <c r="AF195" s="140"/>
      <c r="AG195" s="140"/>
      <c r="AH195" s="140"/>
      <c r="AI195" s="140"/>
      <c r="AJ195" s="140"/>
      <c r="AL195" s="117"/>
      <c r="AM195" s="117"/>
      <c r="AN195" s="117"/>
      <c r="AO195" s="117"/>
      <c r="AP195" s="117"/>
      <c r="AQ195" s="117"/>
      <c r="AR195" s="117"/>
      <c r="AS195" s="117"/>
      <c r="AT195" s="117"/>
      <c r="AU195" s="117"/>
      <c r="AV195" s="117"/>
      <c r="AW195" s="117"/>
    </row>
    <row r="196" spans="1:49" s="113" customFormat="1" ht="15.75">
      <c r="A196" s="137"/>
      <c r="B196" s="138"/>
      <c r="C196" s="139"/>
      <c r="D196" s="139"/>
      <c r="E196" s="139"/>
      <c r="F196" s="140"/>
      <c r="G196" s="140"/>
      <c r="H196" s="140"/>
      <c r="I196" s="140"/>
      <c r="J196" s="140"/>
      <c r="K196" s="140"/>
      <c r="L196" s="140"/>
      <c r="M196" s="140"/>
      <c r="N196" s="140"/>
      <c r="O196" s="140"/>
      <c r="P196" s="140"/>
      <c r="Q196" s="140"/>
      <c r="R196" s="140"/>
      <c r="S196" s="140"/>
      <c r="T196" s="140"/>
      <c r="U196" s="140"/>
      <c r="V196" s="140"/>
      <c r="W196" s="140"/>
      <c r="X196" s="140"/>
      <c r="Y196" s="140"/>
      <c r="Z196" s="140"/>
      <c r="AA196" s="140"/>
      <c r="AB196" s="140"/>
      <c r="AC196" s="140"/>
      <c r="AD196" s="140"/>
      <c r="AE196" s="140"/>
      <c r="AF196" s="140"/>
      <c r="AG196" s="140"/>
      <c r="AH196" s="140"/>
      <c r="AI196" s="140"/>
      <c r="AJ196" s="140"/>
      <c r="AL196" s="117"/>
      <c r="AM196" s="117"/>
      <c r="AN196" s="117"/>
      <c r="AO196" s="117"/>
      <c r="AP196" s="117"/>
      <c r="AQ196" s="117"/>
      <c r="AR196" s="117"/>
      <c r="AS196" s="117"/>
      <c r="AT196" s="117"/>
      <c r="AU196" s="117"/>
      <c r="AV196" s="117"/>
      <c r="AW196" s="117"/>
    </row>
    <row r="197" spans="1:49" s="113" customFormat="1" ht="15.75">
      <c r="A197" s="137"/>
      <c r="B197" s="138"/>
      <c r="C197" s="139"/>
      <c r="D197" s="139"/>
      <c r="E197" s="139"/>
      <c r="F197" s="140"/>
      <c r="G197" s="140"/>
      <c r="H197" s="140"/>
      <c r="I197" s="140"/>
      <c r="J197" s="140"/>
      <c r="K197" s="140"/>
      <c r="L197" s="140"/>
      <c r="M197" s="140"/>
      <c r="N197" s="140"/>
      <c r="O197" s="140"/>
      <c r="P197" s="140"/>
      <c r="Q197" s="140"/>
      <c r="R197" s="140"/>
      <c r="S197" s="140"/>
      <c r="T197" s="140"/>
      <c r="U197" s="140"/>
      <c r="V197" s="140"/>
      <c r="W197" s="140"/>
      <c r="X197" s="140"/>
      <c r="Y197" s="140"/>
      <c r="Z197" s="140"/>
      <c r="AA197" s="140"/>
      <c r="AB197" s="140"/>
      <c r="AC197" s="140"/>
      <c r="AD197" s="140"/>
      <c r="AE197" s="140"/>
      <c r="AF197" s="140"/>
      <c r="AG197" s="140"/>
      <c r="AH197" s="140"/>
      <c r="AI197" s="140"/>
      <c r="AJ197" s="140"/>
      <c r="AL197" s="117"/>
      <c r="AM197" s="117"/>
      <c r="AN197" s="117"/>
      <c r="AO197" s="117"/>
      <c r="AP197" s="117"/>
      <c r="AQ197" s="117"/>
      <c r="AR197" s="117"/>
      <c r="AS197" s="117"/>
      <c r="AT197" s="117"/>
      <c r="AU197" s="117"/>
      <c r="AV197" s="117"/>
      <c r="AW197" s="117"/>
    </row>
    <row r="198" spans="1:49" s="113" customFormat="1" ht="15.75">
      <c r="A198" s="137"/>
      <c r="B198" s="138"/>
      <c r="C198" s="139"/>
      <c r="D198" s="139"/>
      <c r="E198" s="139"/>
      <c r="F198" s="140"/>
      <c r="G198" s="140"/>
      <c r="H198" s="140"/>
      <c r="I198" s="140"/>
      <c r="J198" s="140"/>
      <c r="K198" s="140"/>
      <c r="L198" s="140"/>
      <c r="M198" s="140"/>
      <c r="N198" s="140"/>
      <c r="O198" s="140"/>
      <c r="P198" s="140"/>
      <c r="Q198" s="140"/>
      <c r="R198" s="140"/>
      <c r="S198" s="140"/>
      <c r="T198" s="140"/>
      <c r="U198" s="140"/>
      <c r="V198" s="140"/>
      <c r="W198" s="140"/>
      <c r="X198" s="140"/>
      <c r="Y198" s="140"/>
      <c r="Z198" s="140"/>
      <c r="AA198" s="140"/>
      <c r="AB198" s="140"/>
      <c r="AC198" s="140"/>
      <c r="AD198" s="140"/>
      <c r="AE198" s="140"/>
      <c r="AF198" s="140"/>
      <c r="AG198" s="140"/>
      <c r="AH198" s="140"/>
      <c r="AI198" s="140"/>
      <c r="AJ198" s="140"/>
      <c r="AL198" s="117"/>
      <c r="AM198" s="117"/>
      <c r="AN198" s="117"/>
      <c r="AO198" s="117"/>
      <c r="AP198" s="117"/>
      <c r="AQ198" s="117"/>
      <c r="AR198" s="117"/>
      <c r="AS198" s="117"/>
      <c r="AT198" s="117"/>
      <c r="AU198" s="117"/>
      <c r="AV198" s="117"/>
      <c r="AW198" s="117"/>
    </row>
    <row r="199" spans="1:49" s="113" customFormat="1" ht="15.75">
      <c r="A199" s="137"/>
      <c r="B199" s="138"/>
      <c r="C199" s="139"/>
      <c r="D199" s="139"/>
      <c r="E199" s="139"/>
      <c r="F199" s="140"/>
      <c r="G199" s="140"/>
      <c r="H199" s="140"/>
      <c r="I199" s="140"/>
      <c r="J199" s="140"/>
      <c r="K199" s="140"/>
      <c r="L199" s="140"/>
      <c r="M199" s="140"/>
      <c r="N199" s="140"/>
      <c r="O199" s="140"/>
      <c r="P199" s="140"/>
      <c r="Q199" s="140"/>
      <c r="R199" s="140"/>
      <c r="S199" s="140"/>
      <c r="T199" s="140"/>
      <c r="U199" s="140"/>
      <c r="V199" s="140"/>
      <c r="W199" s="140"/>
      <c r="X199" s="140"/>
      <c r="Y199" s="140"/>
      <c r="Z199" s="140"/>
      <c r="AA199" s="140"/>
      <c r="AB199" s="140"/>
      <c r="AC199" s="140"/>
      <c r="AD199" s="140"/>
      <c r="AE199" s="140"/>
      <c r="AF199" s="140"/>
      <c r="AG199" s="140"/>
      <c r="AH199" s="140"/>
      <c r="AI199" s="140"/>
      <c r="AJ199" s="140"/>
      <c r="AL199" s="117"/>
      <c r="AM199" s="117"/>
      <c r="AN199" s="117"/>
      <c r="AO199" s="117"/>
      <c r="AP199" s="117"/>
      <c r="AQ199" s="117"/>
      <c r="AR199" s="117"/>
      <c r="AS199" s="117"/>
      <c r="AT199" s="117"/>
      <c r="AU199" s="117"/>
      <c r="AV199" s="117"/>
      <c r="AW199" s="117"/>
    </row>
    <row r="200" spans="1:49" s="113" customFormat="1" ht="15.75">
      <c r="A200" s="137"/>
      <c r="B200" s="138"/>
      <c r="C200" s="139"/>
      <c r="D200" s="139"/>
      <c r="E200" s="139"/>
      <c r="F200" s="140"/>
      <c r="G200" s="140"/>
      <c r="H200" s="140"/>
      <c r="I200" s="140"/>
      <c r="J200" s="140"/>
      <c r="K200" s="140"/>
      <c r="L200" s="140"/>
      <c r="M200" s="140"/>
      <c r="N200" s="140"/>
      <c r="O200" s="140"/>
      <c r="P200" s="140"/>
      <c r="Q200" s="140"/>
      <c r="R200" s="140"/>
      <c r="S200" s="140"/>
      <c r="T200" s="140"/>
      <c r="U200" s="140"/>
      <c r="V200" s="140"/>
      <c r="W200" s="140"/>
      <c r="X200" s="140"/>
      <c r="Y200" s="140"/>
      <c r="Z200" s="140"/>
      <c r="AA200" s="140"/>
      <c r="AB200" s="140"/>
      <c r="AC200" s="140"/>
      <c r="AD200" s="140"/>
      <c r="AE200" s="140"/>
      <c r="AF200" s="140"/>
      <c r="AG200" s="140"/>
      <c r="AH200" s="140"/>
      <c r="AI200" s="140"/>
      <c r="AJ200" s="140"/>
      <c r="AL200" s="117"/>
      <c r="AM200" s="117"/>
      <c r="AN200" s="117"/>
      <c r="AO200" s="117"/>
      <c r="AP200" s="117"/>
      <c r="AQ200" s="117"/>
      <c r="AR200" s="117"/>
      <c r="AS200" s="117"/>
      <c r="AT200" s="117"/>
      <c r="AU200" s="117"/>
      <c r="AV200" s="117"/>
      <c r="AW200" s="117"/>
    </row>
    <row r="201" spans="1:49" s="113" customFormat="1" ht="15.75">
      <c r="A201" s="137"/>
      <c r="B201" s="138"/>
      <c r="C201" s="139"/>
      <c r="D201" s="139"/>
      <c r="E201" s="139"/>
      <c r="F201" s="140"/>
      <c r="G201" s="140"/>
      <c r="H201" s="140"/>
      <c r="I201" s="140"/>
      <c r="J201" s="140"/>
      <c r="K201" s="140"/>
      <c r="L201" s="140"/>
      <c r="M201" s="140"/>
      <c r="N201" s="140"/>
      <c r="O201" s="140"/>
      <c r="P201" s="140"/>
      <c r="Q201" s="140"/>
      <c r="R201" s="140"/>
      <c r="S201" s="140"/>
      <c r="T201" s="140"/>
      <c r="U201" s="140"/>
      <c r="V201" s="140"/>
      <c r="W201" s="140"/>
      <c r="X201" s="140"/>
      <c r="Y201" s="140"/>
      <c r="Z201" s="140"/>
      <c r="AA201" s="140"/>
      <c r="AB201" s="140"/>
      <c r="AC201" s="140"/>
      <c r="AD201" s="140"/>
      <c r="AE201" s="140"/>
      <c r="AF201" s="140"/>
      <c r="AG201" s="140"/>
      <c r="AH201" s="140"/>
      <c r="AI201" s="140"/>
      <c r="AJ201" s="140"/>
      <c r="AL201" s="117"/>
      <c r="AM201" s="117"/>
      <c r="AN201" s="117"/>
      <c r="AO201" s="117"/>
      <c r="AP201" s="117"/>
      <c r="AQ201" s="117"/>
      <c r="AR201" s="117"/>
      <c r="AS201" s="117"/>
      <c r="AT201" s="117"/>
      <c r="AU201" s="117"/>
      <c r="AV201" s="117"/>
      <c r="AW201" s="117"/>
    </row>
    <row r="202" spans="1:49" s="113" customFormat="1" ht="15.75">
      <c r="A202" s="137"/>
      <c r="B202" s="138"/>
      <c r="C202" s="139"/>
      <c r="D202" s="139"/>
      <c r="E202" s="139"/>
      <c r="F202" s="140"/>
      <c r="G202" s="140"/>
      <c r="H202" s="140"/>
      <c r="I202" s="140"/>
      <c r="J202" s="140"/>
      <c r="K202" s="140"/>
      <c r="L202" s="140"/>
      <c r="M202" s="140"/>
      <c r="N202" s="140"/>
      <c r="O202" s="140"/>
      <c r="P202" s="140"/>
      <c r="Q202" s="140"/>
      <c r="R202" s="140"/>
      <c r="S202" s="140"/>
      <c r="T202" s="140"/>
      <c r="U202" s="140"/>
      <c r="V202" s="140"/>
      <c r="W202" s="140"/>
      <c r="X202" s="140"/>
      <c r="Y202" s="140"/>
      <c r="Z202" s="140"/>
      <c r="AA202" s="140"/>
      <c r="AB202" s="140"/>
      <c r="AC202" s="140"/>
      <c r="AD202" s="140"/>
      <c r="AE202" s="140"/>
      <c r="AF202" s="140"/>
      <c r="AG202" s="140"/>
      <c r="AH202" s="140"/>
      <c r="AI202" s="140"/>
      <c r="AJ202" s="140"/>
      <c r="AL202" s="117"/>
      <c r="AM202" s="117"/>
      <c r="AN202" s="117"/>
      <c r="AO202" s="117"/>
      <c r="AP202" s="117"/>
      <c r="AQ202" s="117"/>
      <c r="AR202" s="117"/>
      <c r="AS202" s="117"/>
      <c r="AT202" s="117"/>
      <c r="AU202" s="117"/>
      <c r="AV202" s="117"/>
      <c r="AW202" s="117"/>
    </row>
    <row r="203" spans="1:49" s="113" customFormat="1" ht="15.75">
      <c r="A203" s="137"/>
      <c r="B203" s="138"/>
      <c r="C203" s="139"/>
      <c r="D203" s="139"/>
      <c r="E203" s="139"/>
      <c r="F203" s="140"/>
      <c r="G203" s="140"/>
      <c r="H203" s="140"/>
      <c r="I203" s="140"/>
      <c r="J203" s="140"/>
      <c r="K203" s="140"/>
      <c r="L203" s="140"/>
      <c r="M203" s="140"/>
      <c r="N203" s="140"/>
      <c r="O203" s="140"/>
      <c r="P203" s="140"/>
      <c r="Q203" s="140"/>
      <c r="R203" s="140"/>
      <c r="S203" s="140"/>
      <c r="T203" s="140"/>
      <c r="U203" s="140"/>
      <c r="V203" s="140"/>
      <c r="W203" s="140"/>
      <c r="X203" s="140"/>
      <c r="Y203" s="140"/>
      <c r="Z203" s="140"/>
      <c r="AA203" s="140"/>
      <c r="AB203" s="140"/>
      <c r="AC203" s="140"/>
      <c r="AD203" s="140"/>
      <c r="AE203" s="140"/>
      <c r="AF203" s="140"/>
      <c r="AG203" s="140"/>
      <c r="AH203" s="140"/>
      <c r="AI203" s="140"/>
      <c r="AJ203" s="140"/>
      <c r="AL203" s="117"/>
      <c r="AM203" s="117"/>
      <c r="AN203" s="117"/>
      <c r="AO203" s="117"/>
      <c r="AP203" s="117"/>
      <c r="AQ203" s="117"/>
      <c r="AR203" s="117"/>
      <c r="AS203" s="117"/>
      <c r="AT203" s="117"/>
      <c r="AU203" s="117"/>
      <c r="AV203" s="117"/>
      <c r="AW203" s="117"/>
    </row>
    <row r="204" spans="1:49" s="113" customFormat="1" ht="15.75">
      <c r="A204" s="137"/>
      <c r="B204" s="138"/>
      <c r="C204" s="139"/>
      <c r="D204" s="139"/>
      <c r="E204" s="139"/>
      <c r="F204" s="140"/>
      <c r="G204" s="140"/>
      <c r="H204" s="140"/>
      <c r="I204" s="140"/>
      <c r="J204" s="140"/>
      <c r="K204" s="140"/>
      <c r="L204" s="140"/>
      <c r="M204" s="140"/>
      <c r="N204" s="140"/>
      <c r="O204" s="140"/>
      <c r="P204" s="140"/>
      <c r="Q204" s="140"/>
      <c r="R204" s="140"/>
      <c r="S204" s="140"/>
      <c r="T204" s="140"/>
      <c r="U204" s="140"/>
      <c r="V204" s="140"/>
      <c r="W204" s="140"/>
      <c r="X204" s="140"/>
      <c r="Y204" s="140"/>
      <c r="Z204" s="140"/>
      <c r="AA204" s="140"/>
      <c r="AB204" s="140"/>
      <c r="AC204" s="140"/>
      <c r="AD204" s="140"/>
      <c r="AE204" s="140"/>
      <c r="AF204" s="140"/>
      <c r="AG204" s="140"/>
      <c r="AH204" s="140"/>
      <c r="AI204" s="140"/>
      <c r="AJ204" s="140"/>
      <c r="AL204" s="117"/>
      <c r="AM204" s="117"/>
      <c r="AN204" s="117"/>
      <c r="AO204" s="117"/>
      <c r="AP204" s="117"/>
      <c r="AQ204" s="117"/>
      <c r="AR204" s="117"/>
      <c r="AS204" s="117"/>
      <c r="AT204" s="117"/>
      <c r="AU204" s="117"/>
      <c r="AV204" s="117"/>
      <c r="AW204" s="117"/>
    </row>
    <row r="205" spans="1:49" s="113" customFormat="1" ht="15.75">
      <c r="A205" s="137"/>
      <c r="B205" s="138"/>
      <c r="C205" s="139"/>
      <c r="D205" s="139"/>
      <c r="E205" s="139"/>
      <c r="F205" s="140"/>
      <c r="G205" s="140"/>
      <c r="H205" s="140"/>
      <c r="I205" s="140"/>
      <c r="J205" s="140"/>
      <c r="K205" s="140"/>
      <c r="L205" s="140"/>
      <c r="M205" s="140"/>
      <c r="N205" s="140"/>
      <c r="O205" s="140"/>
      <c r="P205" s="140"/>
      <c r="Q205" s="140"/>
      <c r="R205" s="140"/>
      <c r="S205" s="140"/>
      <c r="T205" s="140"/>
      <c r="U205" s="140"/>
      <c r="V205" s="140"/>
      <c r="W205" s="140"/>
      <c r="X205" s="140"/>
      <c r="Y205" s="140"/>
      <c r="Z205" s="140"/>
      <c r="AA205" s="140"/>
      <c r="AB205" s="140"/>
      <c r="AC205" s="140"/>
      <c r="AD205" s="140"/>
      <c r="AE205" s="140"/>
      <c r="AF205" s="140"/>
      <c r="AG205" s="140"/>
      <c r="AH205" s="140"/>
      <c r="AI205" s="140"/>
      <c r="AJ205" s="140"/>
      <c r="AL205" s="117"/>
      <c r="AM205" s="117"/>
      <c r="AN205" s="117"/>
      <c r="AO205" s="117"/>
      <c r="AP205" s="117"/>
      <c r="AQ205" s="117"/>
      <c r="AR205" s="117"/>
      <c r="AS205" s="117"/>
      <c r="AT205" s="117"/>
      <c r="AU205" s="117"/>
      <c r="AV205" s="117"/>
      <c r="AW205" s="117"/>
    </row>
    <row r="206" spans="1:49" s="113" customFormat="1" ht="15.75">
      <c r="A206" s="137"/>
      <c r="B206" s="138"/>
      <c r="C206" s="139"/>
      <c r="D206" s="139"/>
      <c r="E206" s="139"/>
      <c r="F206" s="140"/>
      <c r="G206" s="140"/>
      <c r="H206" s="140"/>
      <c r="I206" s="140"/>
      <c r="J206" s="140"/>
      <c r="K206" s="140"/>
      <c r="L206" s="140"/>
      <c r="M206" s="140"/>
      <c r="N206" s="140"/>
      <c r="O206" s="140"/>
      <c r="P206" s="140"/>
      <c r="Q206" s="140"/>
      <c r="R206" s="140"/>
      <c r="S206" s="140"/>
      <c r="T206" s="140"/>
      <c r="U206" s="140"/>
      <c r="V206" s="140"/>
      <c r="W206" s="140"/>
      <c r="X206" s="140"/>
      <c r="Y206" s="140"/>
      <c r="Z206" s="140"/>
      <c r="AA206" s="140"/>
      <c r="AB206" s="140"/>
      <c r="AC206" s="140"/>
      <c r="AD206" s="140"/>
      <c r="AE206" s="140"/>
      <c r="AF206" s="140"/>
      <c r="AG206" s="140"/>
      <c r="AH206" s="140"/>
      <c r="AI206" s="140"/>
      <c r="AJ206" s="140"/>
      <c r="AL206" s="117"/>
      <c r="AM206" s="117"/>
      <c r="AN206" s="117"/>
      <c r="AO206" s="117"/>
      <c r="AP206" s="117"/>
      <c r="AQ206" s="117"/>
      <c r="AR206" s="117"/>
      <c r="AS206" s="117"/>
      <c r="AT206" s="117"/>
      <c r="AU206" s="117"/>
      <c r="AV206" s="117"/>
      <c r="AW206" s="117"/>
    </row>
    <row r="207" spans="1:49" s="113" customFormat="1" ht="15.75">
      <c r="A207" s="137"/>
      <c r="B207" s="138"/>
      <c r="C207" s="139"/>
      <c r="D207" s="139"/>
      <c r="E207" s="139"/>
      <c r="F207" s="140"/>
      <c r="G207" s="140"/>
      <c r="H207" s="140"/>
      <c r="I207" s="140"/>
      <c r="J207" s="140"/>
      <c r="K207" s="140"/>
      <c r="L207" s="140"/>
      <c r="M207" s="140"/>
      <c r="N207" s="140"/>
      <c r="O207" s="140"/>
      <c r="P207" s="140"/>
      <c r="Q207" s="140"/>
      <c r="R207" s="140"/>
      <c r="S207" s="140"/>
      <c r="T207" s="140"/>
      <c r="U207" s="140"/>
      <c r="V207" s="140"/>
      <c r="W207" s="140"/>
      <c r="X207" s="140"/>
      <c r="Y207" s="140"/>
      <c r="Z207" s="140"/>
      <c r="AA207" s="140"/>
      <c r="AB207" s="140"/>
      <c r="AC207" s="140"/>
      <c r="AD207" s="140"/>
      <c r="AE207" s="140"/>
      <c r="AF207" s="140"/>
      <c r="AG207" s="140"/>
      <c r="AH207" s="140"/>
      <c r="AI207" s="140"/>
      <c r="AJ207" s="140"/>
      <c r="AL207" s="117"/>
      <c r="AM207" s="117"/>
      <c r="AN207" s="117"/>
      <c r="AO207" s="117"/>
      <c r="AP207" s="117"/>
      <c r="AQ207" s="117"/>
      <c r="AR207" s="117"/>
      <c r="AS207" s="117"/>
      <c r="AT207" s="117"/>
      <c r="AU207" s="117"/>
      <c r="AV207" s="117"/>
      <c r="AW207" s="117"/>
    </row>
    <row r="208" spans="1:49" s="113" customFormat="1" ht="15.75">
      <c r="A208" s="137"/>
      <c r="B208" s="138"/>
      <c r="C208" s="139"/>
      <c r="D208" s="139"/>
      <c r="E208" s="139"/>
      <c r="F208" s="140"/>
      <c r="G208" s="140"/>
      <c r="H208" s="140"/>
      <c r="I208" s="140"/>
      <c r="J208" s="140"/>
      <c r="K208" s="140"/>
      <c r="L208" s="140"/>
      <c r="M208" s="140"/>
      <c r="N208" s="140"/>
      <c r="O208" s="140"/>
      <c r="P208" s="140"/>
      <c r="Q208" s="140"/>
      <c r="R208" s="140"/>
      <c r="S208" s="140"/>
      <c r="T208" s="140"/>
      <c r="U208" s="140"/>
      <c r="V208" s="140"/>
      <c r="W208" s="140"/>
      <c r="X208" s="140"/>
      <c r="Y208" s="140"/>
      <c r="Z208" s="140"/>
      <c r="AA208" s="140"/>
      <c r="AB208" s="140"/>
      <c r="AC208" s="140"/>
      <c r="AD208" s="140"/>
      <c r="AE208" s="140"/>
      <c r="AF208" s="140"/>
      <c r="AG208" s="140"/>
      <c r="AH208" s="140"/>
      <c r="AI208" s="140"/>
      <c r="AJ208" s="140"/>
      <c r="AL208" s="117"/>
      <c r="AM208" s="117"/>
      <c r="AN208" s="117"/>
      <c r="AO208" s="117"/>
      <c r="AP208" s="117"/>
      <c r="AQ208" s="117"/>
      <c r="AR208" s="117"/>
      <c r="AS208" s="117"/>
      <c r="AT208" s="117"/>
      <c r="AU208" s="117"/>
      <c r="AV208" s="117"/>
      <c r="AW208" s="117"/>
    </row>
    <row r="209" spans="1:49" s="113" customFormat="1" ht="15.75">
      <c r="A209" s="137"/>
      <c r="B209" s="138"/>
      <c r="C209" s="139"/>
      <c r="D209" s="139"/>
      <c r="E209" s="139"/>
      <c r="F209" s="140"/>
      <c r="G209" s="140"/>
      <c r="H209" s="140"/>
      <c r="I209" s="140"/>
      <c r="J209" s="140"/>
      <c r="K209" s="140"/>
      <c r="L209" s="140"/>
      <c r="M209" s="140"/>
      <c r="N209" s="140"/>
      <c r="O209" s="140"/>
      <c r="P209" s="140"/>
      <c r="Q209" s="140"/>
      <c r="R209" s="140"/>
      <c r="S209" s="140"/>
      <c r="T209" s="140"/>
      <c r="U209" s="140"/>
      <c r="V209" s="140"/>
      <c r="W209" s="140"/>
      <c r="X209" s="140"/>
      <c r="Y209" s="140"/>
      <c r="Z209" s="140"/>
      <c r="AA209" s="140"/>
      <c r="AB209" s="140"/>
      <c r="AC209" s="140"/>
      <c r="AD209" s="140"/>
      <c r="AE209" s="140"/>
      <c r="AF209" s="140"/>
      <c r="AG209" s="140"/>
      <c r="AH209" s="140"/>
      <c r="AI209" s="140"/>
      <c r="AJ209" s="140"/>
      <c r="AL209" s="117"/>
      <c r="AM209" s="117"/>
      <c r="AN209" s="117"/>
      <c r="AO209" s="117"/>
      <c r="AP209" s="117"/>
      <c r="AQ209" s="117"/>
      <c r="AR209" s="117"/>
      <c r="AS209" s="117"/>
      <c r="AT209" s="117"/>
      <c r="AU209" s="117"/>
      <c r="AV209" s="117"/>
      <c r="AW209" s="117"/>
    </row>
    <row r="210" spans="1:49" s="113" customFormat="1" ht="15.75">
      <c r="A210" s="137"/>
      <c r="B210" s="138"/>
      <c r="C210" s="139"/>
      <c r="D210" s="139"/>
      <c r="E210" s="139"/>
      <c r="F210" s="140"/>
      <c r="G210" s="140"/>
      <c r="H210" s="140"/>
      <c r="I210" s="140"/>
      <c r="J210" s="140"/>
      <c r="K210" s="140"/>
      <c r="L210" s="140"/>
      <c r="M210" s="140"/>
      <c r="N210" s="140"/>
      <c r="O210" s="140"/>
      <c r="P210" s="140"/>
      <c r="Q210" s="140"/>
      <c r="R210" s="140"/>
      <c r="S210" s="140"/>
      <c r="T210" s="140"/>
      <c r="U210" s="140"/>
      <c r="V210" s="140"/>
      <c r="W210" s="140"/>
      <c r="X210" s="140"/>
      <c r="Y210" s="140"/>
      <c r="Z210" s="140"/>
      <c r="AA210" s="140"/>
      <c r="AB210" s="140"/>
      <c r="AC210" s="140"/>
      <c r="AD210" s="140"/>
      <c r="AE210" s="140"/>
      <c r="AF210" s="140"/>
      <c r="AG210" s="140"/>
      <c r="AH210" s="140"/>
      <c r="AI210" s="140"/>
      <c r="AJ210" s="140"/>
      <c r="AL210" s="117"/>
      <c r="AM210" s="117"/>
      <c r="AN210" s="117"/>
      <c r="AO210" s="117"/>
      <c r="AP210" s="117"/>
      <c r="AQ210" s="117"/>
      <c r="AR210" s="117"/>
      <c r="AS210" s="117"/>
      <c r="AT210" s="117"/>
      <c r="AU210" s="117"/>
      <c r="AV210" s="117"/>
      <c r="AW210" s="117"/>
    </row>
    <row r="211" spans="1:49" s="113" customFormat="1" ht="15.75">
      <c r="A211" s="137"/>
      <c r="B211" s="138"/>
      <c r="C211" s="139"/>
      <c r="D211" s="139"/>
      <c r="E211" s="139"/>
      <c r="F211" s="140"/>
      <c r="G211" s="140"/>
      <c r="H211" s="140"/>
      <c r="I211" s="140"/>
      <c r="J211" s="140"/>
      <c r="K211" s="140"/>
      <c r="L211" s="140"/>
      <c r="M211" s="140"/>
      <c r="N211" s="140"/>
      <c r="O211" s="140"/>
      <c r="P211" s="140"/>
      <c r="Q211" s="140"/>
      <c r="R211" s="140"/>
      <c r="S211" s="140"/>
      <c r="T211" s="140"/>
      <c r="U211" s="140"/>
      <c r="V211" s="140"/>
      <c r="W211" s="140"/>
      <c r="X211" s="140"/>
      <c r="Y211" s="140"/>
      <c r="Z211" s="140"/>
      <c r="AA211" s="140"/>
      <c r="AB211" s="140"/>
      <c r="AC211" s="140"/>
      <c r="AD211" s="140"/>
      <c r="AE211" s="140"/>
      <c r="AF211" s="140"/>
      <c r="AG211" s="140"/>
      <c r="AH211" s="140"/>
      <c r="AI211" s="140"/>
      <c r="AJ211" s="140"/>
      <c r="AL211" s="117"/>
      <c r="AM211" s="117"/>
      <c r="AN211" s="117"/>
      <c r="AO211" s="117"/>
      <c r="AP211" s="117"/>
      <c r="AQ211" s="117"/>
      <c r="AR211" s="117"/>
      <c r="AS211" s="117"/>
      <c r="AT211" s="117"/>
      <c r="AU211" s="117"/>
      <c r="AV211" s="117"/>
      <c r="AW211" s="117"/>
    </row>
    <row r="212" spans="1:49" s="113" customFormat="1" ht="15.75">
      <c r="A212" s="137"/>
      <c r="B212" s="138"/>
      <c r="C212" s="139"/>
      <c r="D212" s="139"/>
      <c r="E212" s="139"/>
      <c r="F212" s="140"/>
      <c r="G212" s="140"/>
      <c r="H212" s="140"/>
      <c r="I212" s="140"/>
      <c r="J212" s="140"/>
      <c r="K212" s="140"/>
      <c r="L212" s="140"/>
      <c r="M212" s="140"/>
      <c r="N212" s="140"/>
      <c r="O212" s="140"/>
      <c r="P212" s="140"/>
      <c r="Q212" s="140"/>
      <c r="R212" s="140"/>
      <c r="S212" s="140"/>
      <c r="T212" s="140"/>
      <c r="U212" s="140"/>
      <c r="V212" s="140"/>
      <c r="W212" s="140"/>
      <c r="X212" s="140"/>
      <c r="Y212" s="140"/>
      <c r="Z212" s="140"/>
      <c r="AA212" s="140"/>
      <c r="AB212" s="140"/>
      <c r="AC212" s="140"/>
      <c r="AD212" s="140"/>
      <c r="AE212" s="140"/>
      <c r="AF212" s="140"/>
      <c r="AG212" s="140"/>
      <c r="AH212" s="140"/>
      <c r="AI212" s="140"/>
      <c r="AJ212" s="140"/>
      <c r="AL212" s="117"/>
      <c r="AM212" s="117"/>
      <c r="AN212" s="117"/>
      <c r="AO212" s="117"/>
      <c r="AP212" s="117"/>
      <c r="AQ212" s="117"/>
      <c r="AR212" s="117"/>
      <c r="AS212" s="117"/>
      <c r="AT212" s="117"/>
      <c r="AU212" s="117"/>
      <c r="AV212" s="117"/>
      <c r="AW212" s="117"/>
    </row>
    <row r="213" spans="1:49" s="113" customFormat="1" ht="15.75">
      <c r="A213" s="137"/>
      <c r="B213" s="138"/>
      <c r="C213" s="139"/>
      <c r="D213" s="139"/>
      <c r="E213" s="139"/>
      <c r="F213" s="140"/>
      <c r="G213" s="140"/>
      <c r="H213" s="140"/>
      <c r="I213" s="140"/>
      <c r="J213" s="140"/>
      <c r="K213" s="140"/>
      <c r="L213" s="140"/>
      <c r="M213" s="140"/>
      <c r="N213" s="140"/>
      <c r="O213" s="140"/>
      <c r="P213" s="140"/>
      <c r="Q213" s="140"/>
      <c r="R213" s="140"/>
      <c r="S213" s="140"/>
      <c r="T213" s="140"/>
      <c r="U213" s="140"/>
      <c r="V213" s="140"/>
      <c r="W213" s="140"/>
      <c r="X213" s="140"/>
      <c r="Y213" s="140"/>
      <c r="Z213" s="140"/>
      <c r="AA213" s="140"/>
      <c r="AB213" s="140"/>
      <c r="AC213" s="140"/>
      <c r="AD213" s="140"/>
      <c r="AE213" s="140"/>
      <c r="AF213" s="140"/>
      <c r="AG213" s="140"/>
      <c r="AH213" s="140"/>
      <c r="AI213" s="140"/>
      <c r="AJ213" s="140"/>
      <c r="AL213" s="117"/>
      <c r="AM213" s="117"/>
      <c r="AN213" s="117"/>
      <c r="AO213" s="117"/>
      <c r="AP213" s="117"/>
      <c r="AQ213" s="117"/>
      <c r="AR213" s="117"/>
      <c r="AS213" s="117"/>
      <c r="AT213" s="117"/>
      <c r="AU213" s="117"/>
      <c r="AV213" s="117"/>
      <c r="AW213" s="117"/>
    </row>
    <row r="214" spans="1:49" s="113" customFormat="1" ht="15.75">
      <c r="A214" s="137"/>
      <c r="B214" s="138"/>
      <c r="C214" s="139"/>
      <c r="D214" s="139"/>
      <c r="E214" s="139"/>
      <c r="F214" s="140"/>
      <c r="G214" s="140"/>
      <c r="H214" s="140"/>
      <c r="I214" s="140"/>
      <c r="J214" s="140"/>
      <c r="K214" s="140"/>
      <c r="L214" s="140"/>
      <c r="M214" s="140"/>
      <c r="N214" s="140"/>
      <c r="O214" s="140"/>
      <c r="P214" s="140"/>
      <c r="Q214" s="140"/>
      <c r="R214" s="140"/>
      <c r="S214" s="140"/>
      <c r="T214" s="140"/>
      <c r="U214" s="140"/>
      <c r="V214" s="140"/>
      <c r="W214" s="140"/>
      <c r="X214" s="140"/>
      <c r="Y214" s="140"/>
      <c r="Z214" s="140"/>
      <c r="AA214" s="140"/>
      <c r="AB214" s="140"/>
      <c r="AC214" s="140"/>
      <c r="AD214" s="140"/>
      <c r="AE214" s="140"/>
      <c r="AF214" s="140"/>
      <c r="AG214" s="140"/>
      <c r="AH214" s="140"/>
      <c r="AI214" s="140"/>
      <c r="AJ214" s="140"/>
      <c r="AL214" s="117"/>
      <c r="AM214" s="117"/>
      <c r="AN214" s="117"/>
      <c r="AO214" s="117"/>
      <c r="AP214" s="117"/>
      <c r="AQ214" s="117"/>
      <c r="AR214" s="117"/>
      <c r="AS214" s="117"/>
      <c r="AT214" s="117"/>
      <c r="AU214" s="117"/>
      <c r="AV214" s="117"/>
      <c r="AW214" s="117"/>
    </row>
    <row r="215" spans="1:49" s="113" customFormat="1" ht="15.75">
      <c r="A215" s="137"/>
      <c r="B215" s="138"/>
      <c r="C215" s="139"/>
      <c r="D215" s="139"/>
      <c r="E215" s="139"/>
      <c r="F215" s="140"/>
      <c r="G215" s="140"/>
      <c r="H215" s="140"/>
      <c r="I215" s="140"/>
      <c r="J215" s="140"/>
      <c r="K215" s="140"/>
      <c r="L215" s="140"/>
      <c r="M215" s="140"/>
      <c r="N215" s="140"/>
      <c r="O215" s="140"/>
      <c r="P215" s="140"/>
      <c r="Q215" s="140"/>
      <c r="R215" s="140"/>
      <c r="S215" s="140"/>
      <c r="T215" s="140"/>
      <c r="U215" s="140"/>
      <c r="V215" s="140"/>
      <c r="W215" s="140"/>
      <c r="X215" s="140"/>
      <c r="Y215" s="140"/>
      <c r="Z215" s="140"/>
      <c r="AA215" s="140"/>
      <c r="AB215" s="140"/>
      <c r="AC215" s="140"/>
      <c r="AD215" s="140"/>
      <c r="AE215" s="140"/>
      <c r="AF215" s="140"/>
      <c r="AG215" s="140"/>
      <c r="AH215" s="140"/>
      <c r="AI215" s="140"/>
      <c r="AJ215" s="140"/>
      <c r="AL215" s="117"/>
      <c r="AM215" s="117"/>
      <c r="AN215" s="117"/>
      <c r="AO215" s="117"/>
      <c r="AP215" s="117"/>
      <c r="AQ215" s="117"/>
      <c r="AR215" s="117"/>
      <c r="AS215" s="117"/>
      <c r="AT215" s="117"/>
      <c r="AU215" s="117"/>
      <c r="AV215" s="117"/>
      <c r="AW215" s="117"/>
    </row>
    <row r="216" spans="1:49" s="113" customFormat="1" ht="15.75">
      <c r="A216" s="137"/>
      <c r="B216" s="138"/>
      <c r="C216" s="139"/>
      <c r="D216" s="139"/>
      <c r="E216" s="139"/>
      <c r="F216" s="140"/>
      <c r="G216" s="140"/>
      <c r="H216" s="140"/>
      <c r="I216" s="140"/>
      <c r="J216" s="140"/>
      <c r="K216" s="140"/>
      <c r="L216" s="140"/>
      <c r="M216" s="140"/>
      <c r="N216" s="140"/>
      <c r="O216" s="140"/>
      <c r="P216" s="140"/>
      <c r="Q216" s="140"/>
      <c r="R216" s="140"/>
      <c r="S216" s="140"/>
      <c r="T216" s="140"/>
      <c r="U216" s="140"/>
      <c r="V216" s="140"/>
      <c r="W216" s="140"/>
      <c r="X216" s="140"/>
      <c r="Y216" s="140"/>
      <c r="Z216" s="140"/>
      <c r="AA216" s="140"/>
      <c r="AB216" s="140"/>
      <c r="AC216" s="140"/>
      <c r="AD216" s="140"/>
      <c r="AE216" s="140"/>
      <c r="AF216" s="140"/>
      <c r="AG216" s="140"/>
      <c r="AH216" s="140"/>
      <c r="AI216" s="140"/>
      <c r="AJ216" s="140"/>
      <c r="AL216" s="117"/>
      <c r="AM216" s="117"/>
      <c r="AN216" s="117"/>
      <c r="AO216" s="117"/>
      <c r="AP216" s="117"/>
      <c r="AQ216" s="117"/>
      <c r="AR216" s="117"/>
      <c r="AS216" s="117"/>
      <c r="AT216" s="117"/>
      <c r="AU216" s="117"/>
      <c r="AV216" s="117"/>
      <c r="AW216" s="117"/>
    </row>
    <row r="217" spans="1:49" s="113" customFormat="1" ht="15.75">
      <c r="A217" s="137"/>
      <c r="B217" s="138"/>
      <c r="C217" s="139"/>
      <c r="D217" s="139"/>
      <c r="E217" s="139"/>
      <c r="F217" s="140"/>
      <c r="G217" s="140"/>
      <c r="H217" s="140"/>
      <c r="I217" s="140"/>
      <c r="J217" s="140"/>
      <c r="K217" s="140"/>
      <c r="L217" s="140"/>
      <c r="M217" s="140"/>
      <c r="N217" s="140"/>
      <c r="O217" s="140"/>
      <c r="P217" s="140"/>
      <c r="Q217" s="140"/>
      <c r="R217" s="140"/>
      <c r="S217" s="140"/>
      <c r="T217" s="140"/>
      <c r="U217" s="140"/>
      <c r="V217" s="140"/>
      <c r="W217" s="140"/>
      <c r="X217" s="140"/>
      <c r="Y217" s="140"/>
      <c r="Z217" s="140"/>
      <c r="AA217" s="140"/>
      <c r="AB217" s="140"/>
      <c r="AC217" s="140"/>
      <c r="AD217" s="140"/>
      <c r="AE217" s="140"/>
      <c r="AF217" s="140"/>
      <c r="AG217" s="140"/>
      <c r="AH217" s="140"/>
      <c r="AI217" s="140"/>
      <c r="AJ217" s="140"/>
      <c r="AL217" s="117"/>
      <c r="AM217" s="117"/>
      <c r="AN217" s="117"/>
      <c r="AO217" s="117"/>
      <c r="AP217" s="117"/>
      <c r="AQ217" s="117"/>
      <c r="AR217" s="117"/>
      <c r="AS217" s="117"/>
      <c r="AT217" s="117"/>
      <c r="AU217" s="117"/>
      <c r="AV217" s="117"/>
      <c r="AW217" s="117"/>
    </row>
    <row r="218" spans="1:49" s="113" customFormat="1" ht="15.75">
      <c r="A218" s="137"/>
      <c r="B218" s="138"/>
      <c r="C218" s="139"/>
      <c r="D218" s="139"/>
      <c r="E218" s="139"/>
      <c r="F218" s="140"/>
      <c r="G218" s="140"/>
      <c r="H218" s="140"/>
      <c r="I218" s="140"/>
      <c r="J218" s="140"/>
      <c r="K218" s="140"/>
      <c r="L218" s="140"/>
      <c r="M218" s="140"/>
      <c r="N218" s="140"/>
      <c r="O218" s="140"/>
      <c r="P218" s="140"/>
      <c r="Q218" s="140"/>
      <c r="R218" s="140"/>
      <c r="S218" s="140"/>
      <c r="T218" s="140"/>
      <c r="U218" s="140"/>
      <c r="V218" s="140"/>
      <c r="W218" s="140"/>
      <c r="X218" s="140"/>
      <c r="Y218" s="140"/>
      <c r="Z218" s="140"/>
      <c r="AA218" s="140"/>
      <c r="AB218" s="140"/>
      <c r="AC218" s="140"/>
      <c r="AD218" s="140"/>
      <c r="AE218" s="140"/>
      <c r="AF218" s="140"/>
      <c r="AG218" s="140"/>
      <c r="AH218" s="140"/>
      <c r="AI218" s="140"/>
      <c r="AJ218" s="140"/>
      <c r="AL218" s="117"/>
      <c r="AM218" s="117"/>
      <c r="AN218" s="117"/>
      <c r="AO218" s="117"/>
      <c r="AP218" s="117"/>
      <c r="AQ218" s="117"/>
      <c r="AR218" s="117"/>
      <c r="AS218" s="117"/>
      <c r="AT218" s="117"/>
      <c r="AU218" s="117"/>
      <c r="AV218" s="117"/>
      <c r="AW218" s="117"/>
    </row>
    <row r="219" spans="1:49" s="113" customFormat="1" ht="15.75">
      <c r="A219" s="137"/>
      <c r="B219" s="138"/>
      <c r="C219" s="139"/>
      <c r="D219" s="139"/>
      <c r="E219" s="139"/>
      <c r="F219" s="140"/>
      <c r="G219" s="140"/>
      <c r="H219" s="140"/>
      <c r="I219" s="140"/>
      <c r="J219" s="140"/>
      <c r="K219" s="140"/>
      <c r="L219" s="140"/>
      <c r="M219" s="140"/>
      <c r="N219" s="140"/>
      <c r="O219" s="140"/>
      <c r="P219" s="140"/>
      <c r="Q219" s="140"/>
      <c r="R219" s="140"/>
      <c r="S219" s="140"/>
      <c r="T219" s="140"/>
      <c r="U219" s="140"/>
      <c r="V219" s="140"/>
      <c r="W219" s="140"/>
      <c r="X219" s="140"/>
      <c r="Y219" s="140"/>
      <c r="Z219" s="140"/>
      <c r="AA219" s="140"/>
      <c r="AB219" s="140"/>
      <c r="AC219" s="140"/>
      <c r="AD219" s="140"/>
      <c r="AE219" s="140"/>
      <c r="AF219" s="140"/>
      <c r="AG219" s="140"/>
      <c r="AH219" s="140"/>
      <c r="AI219" s="140"/>
      <c r="AJ219" s="140"/>
      <c r="AL219" s="117"/>
      <c r="AM219" s="117"/>
      <c r="AN219" s="117"/>
      <c r="AO219" s="117"/>
      <c r="AP219" s="117"/>
      <c r="AQ219" s="117"/>
      <c r="AR219" s="117"/>
      <c r="AS219" s="117"/>
      <c r="AT219" s="117"/>
      <c r="AU219" s="117"/>
      <c r="AV219" s="117"/>
      <c r="AW219" s="117"/>
    </row>
    <row r="220" spans="1:49" s="113" customFormat="1" ht="15.75">
      <c r="A220" s="137"/>
      <c r="B220" s="138"/>
      <c r="C220" s="139"/>
      <c r="D220" s="139"/>
      <c r="E220" s="139"/>
      <c r="F220" s="140"/>
      <c r="G220" s="140"/>
      <c r="H220" s="140"/>
      <c r="I220" s="140"/>
      <c r="J220" s="140"/>
      <c r="K220" s="140"/>
      <c r="L220" s="140"/>
      <c r="M220" s="140"/>
      <c r="N220" s="140"/>
      <c r="O220" s="140"/>
      <c r="P220" s="140"/>
      <c r="Q220" s="140"/>
      <c r="R220" s="140"/>
      <c r="S220" s="140"/>
      <c r="T220" s="140"/>
      <c r="U220" s="140"/>
      <c r="V220" s="140"/>
      <c r="W220" s="140"/>
      <c r="X220" s="140"/>
      <c r="Y220" s="140"/>
      <c r="Z220" s="140"/>
      <c r="AA220" s="140"/>
      <c r="AB220" s="140"/>
      <c r="AC220" s="140"/>
      <c r="AD220" s="140"/>
      <c r="AE220" s="140"/>
      <c r="AF220" s="140"/>
      <c r="AG220" s="140"/>
      <c r="AH220" s="140"/>
      <c r="AI220" s="140"/>
      <c r="AJ220" s="140"/>
      <c r="AL220" s="117"/>
      <c r="AM220" s="117"/>
      <c r="AN220" s="117"/>
      <c r="AO220" s="117"/>
      <c r="AP220" s="117"/>
      <c r="AQ220" s="117"/>
      <c r="AR220" s="117"/>
      <c r="AS220" s="117"/>
      <c r="AT220" s="117"/>
      <c r="AU220" s="117"/>
      <c r="AV220" s="117"/>
      <c r="AW220" s="117"/>
    </row>
    <row r="221" spans="1:49" s="113" customFormat="1" ht="15.75">
      <c r="A221" s="137"/>
      <c r="B221" s="138"/>
      <c r="C221" s="139"/>
      <c r="D221" s="139"/>
      <c r="E221" s="139"/>
      <c r="F221" s="140"/>
      <c r="G221" s="140"/>
      <c r="H221" s="140"/>
      <c r="I221" s="140"/>
      <c r="J221" s="140"/>
      <c r="K221" s="140"/>
      <c r="L221" s="140"/>
      <c r="M221" s="140"/>
      <c r="N221" s="140"/>
      <c r="O221" s="140"/>
      <c r="P221" s="140"/>
      <c r="Q221" s="140"/>
      <c r="R221" s="140"/>
      <c r="S221" s="140"/>
      <c r="T221" s="140"/>
      <c r="U221" s="140"/>
      <c r="V221" s="140"/>
      <c r="W221" s="140"/>
      <c r="X221" s="140"/>
      <c r="Y221" s="140"/>
      <c r="Z221" s="140"/>
      <c r="AA221" s="140"/>
      <c r="AB221" s="140"/>
      <c r="AC221" s="140"/>
      <c r="AD221" s="140"/>
      <c r="AE221" s="140"/>
      <c r="AF221" s="140"/>
      <c r="AG221" s="140"/>
      <c r="AH221" s="140"/>
      <c r="AI221" s="140"/>
      <c r="AJ221" s="140"/>
      <c r="AL221" s="117"/>
      <c r="AM221" s="117"/>
      <c r="AN221" s="117"/>
      <c r="AO221" s="117"/>
      <c r="AP221" s="117"/>
      <c r="AQ221" s="117"/>
      <c r="AR221" s="117"/>
      <c r="AS221" s="117"/>
      <c r="AT221" s="117"/>
      <c r="AU221" s="117"/>
      <c r="AV221" s="117"/>
      <c r="AW221" s="117"/>
    </row>
    <row r="222" spans="1:49" s="113" customFormat="1" ht="15.75">
      <c r="A222" s="137"/>
      <c r="B222" s="138"/>
      <c r="C222" s="139"/>
      <c r="D222" s="139"/>
      <c r="E222" s="139"/>
      <c r="F222" s="140"/>
      <c r="G222" s="140"/>
      <c r="H222" s="140"/>
      <c r="I222" s="140"/>
      <c r="J222" s="140"/>
      <c r="K222" s="140"/>
      <c r="L222" s="140"/>
      <c r="M222" s="140"/>
      <c r="N222" s="140"/>
      <c r="O222" s="140"/>
      <c r="P222" s="140"/>
      <c r="Q222" s="140"/>
      <c r="R222" s="140"/>
      <c r="S222" s="140"/>
      <c r="T222" s="140"/>
      <c r="U222" s="140"/>
      <c r="V222" s="140"/>
      <c r="W222" s="140"/>
      <c r="X222" s="140"/>
      <c r="Y222" s="140"/>
      <c r="Z222" s="140"/>
      <c r="AA222" s="140"/>
      <c r="AB222" s="140"/>
      <c r="AC222" s="140"/>
      <c r="AD222" s="140"/>
      <c r="AE222" s="140"/>
      <c r="AF222" s="140"/>
      <c r="AG222" s="140"/>
      <c r="AH222" s="140"/>
      <c r="AI222" s="140"/>
      <c r="AJ222" s="140"/>
      <c r="AL222" s="117"/>
      <c r="AM222" s="117"/>
      <c r="AN222" s="117"/>
      <c r="AO222" s="117"/>
      <c r="AP222" s="117"/>
      <c r="AQ222" s="117"/>
      <c r="AR222" s="117"/>
      <c r="AS222" s="117"/>
      <c r="AT222" s="117"/>
      <c r="AU222" s="117"/>
      <c r="AV222" s="117"/>
      <c r="AW222" s="117"/>
    </row>
    <row r="223" spans="1:49" s="113" customFormat="1" ht="15.75">
      <c r="A223" s="137"/>
      <c r="B223" s="138"/>
      <c r="C223" s="139"/>
      <c r="D223" s="139"/>
      <c r="E223" s="139"/>
      <c r="F223" s="140"/>
      <c r="G223" s="140"/>
      <c r="H223" s="140"/>
      <c r="I223" s="140"/>
      <c r="J223" s="140"/>
      <c r="K223" s="140"/>
      <c r="L223" s="140"/>
      <c r="M223" s="140"/>
      <c r="N223" s="140"/>
      <c r="O223" s="140"/>
      <c r="P223" s="140"/>
      <c r="Q223" s="140"/>
      <c r="R223" s="140"/>
      <c r="S223" s="140"/>
      <c r="T223" s="140"/>
      <c r="U223" s="140"/>
      <c r="V223" s="140"/>
      <c r="W223" s="140"/>
      <c r="X223" s="140"/>
      <c r="Y223" s="140"/>
      <c r="Z223" s="140"/>
      <c r="AA223" s="140"/>
      <c r="AB223" s="140"/>
      <c r="AC223" s="140"/>
      <c r="AD223" s="140"/>
      <c r="AE223" s="140"/>
      <c r="AF223" s="140"/>
      <c r="AG223" s="140"/>
      <c r="AH223" s="140"/>
      <c r="AI223" s="140"/>
      <c r="AJ223" s="140"/>
      <c r="AL223" s="117"/>
      <c r="AM223" s="117"/>
      <c r="AN223" s="117"/>
      <c r="AO223" s="117"/>
      <c r="AP223" s="117"/>
      <c r="AQ223" s="117"/>
      <c r="AR223" s="117"/>
      <c r="AS223" s="117"/>
      <c r="AT223" s="117"/>
      <c r="AU223" s="117"/>
      <c r="AV223" s="117"/>
      <c r="AW223" s="117"/>
    </row>
    <row r="224" spans="1:49" s="113" customFormat="1" ht="15.75">
      <c r="A224" s="137"/>
      <c r="B224" s="138"/>
      <c r="C224" s="139"/>
      <c r="D224" s="139"/>
      <c r="E224" s="139"/>
      <c r="F224" s="140"/>
      <c r="G224" s="140"/>
      <c r="H224" s="140"/>
      <c r="I224" s="140"/>
      <c r="J224" s="140"/>
      <c r="K224" s="140"/>
      <c r="L224" s="140"/>
      <c r="M224" s="140"/>
      <c r="N224" s="140"/>
      <c r="O224" s="140"/>
      <c r="P224" s="140"/>
      <c r="Q224" s="140"/>
      <c r="R224" s="140"/>
      <c r="S224" s="140"/>
      <c r="T224" s="140"/>
      <c r="U224" s="140"/>
      <c r="V224" s="140"/>
      <c r="W224" s="140"/>
      <c r="X224" s="140"/>
      <c r="Y224" s="140"/>
      <c r="Z224" s="140"/>
      <c r="AA224" s="140"/>
      <c r="AB224" s="140"/>
      <c r="AC224" s="140"/>
      <c r="AD224" s="140"/>
      <c r="AE224" s="140"/>
      <c r="AF224" s="140"/>
      <c r="AG224" s="140"/>
      <c r="AH224" s="140"/>
      <c r="AI224" s="140"/>
      <c r="AJ224" s="140"/>
      <c r="AL224" s="117"/>
      <c r="AM224" s="117"/>
      <c r="AN224" s="117"/>
      <c r="AO224" s="117"/>
      <c r="AP224" s="117"/>
      <c r="AQ224" s="117"/>
      <c r="AR224" s="117"/>
      <c r="AS224" s="117"/>
      <c r="AT224" s="117"/>
      <c r="AU224" s="117"/>
      <c r="AV224" s="117"/>
      <c r="AW224" s="117"/>
    </row>
    <row r="225" spans="1:49" s="113" customFormat="1" ht="15.75">
      <c r="A225" s="137"/>
      <c r="B225" s="138"/>
      <c r="C225" s="139"/>
      <c r="D225" s="139"/>
      <c r="E225" s="139"/>
      <c r="F225" s="140"/>
      <c r="G225" s="140"/>
      <c r="H225" s="140"/>
      <c r="I225" s="140"/>
      <c r="J225" s="140"/>
      <c r="K225" s="140"/>
      <c r="L225" s="140"/>
      <c r="M225" s="140"/>
      <c r="N225" s="140"/>
      <c r="O225" s="140"/>
      <c r="P225" s="140"/>
      <c r="Q225" s="140"/>
      <c r="R225" s="140"/>
      <c r="S225" s="140"/>
      <c r="T225" s="140"/>
      <c r="U225" s="140"/>
      <c r="V225" s="140"/>
      <c r="W225" s="140"/>
      <c r="X225" s="140"/>
      <c r="Y225" s="140"/>
      <c r="Z225" s="140"/>
      <c r="AA225" s="140"/>
      <c r="AB225" s="140"/>
      <c r="AC225" s="140"/>
      <c r="AD225" s="140"/>
      <c r="AE225" s="140"/>
      <c r="AF225" s="140"/>
      <c r="AG225" s="140"/>
      <c r="AH225" s="140"/>
      <c r="AI225" s="140"/>
      <c r="AJ225" s="140"/>
      <c r="AL225" s="117"/>
      <c r="AM225" s="117"/>
      <c r="AN225" s="117"/>
      <c r="AO225" s="117"/>
      <c r="AP225" s="117"/>
      <c r="AQ225" s="117"/>
      <c r="AR225" s="117"/>
      <c r="AS225" s="117"/>
      <c r="AT225" s="117"/>
      <c r="AU225" s="117"/>
      <c r="AV225" s="117"/>
      <c r="AW225" s="117"/>
    </row>
    <row r="226" spans="1:49" s="113" customFormat="1" ht="15.75">
      <c r="A226" s="137"/>
      <c r="B226" s="138"/>
      <c r="C226" s="139"/>
      <c r="D226" s="139"/>
      <c r="E226" s="139"/>
      <c r="F226" s="140"/>
      <c r="G226" s="140"/>
      <c r="H226" s="140"/>
      <c r="I226" s="140"/>
      <c r="J226" s="140"/>
      <c r="K226" s="140"/>
      <c r="L226" s="140"/>
      <c r="M226" s="140"/>
      <c r="N226" s="140"/>
      <c r="O226" s="140"/>
      <c r="P226" s="140"/>
      <c r="Q226" s="140"/>
      <c r="R226" s="140"/>
      <c r="S226" s="140"/>
      <c r="T226" s="140"/>
      <c r="U226" s="140"/>
      <c r="V226" s="140"/>
      <c r="W226" s="140"/>
      <c r="X226" s="140"/>
      <c r="Y226" s="140"/>
      <c r="Z226" s="140"/>
      <c r="AA226" s="140"/>
      <c r="AB226" s="140"/>
      <c r="AC226" s="140"/>
      <c r="AD226" s="140"/>
      <c r="AE226" s="140"/>
      <c r="AF226" s="140"/>
      <c r="AG226" s="140"/>
      <c r="AH226" s="140"/>
      <c r="AI226" s="140"/>
      <c r="AJ226" s="140"/>
      <c r="AL226" s="117"/>
      <c r="AM226" s="117"/>
      <c r="AN226" s="117"/>
      <c r="AO226" s="117"/>
      <c r="AP226" s="117"/>
      <c r="AQ226" s="117"/>
      <c r="AR226" s="117"/>
      <c r="AS226" s="117"/>
      <c r="AT226" s="117"/>
      <c r="AU226" s="117"/>
      <c r="AV226" s="117"/>
      <c r="AW226" s="117"/>
    </row>
    <row r="227" spans="1:49" s="113" customFormat="1" ht="15.75">
      <c r="A227" s="137"/>
      <c r="B227" s="138"/>
      <c r="C227" s="139"/>
      <c r="D227" s="139"/>
      <c r="E227" s="139"/>
      <c r="F227" s="140"/>
      <c r="G227" s="140"/>
      <c r="H227" s="140"/>
      <c r="I227" s="140"/>
      <c r="J227" s="140"/>
      <c r="K227" s="140"/>
      <c r="L227" s="140"/>
      <c r="M227" s="140"/>
      <c r="N227" s="140"/>
      <c r="O227" s="140"/>
      <c r="P227" s="140"/>
      <c r="Q227" s="140"/>
      <c r="R227" s="140"/>
      <c r="S227" s="140"/>
      <c r="T227" s="140"/>
      <c r="U227" s="140"/>
      <c r="V227" s="140"/>
      <c r="W227" s="140"/>
      <c r="X227" s="140"/>
      <c r="Y227" s="140"/>
      <c r="Z227" s="140"/>
      <c r="AA227" s="140"/>
      <c r="AB227" s="140"/>
      <c r="AC227" s="140"/>
      <c r="AD227" s="140"/>
      <c r="AE227" s="140"/>
      <c r="AF227" s="140"/>
      <c r="AG227" s="140"/>
      <c r="AH227" s="140"/>
      <c r="AI227" s="140"/>
      <c r="AJ227" s="140"/>
      <c r="AL227" s="117"/>
      <c r="AM227" s="117"/>
      <c r="AN227" s="117"/>
      <c r="AO227" s="117"/>
      <c r="AP227" s="117"/>
      <c r="AQ227" s="117"/>
      <c r="AR227" s="117"/>
      <c r="AS227" s="117"/>
      <c r="AT227" s="117"/>
      <c r="AU227" s="117"/>
      <c r="AV227" s="117"/>
      <c r="AW227" s="117"/>
    </row>
    <row r="228" spans="1:49" s="113" customFormat="1" ht="15.75">
      <c r="A228" s="137"/>
      <c r="B228" s="138"/>
      <c r="C228" s="139"/>
      <c r="D228" s="139"/>
      <c r="E228" s="139"/>
      <c r="F228" s="140"/>
      <c r="G228" s="140"/>
      <c r="H228" s="140"/>
      <c r="I228" s="140"/>
      <c r="J228" s="140"/>
      <c r="K228" s="140"/>
      <c r="L228" s="140"/>
      <c r="M228" s="140"/>
      <c r="N228" s="140"/>
      <c r="O228" s="140"/>
      <c r="P228" s="140"/>
      <c r="Q228" s="140"/>
      <c r="R228" s="140"/>
      <c r="S228" s="140"/>
      <c r="T228" s="140"/>
      <c r="U228" s="140"/>
      <c r="V228" s="140"/>
      <c r="W228" s="140"/>
      <c r="X228" s="140"/>
      <c r="Y228" s="140"/>
      <c r="Z228" s="140"/>
      <c r="AA228" s="140"/>
      <c r="AB228" s="140"/>
      <c r="AC228" s="140"/>
      <c r="AD228" s="140"/>
      <c r="AE228" s="140"/>
      <c r="AF228" s="140"/>
      <c r="AG228" s="140"/>
      <c r="AH228" s="140"/>
      <c r="AI228" s="140"/>
      <c r="AJ228" s="140"/>
      <c r="AL228" s="117"/>
      <c r="AM228" s="117"/>
      <c r="AN228" s="117"/>
      <c r="AO228" s="117"/>
      <c r="AP228" s="117"/>
      <c r="AQ228" s="117"/>
      <c r="AR228" s="117"/>
      <c r="AS228" s="117"/>
      <c r="AT228" s="117"/>
      <c r="AU228" s="117"/>
      <c r="AV228" s="117"/>
      <c r="AW228" s="117"/>
    </row>
    <row r="229" spans="1:49" s="113" customFormat="1" ht="15.75">
      <c r="A229" s="137"/>
      <c r="B229" s="138"/>
      <c r="C229" s="139"/>
      <c r="D229" s="139"/>
      <c r="E229" s="139"/>
      <c r="F229" s="140"/>
      <c r="G229" s="140"/>
      <c r="H229" s="140"/>
      <c r="I229" s="140"/>
      <c r="J229" s="140"/>
      <c r="K229" s="140"/>
      <c r="L229" s="140"/>
      <c r="M229" s="140"/>
      <c r="N229" s="140"/>
      <c r="O229" s="140"/>
      <c r="P229" s="140"/>
      <c r="Q229" s="140"/>
      <c r="R229" s="140"/>
      <c r="S229" s="140"/>
      <c r="T229" s="140"/>
      <c r="U229" s="140"/>
      <c r="V229" s="140"/>
      <c r="W229" s="140"/>
      <c r="X229" s="140"/>
      <c r="Y229" s="140"/>
      <c r="Z229" s="140"/>
      <c r="AA229" s="140"/>
      <c r="AB229" s="140"/>
      <c r="AC229" s="140"/>
      <c r="AD229" s="140"/>
      <c r="AE229" s="140"/>
      <c r="AF229" s="140"/>
      <c r="AG229" s="140"/>
      <c r="AH229" s="140"/>
      <c r="AI229" s="140"/>
      <c r="AJ229" s="140"/>
      <c r="AL229" s="117"/>
      <c r="AM229" s="117"/>
      <c r="AN229" s="117"/>
      <c r="AO229" s="117"/>
      <c r="AP229" s="117"/>
      <c r="AQ229" s="117"/>
      <c r="AR229" s="117"/>
      <c r="AS229" s="117"/>
      <c r="AT229" s="117"/>
      <c r="AU229" s="117"/>
      <c r="AV229" s="117"/>
      <c r="AW229" s="117"/>
    </row>
    <row r="230" spans="1:49" s="113" customFormat="1" ht="15.75">
      <c r="A230" s="137"/>
      <c r="B230" s="138"/>
      <c r="C230" s="139"/>
      <c r="D230" s="139"/>
      <c r="E230" s="139"/>
      <c r="F230" s="140"/>
      <c r="G230" s="140"/>
      <c r="H230" s="140"/>
      <c r="I230" s="140"/>
      <c r="J230" s="140"/>
      <c r="K230" s="140"/>
      <c r="L230" s="140"/>
      <c r="M230" s="140"/>
      <c r="N230" s="140"/>
      <c r="O230" s="140"/>
      <c r="P230" s="140"/>
      <c r="Q230" s="140"/>
      <c r="R230" s="140"/>
      <c r="S230" s="140"/>
      <c r="T230" s="140"/>
      <c r="U230" s="140"/>
      <c r="V230" s="140"/>
      <c r="W230" s="140"/>
      <c r="X230" s="140"/>
      <c r="Y230" s="140"/>
      <c r="Z230" s="140"/>
      <c r="AA230" s="140"/>
      <c r="AB230" s="140"/>
      <c r="AC230" s="140"/>
      <c r="AD230" s="140"/>
      <c r="AE230" s="140"/>
      <c r="AF230" s="140"/>
      <c r="AG230" s="140"/>
      <c r="AH230" s="140"/>
      <c r="AI230" s="140"/>
      <c r="AJ230" s="140"/>
      <c r="AL230" s="117"/>
      <c r="AM230" s="117"/>
      <c r="AN230" s="117"/>
      <c r="AO230" s="117"/>
      <c r="AP230" s="117"/>
      <c r="AQ230" s="117"/>
      <c r="AR230" s="117"/>
      <c r="AS230" s="117"/>
      <c r="AT230" s="117"/>
      <c r="AU230" s="117"/>
      <c r="AV230" s="117"/>
      <c r="AW230" s="117"/>
    </row>
    <row r="231" spans="1:49" s="113" customFormat="1" ht="15.75">
      <c r="A231" s="137"/>
      <c r="B231" s="138"/>
      <c r="C231" s="139"/>
      <c r="D231" s="139"/>
      <c r="E231" s="139"/>
      <c r="F231" s="140"/>
      <c r="G231" s="140"/>
      <c r="H231" s="140"/>
      <c r="I231" s="140"/>
      <c r="J231" s="140"/>
      <c r="K231" s="140"/>
      <c r="L231" s="140"/>
      <c r="M231" s="140"/>
      <c r="N231" s="140"/>
      <c r="O231" s="140"/>
      <c r="P231" s="140"/>
      <c r="Q231" s="140"/>
      <c r="R231" s="140"/>
      <c r="S231" s="140"/>
      <c r="T231" s="140"/>
      <c r="U231" s="140"/>
      <c r="V231" s="140"/>
      <c r="W231" s="140"/>
      <c r="X231" s="140"/>
      <c r="Y231" s="140"/>
      <c r="Z231" s="140"/>
      <c r="AA231" s="140"/>
      <c r="AB231" s="140"/>
      <c r="AC231" s="140"/>
      <c r="AD231" s="140"/>
      <c r="AE231" s="140"/>
      <c r="AF231" s="140"/>
      <c r="AG231" s="140"/>
      <c r="AH231" s="140"/>
      <c r="AI231" s="140"/>
      <c r="AJ231" s="140"/>
      <c r="AL231" s="117"/>
      <c r="AM231" s="117"/>
      <c r="AN231" s="117"/>
      <c r="AO231" s="117"/>
      <c r="AP231" s="117"/>
      <c r="AQ231" s="117"/>
      <c r="AR231" s="117"/>
      <c r="AS231" s="117"/>
      <c r="AT231" s="117"/>
      <c r="AU231" s="117"/>
      <c r="AV231" s="117"/>
      <c r="AW231" s="117"/>
    </row>
    <row r="232" spans="1:49" s="113" customFormat="1" ht="15.75">
      <c r="A232" s="137"/>
      <c r="B232" s="138"/>
      <c r="C232" s="139"/>
      <c r="D232" s="139"/>
      <c r="E232" s="139"/>
      <c r="F232" s="140"/>
      <c r="G232" s="140"/>
      <c r="H232" s="140"/>
      <c r="I232" s="140"/>
      <c r="J232" s="140"/>
      <c r="K232" s="140"/>
      <c r="L232" s="140"/>
      <c r="M232" s="140"/>
      <c r="N232" s="140"/>
      <c r="O232" s="140"/>
      <c r="P232" s="140"/>
      <c r="Q232" s="140"/>
      <c r="R232" s="140"/>
      <c r="S232" s="140"/>
      <c r="T232" s="140"/>
      <c r="U232" s="140"/>
      <c r="V232" s="140"/>
      <c r="W232" s="140"/>
      <c r="X232" s="140"/>
      <c r="Y232" s="140"/>
      <c r="Z232" s="140"/>
      <c r="AA232" s="140"/>
      <c r="AB232" s="140"/>
      <c r="AC232" s="140"/>
      <c r="AD232" s="140"/>
      <c r="AE232" s="140"/>
      <c r="AF232" s="140"/>
      <c r="AG232" s="140"/>
      <c r="AH232" s="140"/>
      <c r="AI232" s="140"/>
      <c r="AJ232" s="140"/>
      <c r="AL232" s="117"/>
      <c r="AM232" s="117"/>
      <c r="AN232" s="117"/>
      <c r="AO232" s="117"/>
      <c r="AP232" s="117"/>
      <c r="AQ232" s="117"/>
      <c r="AR232" s="117"/>
      <c r="AS232" s="117"/>
      <c r="AT232" s="117"/>
      <c r="AU232" s="117"/>
      <c r="AV232" s="117"/>
      <c r="AW232" s="117"/>
    </row>
    <row r="233" spans="1:49" s="113" customFormat="1" ht="15.75">
      <c r="A233" s="137"/>
      <c r="B233" s="138"/>
      <c r="C233" s="139"/>
      <c r="D233" s="139"/>
      <c r="E233" s="139"/>
      <c r="F233" s="140"/>
      <c r="G233" s="140"/>
      <c r="H233" s="140"/>
      <c r="I233" s="140"/>
      <c r="J233" s="140"/>
      <c r="K233" s="140"/>
      <c r="L233" s="140"/>
      <c r="M233" s="140"/>
      <c r="N233" s="140"/>
      <c r="O233" s="140"/>
      <c r="P233" s="140"/>
      <c r="Q233" s="140"/>
      <c r="R233" s="140"/>
      <c r="S233" s="140"/>
      <c r="T233" s="140"/>
      <c r="U233" s="140"/>
      <c r="V233" s="140"/>
      <c r="W233" s="140"/>
      <c r="X233" s="140"/>
      <c r="Y233" s="140"/>
      <c r="Z233" s="140"/>
      <c r="AA233" s="140"/>
      <c r="AB233" s="140"/>
      <c r="AC233" s="140"/>
      <c r="AD233" s="140"/>
      <c r="AE233" s="140"/>
      <c r="AF233" s="140"/>
      <c r="AG233" s="140"/>
      <c r="AH233" s="140"/>
      <c r="AI233" s="140"/>
      <c r="AJ233" s="140"/>
      <c r="AL233" s="117"/>
      <c r="AM233" s="117"/>
      <c r="AN233" s="117"/>
      <c r="AO233" s="117"/>
      <c r="AP233" s="117"/>
      <c r="AQ233" s="117"/>
      <c r="AR233" s="117"/>
      <c r="AS233" s="117"/>
      <c r="AT233" s="117"/>
      <c r="AU233" s="117"/>
      <c r="AV233" s="117"/>
      <c r="AW233" s="117"/>
    </row>
    <row r="234" spans="1:49" s="113" customFormat="1" ht="15.75">
      <c r="A234" s="137"/>
      <c r="B234" s="138"/>
      <c r="C234" s="139"/>
      <c r="D234" s="139"/>
      <c r="E234" s="139"/>
      <c r="F234" s="140"/>
      <c r="G234" s="140"/>
      <c r="H234" s="140"/>
      <c r="I234" s="140"/>
      <c r="J234" s="140"/>
      <c r="K234" s="140"/>
      <c r="L234" s="140"/>
      <c r="M234" s="140"/>
      <c r="N234" s="140"/>
      <c r="O234" s="140"/>
      <c r="P234" s="140"/>
      <c r="Q234" s="140"/>
      <c r="R234" s="140"/>
      <c r="S234" s="140"/>
      <c r="T234" s="140"/>
      <c r="U234" s="140"/>
      <c r="V234" s="140"/>
      <c r="W234" s="140"/>
      <c r="X234" s="140"/>
      <c r="Y234" s="140"/>
      <c r="Z234" s="140"/>
      <c r="AA234" s="140"/>
      <c r="AB234" s="140"/>
      <c r="AC234" s="140"/>
      <c r="AD234" s="140"/>
      <c r="AE234" s="140"/>
      <c r="AF234" s="140"/>
      <c r="AG234" s="140"/>
      <c r="AH234" s="140"/>
      <c r="AI234" s="140"/>
      <c r="AJ234" s="140"/>
      <c r="AL234" s="117"/>
      <c r="AM234" s="117"/>
      <c r="AN234" s="117"/>
      <c r="AO234" s="117"/>
      <c r="AP234" s="117"/>
      <c r="AQ234" s="117"/>
      <c r="AR234" s="117"/>
      <c r="AS234" s="117"/>
      <c r="AT234" s="117"/>
      <c r="AU234" s="117"/>
      <c r="AV234" s="117"/>
      <c r="AW234" s="117"/>
    </row>
    <row r="235" spans="1:49" s="113" customFormat="1" ht="15.75">
      <c r="A235" s="137"/>
      <c r="B235" s="138"/>
      <c r="C235" s="139"/>
      <c r="D235" s="139"/>
      <c r="E235" s="139"/>
      <c r="F235" s="140"/>
      <c r="G235" s="140"/>
      <c r="H235" s="140"/>
      <c r="I235" s="140"/>
      <c r="J235" s="140"/>
      <c r="K235" s="140"/>
      <c r="L235" s="140"/>
      <c r="M235" s="140"/>
      <c r="N235" s="140"/>
      <c r="O235" s="140"/>
      <c r="P235" s="140"/>
      <c r="Q235" s="140"/>
      <c r="R235" s="140"/>
      <c r="S235" s="140"/>
      <c r="T235" s="140"/>
      <c r="U235" s="140"/>
      <c r="V235" s="140"/>
      <c r="W235" s="140"/>
      <c r="X235" s="140"/>
      <c r="Y235" s="140"/>
      <c r="Z235" s="140"/>
      <c r="AA235" s="140"/>
      <c r="AB235" s="140"/>
      <c r="AC235" s="140"/>
      <c r="AD235" s="140"/>
      <c r="AE235" s="140"/>
      <c r="AF235" s="140"/>
      <c r="AG235" s="140"/>
      <c r="AH235" s="140"/>
      <c r="AI235" s="140"/>
      <c r="AJ235" s="140"/>
      <c r="AL235" s="117"/>
      <c r="AM235" s="117"/>
      <c r="AN235" s="117"/>
      <c r="AO235" s="117"/>
      <c r="AP235" s="117"/>
      <c r="AQ235" s="117"/>
      <c r="AR235" s="117"/>
      <c r="AS235" s="117"/>
      <c r="AT235" s="117"/>
      <c r="AU235" s="117"/>
      <c r="AV235" s="117"/>
      <c r="AW235" s="117"/>
    </row>
    <row r="236" spans="1:49" s="113" customFormat="1" ht="15.75">
      <c r="A236" s="137"/>
      <c r="B236" s="138"/>
      <c r="C236" s="139"/>
      <c r="D236" s="139"/>
      <c r="E236" s="139"/>
      <c r="F236" s="140"/>
      <c r="G236" s="140"/>
      <c r="H236" s="140"/>
      <c r="I236" s="140"/>
      <c r="J236" s="140"/>
      <c r="K236" s="140"/>
      <c r="L236" s="140"/>
      <c r="M236" s="140"/>
      <c r="N236" s="140"/>
      <c r="O236" s="140"/>
      <c r="P236" s="140"/>
      <c r="Q236" s="140"/>
      <c r="R236" s="140"/>
      <c r="S236" s="140"/>
      <c r="T236" s="140"/>
      <c r="U236" s="140"/>
      <c r="V236" s="140"/>
      <c r="W236" s="140"/>
      <c r="X236" s="140"/>
      <c r="Y236" s="140"/>
      <c r="Z236" s="140"/>
      <c r="AA236" s="140"/>
      <c r="AB236" s="140"/>
      <c r="AC236" s="140"/>
      <c r="AD236" s="140"/>
      <c r="AE236" s="140"/>
      <c r="AF236" s="140"/>
      <c r="AG236" s="140"/>
      <c r="AH236" s="140"/>
      <c r="AI236" s="140"/>
      <c r="AJ236" s="140"/>
      <c r="AL236" s="117"/>
      <c r="AM236" s="117"/>
      <c r="AN236" s="117"/>
      <c r="AO236" s="117"/>
      <c r="AP236" s="117"/>
      <c r="AQ236" s="117"/>
      <c r="AR236" s="117"/>
      <c r="AS236" s="117"/>
      <c r="AT236" s="117"/>
      <c r="AU236" s="117"/>
      <c r="AV236" s="117"/>
      <c r="AW236" s="117"/>
    </row>
    <row r="237" spans="1:49" s="113" customFormat="1" ht="15.75">
      <c r="A237" s="137"/>
      <c r="B237" s="138"/>
      <c r="C237" s="139"/>
      <c r="D237" s="139"/>
      <c r="E237" s="139"/>
      <c r="F237" s="140"/>
      <c r="G237" s="140"/>
      <c r="H237" s="140"/>
      <c r="I237" s="140"/>
      <c r="J237" s="140"/>
      <c r="K237" s="140"/>
      <c r="L237" s="140"/>
      <c r="M237" s="140"/>
      <c r="N237" s="140"/>
      <c r="O237" s="140"/>
      <c r="P237" s="140"/>
      <c r="Q237" s="140"/>
      <c r="R237" s="140"/>
      <c r="S237" s="140"/>
      <c r="T237" s="140"/>
      <c r="U237" s="140"/>
      <c r="V237" s="140"/>
      <c r="W237" s="140"/>
      <c r="X237" s="140"/>
      <c r="Y237" s="140"/>
      <c r="Z237" s="140"/>
      <c r="AA237" s="140"/>
      <c r="AB237" s="140"/>
      <c r="AC237" s="140"/>
      <c r="AD237" s="140"/>
      <c r="AE237" s="140"/>
      <c r="AF237" s="140"/>
      <c r="AG237" s="140"/>
      <c r="AH237" s="140"/>
      <c r="AI237" s="140"/>
      <c r="AJ237" s="140"/>
      <c r="AL237" s="117"/>
      <c r="AM237" s="117"/>
      <c r="AN237" s="117"/>
      <c r="AO237" s="117"/>
      <c r="AP237" s="117"/>
      <c r="AQ237" s="117"/>
      <c r="AR237" s="117"/>
      <c r="AS237" s="117"/>
      <c r="AT237" s="117"/>
      <c r="AU237" s="117"/>
      <c r="AV237" s="117"/>
      <c r="AW237" s="117"/>
    </row>
    <row r="238" spans="1:49" s="113" customFormat="1" ht="15.75">
      <c r="A238" s="137"/>
      <c r="B238" s="138"/>
      <c r="C238" s="139"/>
      <c r="D238" s="139"/>
      <c r="E238" s="139"/>
      <c r="F238" s="140"/>
      <c r="G238" s="140"/>
      <c r="H238" s="140"/>
      <c r="I238" s="140"/>
      <c r="J238" s="140"/>
      <c r="K238" s="140"/>
      <c r="L238" s="140"/>
      <c r="M238" s="140"/>
      <c r="N238" s="140"/>
      <c r="O238" s="140"/>
      <c r="P238" s="140"/>
      <c r="Q238" s="140"/>
      <c r="R238" s="140"/>
      <c r="S238" s="140"/>
      <c r="T238" s="140"/>
      <c r="U238" s="140"/>
      <c r="V238" s="140"/>
      <c r="W238" s="140"/>
      <c r="X238" s="140"/>
      <c r="Y238" s="140"/>
      <c r="Z238" s="140"/>
      <c r="AA238" s="140"/>
      <c r="AB238" s="140"/>
      <c r="AC238" s="140"/>
      <c r="AD238" s="140"/>
      <c r="AE238" s="140"/>
      <c r="AF238" s="140"/>
      <c r="AG238" s="140"/>
      <c r="AH238" s="140"/>
      <c r="AI238" s="140"/>
      <c r="AJ238" s="140"/>
      <c r="AL238" s="117"/>
      <c r="AM238" s="117"/>
      <c r="AN238" s="117"/>
      <c r="AO238" s="117"/>
      <c r="AP238" s="117"/>
      <c r="AQ238" s="117"/>
      <c r="AR238" s="117"/>
      <c r="AS238" s="117"/>
      <c r="AT238" s="117"/>
      <c r="AU238" s="117"/>
      <c r="AV238" s="117"/>
      <c r="AW238" s="117"/>
    </row>
    <row r="239" spans="1:49" s="113" customFormat="1" ht="15.75">
      <c r="A239" s="137"/>
      <c r="B239" s="138"/>
      <c r="C239" s="139"/>
      <c r="D239" s="139"/>
      <c r="E239" s="139"/>
      <c r="F239" s="140"/>
      <c r="G239" s="140"/>
      <c r="H239" s="140"/>
      <c r="I239" s="140"/>
      <c r="J239" s="140"/>
      <c r="K239" s="140"/>
      <c r="L239" s="140"/>
      <c r="M239" s="140"/>
      <c r="N239" s="140"/>
      <c r="O239" s="140"/>
      <c r="P239" s="140"/>
      <c r="Q239" s="140"/>
      <c r="R239" s="140"/>
      <c r="S239" s="140"/>
      <c r="T239" s="140"/>
      <c r="U239" s="140"/>
      <c r="V239" s="140"/>
      <c r="W239" s="140"/>
      <c r="X239" s="140"/>
      <c r="Y239" s="140"/>
      <c r="Z239" s="140"/>
      <c r="AA239" s="140"/>
      <c r="AB239" s="140"/>
      <c r="AC239" s="140"/>
      <c r="AD239" s="140"/>
      <c r="AE239" s="140"/>
      <c r="AF239" s="140"/>
      <c r="AG239" s="140"/>
      <c r="AH239" s="140"/>
      <c r="AI239" s="140"/>
      <c r="AJ239" s="140"/>
      <c r="AL239" s="117"/>
      <c r="AM239" s="117"/>
      <c r="AN239" s="117"/>
      <c r="AO239" s="117"/>
      <c r="AP239" s="117"/>
      <c r="AQ239" s="117"/>
      <c r="AR239" s="117"/>
      <c r="AS239" s="117"/>
      <c r="AT239" s="117"/>
      <c r="AU239" s="117"/>
      <c r="AV239" s="117"/>
      <c r="AW239" s="117"/>
    </row>
    <row r="240" spans="1:49" s="113" customFormat="1" ht="15.75">
      <c r="A240" s="137"/>
      <c r="B240" s="138"/>
      <c r="C240" s="139"/>
      <c r="D240" s="139"/>
      <c r="E240" s="139"/>
      <c r="F240" s="140"/>
      <c r="G240" s="140"/>
      <c r="H240" s="140"/>
      <c r="I240" s="140"/>
      <c r="J240" s="140"/>
      <c r="K240" s="140"/>
      <c r="L240" s="140"/>
      <c r="M240" s="140"/>
      <c r="N240" s="140"/>
      <c r="O240" s="140"/>
      <c r="P240" s="140"/>
      <c r="Q240" s="140"/>
      <c r="R240" s="140"/>
      <c r="S240" s="140"/>
      <c r="T240" s="140"/>
      <c r="U240" s="140"/>
      <c r="V240" s="140"/>
      <c r="W240" s="140"/>
      <c r="X240" s="140"/>
      <c r="Y240" s="140"/>
      <c r="Z240" s="140"/>
      <c r="AA240" s="140"/>
      <c r="AB240" s="140"/>
      <c r="AC240" s="140"/>
      <c r="AD240" s="140"/>
      <c r="AE240" s="140"/>
      <c r="AF240" s="140"/>
      <c r="AG240" s="140"/>
      <c r="AH240" s="140"/>
      <c r="AI240" s="140"/>
      <c r="AJ240" s="140"/>
      <c r="AL240" s="117"/>
      <c r="AM240" s="117"/>
      <c r="AN240" s="117"/>
      <c r="AO240" s="117"/>
      <c r="AP240" s="117"/>
      <c r="AQ240" s="117"/>
      <c r="AR240" s="117"/>
      <c r="AS240" s="117"/>
      <c r="AT240" s="117"/>
      <c r="AU240" s="117"/>
      <c r="AV240" s="117"/>
      <c r="AW240" s="117"/>
    </row>
    <row r="241" spans="1:49" s="113" customFormat="1" ht="15.75">
      <c r="A241" s="137"/>
      <c r="B241" s="138"/>
      <c r="C241" s="139"/>
      <c r="D241" s="139"/>
      <c r="E241" s="139"/>
      <c r="F241" s="140"/>
      <c r="G241" s="140"/>
      <c r="H241" s="140"/>
      <c r="I241" s="140"/>
      <c r="J241" s="140"/>
      <c r="K241" s="140"/>
      <c r="L241" s="140"/>
      <c r="M241" s="140"/>
      <c r="N241" s="140"/>
      <c r="O241" s="140"/>
      <c r="P241" s="140"/>
      <c r="Q241" s="140"/>
      <c r="R241" s="140"/>
      <c r="S241" s="140"/>
      <c r="T241" s="140"/>
      <c r="U241" s="140"/>
      <c r="V241" s="140"/>
      <c r="W241" s="140"/>
      <c r="X241" s="140"/>
      <c r="Y241" s="140"/>
      <c r="Z241" s="140"/>
      <c r="AA241" s="140"/>
      <c r="AB241" s="140"/>
      <c r="AC241" s="140"/>
      <c r="AD241" s="140"/>
      <c r="AE241" s="140"/>
      <c r="AF241" s="140"/>
      <c r="AG241" s="140"/>
      <c r="AH241" s="140"/>
      <c r="AI241" s="140"/>
      <c r="AJ241" s="140"/>
      <c r="AL241" s="117"/>
      <c r="AM241" s="117"/>
      <c r="AN241" s="117"/>
      <c r="AO241" s="117"/>
      <c r="AP241" s="117"/>
      <c r="AQ241" s="117"/>
      <c r="AR241" s="117"/>
      <c r="AS241" s="117"/>
      <c r="AT241" s="117"/>
      <c r="AU241" s="117"/>
      <c r="AV241" s="117"/>
      <c r="AW241" s="117"/>
    </row>
    <row r="242" spans="1:49" s="113" customFormat="1" ht="15.75">
      <c r="A242" s="137"/>
      <c r="B242" s="138"/>
      <c r="C242" s="139"/>
      <c r="D242" s="139"/>
      <c r="E242" s="139"/>
      <c r="F242" s="140"/>
      <c r="G242" s="140"/>
      <c r="H242" s="140"/>
      <c r="I242" s="140"/>
      <c r="J242" s="140"/>
      <c r="K242" s="140"/>
      <c r="L242" s="140"/>
      <c r="M242" s="140"/>
      <c r="N242" s="140"/>
      <c r="O242" s="140"/>
      <c r="P242" s="140"/>
      <c r="Q242" s="140"/>
      <c r="R242" s="140"/>
      <c r="S242" s="140"/>
      <c r="T242" s="140"/>
      <c r="U242" s="140"/>
      <c r="V242" s="140"/>
      <c r="W242" s="140"/>
      <c r="X242" s="140"/>
      <c r="Y242" s="140"/>
      <c r="Z242" s="140"/>
      <c r="AA242" s="140"/>
      <c r="AB242" s="140"/>
      <c r="AC242" s="140"/>
      <c r="AD242" s="140"/>
      <c r="AE242" s="140"/>
      <c r="AF242" s="140"/>
      <c r="AG242" s="140"/>
      <c r="AH242" s="140"/>
      <c r="AI242" s="140"/>
      <c r="AJ242" s="140"/>
      <c r="AL242" s="117"/>
      <c r="AM242" s="117"/>
      <c r="AN242" s="117"/>
      <c r="AO242" s="117"/>
      <c r="AP242" s="117"/>
      <c r="AQ242" s="117"/>
      <c r="AR242" s="117"/>
      <c r="AS242" s="117"/>
      <c r="AT242" s="117"/>
      <c r="AU242" s="117"/>
      <c r="AV242" s="117"/>
      <c r="AW242" s="117"/>
    </row>
    <row r="243" spans="1:49" s="113" customFormat="1" ht="15.75">
      <c r="A243" s="137"/>
      <c r="B243" s="138"/>
      <c r="C243" s="139"/>
      <c r="D243" s="139"/>
      <c r="E243" s="139"/>
      <c r="F243" s="140"/>
      <c r="G243" s="140"/>
      <c r="H243" s="140"/>
      <c r="I243" s="140"/>
      <c r="J243" s="140"/>
      <c r="K243" s="140"/>
      <c r="L243" s="140"/>
      <c r="M243" s="140"/>
      <c r="N243" s="140"/>
      <c r="O243" s="140"/>
      <c r="P243" s="140"/>
      <c r="Q243" s="140"/>
      <c r="R243" s="140"/>
      <c r="S243" s="140"/>
      <c r="T243" s="140"/>
      <c r="U243" s="140"/>
      <c r="V243" s="140"/>
      <c r="W243" s="140"/>
      <c r="X243" s="140"/>
      <c r="Y243" s="140"/>
      <c r="Z243" s="140"/>
      <c r="AA243" s="140"/>
      <c r="AB243" s="140"/>
      <c r="AC243" s="140"/>
      <c r="AD243" s="140"/>
      <c r="AE243" s="140"/>
      <c r="AF243" s="140"/>
      <c r="AG243" s="140"/>
      <c r="AH243" s="140"/>
      <c r="AI243" s="140"/>
      <c r="AJ243" s="140"/>
      <c r="AL243" s="117"/>
      <c r="AM243" s="117"/>
      <c r="AN243" s="117"/>
      <c r="AO243" s="117"/>
      <c r="AP243" s="117"/>
      <c r="AQ243" s="117"/>
      <c r="AR243" s="117"/>
      <c r="AS243" s="117"/>
      <c r="AT243" s="117"/>
      <c r="AU243" s="117"/>
      <c r="AV243" s="117"/>
      <c r="AW243" s="117"/>
    </row>
    <row r="244" spans="1:49" s="113" customFormat="1" ht="15.75">
      <c r="A244" s="137"/>
      <c r="B244" s="138"/>
      <c r="C244" s="139"/>
      <c r="D244" s="139"/>
      <c r="E244" s="139"/>
      <c r="F244" s="140"/>
      <c r="G244" s="140"/>
      <c r="H244" s="140"/>
      <c r="I244" s="140"/>
      <c r="J244" s="140"/>
      <c r="K244" s="140"/>
      <c r="L244" s="140"/>
      <c r="M244" s="140"/>
      <c r="N244" s="140"/>
      <c r="O244" s="140"/>
      <c r="P244" s="140"/>
      <c r="Q244" s="140"/>
      <c r="R244" s="140"/>
      <c r="S244" s="140"/>
      <c r="T244" s="140"/>
      <c r="U244" s="140"/>
      <c r="V244" s="140"/>
      <c r="W244" s="140"/>
      <c r="X244" s="140"/>
      <c r="Y244" s="140"/>
      <c r="Z244" s="140"/>
      <c r="AA244" s="140"/>
      <c r="AB244" s="140"/>
      <c r="AC244" s="140"/>
      <c r="AD244" s="140"/>
      <c r="AE244" s="140"/>
      <c r="AF244" s="140"/>
      <c r="AG244" s="140"/>
      <c r="AH244" s="140"/>
      <c r="AI244" s="140"/>
      <c r="AJ244" s="140"/>
      <c r="AL244" s="117"/>
      <c r="AM244" s="117"/>
      <c r="AN244" s="117"/>
      <c r="AO244" s="117"/>
      <c r="AP244" s="117"/>
      <c r="AQ244" s="117"/>
      <c r="AR244" s="117"/>
      <c r="AS244" s="117"/>
      <c r="AT244" s="117"/>
      <c r="AU244" s="117"/>
      <c r="AV244" s="117"/>
      <c r="AW244" s="117"/>
    </row>
    <row r="245" spans="1:49" s="113" customFormat="1" ht="15.75">
      <c r="A245" s="137"/>
      <c r="B245" s="138"/>
      <c r="C245" s="139"/>
      <c r="D245" s="139"/>
      <c r="E245" s="139"/>
      <c r="F245" s="140"/>
      <c r="G245" s="140"/>
      <c r="H245" s="140"/>
      <c r="I245" s="140"/>
      <c r="J245" s="140"/>
      <c r="K245" s="140"/>
      <c r="L245" s="140"/>
      <c r="M245" s="140"/>
      <c r="N245" s="140"/>
      <c r="O245" s="140"/>
      <c r="P245" s="140"/>
      <c r="Q245" s="140"/>
      <c r="R245" s="140"/>
      <c r="S245" s="140"/>
      <c r="T245" s="140"/>
      <c r="U245" s="140"/>
      <c r="V245" s="140"/>
      <c r="W245" s="140"/>
      <c r="X245" s="140"/>
      <c r="Y245" s="140"/>
      <c r="Z245" s="140"/>
      <c r="AA245" s="140"/>
      <c r="AB245" s="140"/>
      <c r="AC245" s="140"/>
      <c r="AD245" s="140"/>
      <c r="AE245" s="140"/>
      <c r="AF245" s="140"/>
      <c r="AG245" s="140"/>
      <c r="AH245" s="140"/>
      <c r="AI245" s="140"/>
      <c r="AJ245" s="140"/>
      <c r="AL245" s="117"/>
      <c r="AM245" s="117"/>
      <c r="AN245" s="117"/>
      <c r="AO245" s="117"/>
      <c r="AP245" s="117"/>
      <c r="AQ245" s="117"/>
      <c r="AR245" s="117"/>
      <c r="AS245" s="117"/>
      <c r="AT245" s="117"/>
      <c r="AU245" s="117"/>
      <c r="AV245" s="117"/>
      <c r="AW245" s="117"/>
    </row>
    <row r="246" spans="1:49" s="113" customFormat="1" ht="15.75">
      <c r="A246" s="137"/>
      <c r="B246" s="138"/>
      <c r="C246" s="139"/>
      <c r="D246" s="139"/>
      <c r="E246" s="139"/>
      <c r="F246" s="140"/>
      <c r="G246" s="140"/>
      <c r="H246" s="140"/>
      <c r="I246" s="140"/>
      <c r="J246" s="140"/>
      <c r="K246" s="140"/>
      <c r="L246" s="140"/>
      <c r="M246" s="140"/>
      <c r="N246" s="140"/>
      <c r="O246" s="140"/>
      <c r="P246" s="140"/>
      <c r="Q246" s="140"/>
      <c r="R246" s="140"/>
      <c r="S246" s="140"/>
      <c r="T246" s="140"/>
      <c r="U246" s="140"/>
      <c r="V246" s="140"/>
      <c r="W246" s="140"/>
      <c r="X246" s="140"/>
      <c r="Y246" s="140"/>
      <c r="Z246" s="140"/>
      <c r="AA246" s="140"/>
      <c r="AB246" s="140"/>
      <c r="AC246" s="140"/>
      <c r="AD246" s="140"/>
      <c r="AE246" s="140"/>
      <c r="AF246" s="140"/>
      <c r="AG246" s="140"/>
      <c r="AH246" s="140"/>
      <c r="AI246" s="140"/>
      <c r="AJ246" s="140"/>
      <c r="AL246" s="117"/>
      <c r="AM246" s="117"/>
      <c r="AN246" s="117"/>
      <c r="AO246" s="117"/>
      <c r="AP246" s="117"/>
      <c r="AQ246" s="117"/>
      <c r="AR246" s="117"/>
      <c r="AS246" s="117"/>
      <c r="AT246" s="117"/>
      <c r="AU246" s="117"/>
      <c r="AV246" s="117"/>
      <c r="AW246" s="117"/>
    </row>
    <row r="247" spans="1:49" s="113" customFormat="1" ht="15.75">
      <c r="A247" s="137"/>
      <c r="B247" s="138"/>
      <c r="C247" s="139"/>
      <c r="D247" s="139"/>
      <c r="E247" s="139"/>
      <c r="F247" s="140"/>
      <c r="G247" s="140"/>
      <c r="H247" s="140"/>
      <c r="I247" s="140"/>
      <c r="J247" s="140"/>
      <c r="K247" s="140"/>
      <c r="L247" s="140"/>
      <c r="M247" s="140"/>
      <c r="N247" s="140"/>
      <c r="O247" s="140"/>
      <c r="P247" s="140"/>
      <c r="Q247" s="140"/>
      <c r="R247" s="140"/>
      <c r="S247" s="140"/>
      <c r="T247" s="140"/>
      <c r="U247" s="140"/>
      <c r="V247" s="140"/>
      <c r="W247" s="140"/>
      <c r="X247" s="140"/>
      <c r="Y247" s="140"/>
      <c r="Z247" s="140"/>
      <c r="AA247" s="140"/>
      <c r="AB247" s="140"/>
      <c r="AC247" s="140"/>
      <c r="AD247" s="140"/>
      <c r="AE247" s="140"/>
      <c r="AF247" s="140"/>
      <c r="AG247" s="140"/>
      <c r="AH247" s="140"/>
      <c r="AI247" s="140"/>
      <c r="AJ247" s="140"/>
      <c r="AL247" s="117"/>
      <c r="AM247" s="117"/>
      <c r="AN247" s="117"/>
      <c r="AO247" s="117"/>
      <c r="AP247" s="117"/>
      <c r="AQ247" s="117"/>
      <c r="AR247" s="117"/>
      <c r="AS247" s="117"/>
      <c r="AT247" s="117"/>
      <c r="AU247" s="117"/>
      <c r="AV247" s="117"/>
      <c r="AW247" s="117"/>
    </row>
    <row r="248" spans="1:49" s="113" customFormat="1" ht="15.75">
      <c r="A248" s="137"/>
      <c r="B248" s="138"/>
      <c r="C248" s="139"/>
      <c r="D248" s="139"/>
      <c r="E248" s="139"/>
      <c r="F248" s="140"/>
      <c r="G248" s="140"/>
      <c r="H248" s="140"/>
      <c r="I248" s="140"/>
      <c r="J248" s="140"/>
      <c r="K248" s="140"/>
      <c r="L248" s="140"/>
      <c r="M248" s="140"/>
      <c r="N248" s="140"/>
      <c r="O248" s="140"/>
      <c r="P248" s="140"/>
      <c r="Q248" s="140"/>
      <c r="R248" s="140"/>
      <c r="S248" s="140"/>
      <c r="T248" s="140"/>
      <c r="U248" s="140"/>
      <c r="V248" s="140"/>
      <c r="W248" s="140"/>
      <c r="X248" s="140"/>
      <c r="Y248" s="140"/>
      <c r="Z248" s="140"/>
      <c r="AA248" s="140"/>
      <c r="AB248" s="140"/>
      <c r="AC248" s="140"/>
      <c r="AD248" s="140"/>
      <c r="AE248" s="140"/>
      <c r="AF248" s="140"/>
      <c r="AG248" s="140"/>
      <c r="AH248" s="140"/>
      <c r="AI248" s="140"/>
      <c r="AJ248" s="140"/>
      <c r="AL248" s="117"/>
      <c r="AM248" s="117"/>
      <c r="AN248" s="117"/>
      <c r="AO248" s="117"/>
      <c r="AP248" s="117"/>
      <c r="AQ248" s="117"/>
      <c r="AR248" s="117"/>
      <c r="AS248" s="117"/>
      <c r="AT248" s="117"/>
      <c r="AU248" s="117"/>
      <c r="AV248" s="117"/>
      <c r="AW248" s="117"/>
    </row>
    <row r="249" spans="1:49" s="113" customFormat="1" ht="15.75">
      <c r="A249" s="137"/>
      <c r="B249" s="138"/>
      <c r="C249" s="139"/>
      <c r="D249" s="139"/>
      <c r="E249" s="139"/>
      <c r="F249" s="140"/>
      <c r="G249" s="140"/>
      <c r="H249" s="140"/>
      <c r="I249" s="140"/>
      <c r="J249" s="140"/>
      <c r="K249" s="140"/>
      <c r="L249" s="140"/>
      <c r="M249" s="140"/>
      <c r="N249" s="140"/>
      <c r="O249" s="140"/>
      <c r="P249" s="140"/>
      <c r="Q249" s="140"/>
      <c r="R249" s="140"/>
      <c r="S249" s="140"/>
      <c r="T249" s="140"/>
      <c r="U249" s="140"/>
      <c r="V249" s="140"/>
      <c r="W249" s="140"/>
      <c r="X249" s="140"/>
      <c r="Y249" s="140"/>
      <c r="Z249" s="140"/>
      <c r="AA249" s="140"/>
      <c r="AB249" s="140"/>
      <c r="AC249" s="140"/>
      <c r="AD249" s="140"/>
      <c r="AE249" s="140"/>
      <c r="AF249" s="140"/>
      <c r="AG249" s="140"/>
      <c r="AH249" s="140"/>
      <c r="AI249" s="140"/>
      <c r="AJ249" s="140"/>
      <c r="AL249" s="117"/>
      <c r="AM249" s="117"/>
      <c r="AN249" s="117"/>
      <c r="AO249" s="117"/>
      <c r="AP249" s="117"/>
      <c r="AQ249" s="117"/>
      <c r="AR249" s="117"/>
      <c r="AS249" s="117"/>
      <c r="AT249" s="117"/>
      <c r="AU249" s="117"/>
      <c r="AV249" s="117"/>
      <c r="AW249" s="117"/>
    </row>
    <row r="250" spans="1:49" s="113" customFormat="1" ht="15.75">
      <c r="A250" s="137"/>
      <c r="B250" s="138"/>
      <c r="C250" s="139"/>
      <c r="D250" s="139"/>
      <c r="E250" s="139"/>
      <c r="F250" s="140"/>
      <c r="G250" s="140"/>
      <c r="H250" s="140"/>
      <c r="I250" s="140"/>
      <c r="J250" s="140"/>
      <c r="K250" s="140"/>
      <c r="L250" s="140"/>
      <c r="M250" s="140"/>
      <c r="N250" s="140"/>
      <c r="O250" s="140"/>
      <c r="P250" s="140"/>
      <c r="Q250" s="140"/>
      <c r="R250" s="140"/>
      <c r="S250" s="140"/>
      <c r="T250" s="140"/>
      <c r="U250" s="140"/>
      <c r="V250" s="140"/>
      <c r="W250" s="140"/>
      <c r="X250" s="140"/>
      <c r="Y250" s="140"/>
      <c r="Z250" s="140"/>
      <c r="AA250" s="140"/>
      <c r="AB250" s="140"/>
      <c r="AC250" s="140"/>
      <c r="AD250" s="140"/>
      <c r="AE250" s="140"/>
      <c r="AF250" s="140"/>
      <c r="AG250" s="140"/>
      <c r="AH250" s="140"/>
      <c r="AI250" s="140"/>
      <c r="AJ250" s="140"/>
      <c r="AL250" s="117"/>
      <c r="AM250" s="117"/>
      <c r="AN250" s="117"/>
      <c r="AO250" s="117"/>
      <c r="AP250" s="117"/>
      <c r="AQ250" s="117"/>
      <c r="AR250" s="117"/>
      <c r="AS250" s="117"/>
      <c r="AT250" s="117"/>
      <c r="AU250" s="117"/>
      <c r="AV250" s="117"/>
      <c r="AW250" s="117"/>
    </row>
    <row r="251" spans="1:49" s="113" customFormat="1" ht="15.75">
      <c r="A251" s="137"/>
      <c r="B251" s="138"/>
      <c r="C251" s="139"/>
      <c r="D251" s="139"/>
      <c r="E251" s="139"/>
      <c r="F251" s="140"/>
      <c r="G251" s="140"/>
      <c r="H251" s="140"/>
      <c r="I251" s="140"/>
      <c r="J251" s="140"/>
      <c r="K251" s="140"/>
      <c r="L251" s="140"/>
      <c r="M251" s="140"/>
      <c r="N251" s="140"/>
      <c r="O251" s="140"/>
      <c r="P251" s="140"/>
      <c r="Q251" s="140"/>
      <c r="R251" s="140"/>
      <c r="S251" s="140"/>
      <c r="T251" s="140"/>
      <c r="U251" s="140"/>
      <c r="V251" s="140"/>
      <c r="W251" s="140"/>
      <c r="X251" s="140"/>
      <c r="Y251" s="140"/>
      <c r="Z251" s="140"/>
      <c r="AA251" s="140"/>
      <c r="AB251" s="140"/>
      <c r="AC251" s="140"/>
      <c r="AD251" s="140"/>
      <c r="AE251" s="140"/>
      <c r="AF251" s="140"/>
      <c r="AG251" s="140"/>
      <c r="AH251" s="140"/>
      <c r="AI251" s="140"/>
      <c r="AJ251" s="140"/>
      <c r="AL251" s="117"/>
      <c r="AM251" s="117"/>
      <c r="AN251" s="117"/>
      <c r="AO251" s="117"/>
      <c r="AP251" s="117"/>
      <c r="AQ251" s="117"/>
      <c r="AR251" s="117"/>
      <c r="AS251" s="117"/>
      <c r="AT251" s="117"/>
      <c r="AU251" s="117"/>
      <c r="AV251" s="117"/>
      <c r="AW251" s="117"/>
    </row>
    <row r="252" spans="1:49" s="113" customFormat="1" ht="15.75">
      <c r="A252" s="137"/>
      <c r="B252" s="138"/>
      <c r="C252" s="139"/>
      <c r="D252" s="139"/>
      <c r="E252" s="139"/>
      <c r="F252" s="140"/>
      <c r="G252" s="140"/>
      <c r="H252" s="140"/>
      <c r="I252" s="140"/>
      <c r="J252" s="140"/>
      <c r="K252" s="140"/>
      <c r="L252" s="140"/>
      <c r="M252" s="140"/>
      <c r="N252" s="140"/>
      <c r="O252" s="140"/>
      <c r="P252" s="140"/>
      <c r="Q252" s="140"/>
      <c r="R252" s="140"/>
      <c r="S252" s="140"/>
      <c r="T252" s="140"/>
      <c r="U252" s="140"/>
      <c r="V252" s="140"/>
      <c r="W252" s="140"/>
      <c r="X252" s="140"/>
      <c r="Y252" s="140"/>
      <c r="Z252" s="140"/>
      <c r="AA252" s="140"/>
      <c r="AB252" s="140"/>
      <c r="AC252" s="140"/>
      <c r="AD252" s="140"/>
      <c r="AE252" s="140"/>
      <c r="AF252" s="140"/>
      <c r="AG252" s="140"/>
      <c r="AH252" s="140"/>
      <c r="AI252" s="140"/>
      <c r="AJ252" s="140"/>
      <c r="AL252" s="117"/>
      <c r="AM252" s="117"/>
      <c r="AN252" s="117"/>
      <c r="AO252" s="117"/>
      <c r="AP252" s="117"/>
      <c r="AQ252" s="117"/>
      <c r="AR252" s="117"/>
      <c r="AS252" s="117"/>
      <c r="AT252" s="117"/>
      <c r="AU252" s="117"/>
      <c r="AV252" s="117"/>
      <c r="AW252" s="117"/>
    </row>
    <row r="253" spans="1:49" s="113" customFormat="1" ht="15.75">
      <c r="A253" s="137"/>
      <c r="B253" s="138"/>
      <c r="C253" s="139"/>
      <c r="D253" s="139"/>
      <c r="E253" s="139"/>
      <c r="F253" s="140"/>
      <c r="G253" s="140"/>
      <c r="H253" s="140"/>
      <c r="I253" s="140"/>
      <c r="J253" s="140"/>
      <c r="K253" s="140"/>
      <c r="L253" s="140"/>
      <c r="M253" s="140"/>
      <c r="N253" s="140"/>
      <c r="O253" s="140"/>
      <c r="P253" s="140"/>
      <c r="Q253" s="140"/>
      <c r="R253" s="140"/>
      <c r="S253" s="140"/>
      <c r="T253" s="140"/>
      <c r="U253" s="140"/>
      <c r="V253" s="140"/>
      <c r="W253" s="140"/>
      <c r="X253" s="140"/>
      <c r="Y253" s="140"/>
      <c r="Z253" s="140"/>
      <c r="AA253" s="140"/>
      <c r="AB253" s="140"/>
      <c r="AC253" s="140"/>
      <c r="AD253" s="140"/>
      <c r="AE253" s="140"/>
      <c r="AF253" s="140"/>
      <c r="AG253" s="140"/>
      <c r="AH253" s="140"/>
      <c r="AI253" s="140"/>
      <c r="AJ253" s="140"/>
      <c r="AL253" s="117"/>
      <c r="AM253" s="117"/>
      <c r="AN253" s="117"/>
      <c r="AO253" s="117"/>
      <c r="AP253" s="117"/>
      <c r="AQ253" s="117"/>
      <c r="AR253" s="117"/>
      <c r="AS253" s="117"/>
      <c r="AT253" s="117"/>
      <c r="AU253" s="117"/>
      <c r="AV253" s="117"/>
      <c r="AW253" s="117"/>
    </row>
    <row r="254" spans="1:49" s="113" customFormat="1" ht="15.75">
      <c r="A254" s="137"/>
      <c r="B254" s="138"/>
      <c r="C254" s="139"/>
      <c r="D254" s="139"/>
      <c r="E254" s="139"/>
      <c r="F254" s="140"/>
      <c r="G254" s="140"/>
      <c r="H254" s="140"/>
      <c r="I254" s="140"/>
      <c r="J254" s="140"/>
      <c r="K254" s="140"/>
      <c r="L254" s="140"/>
      <c r="M254" s="140"/>
      <c r="N254" s="140"/>
      <c r="O254" s="140"/>
      <c r="P254" s="140"/>
      <c r="Q254" s="140"/>
      <c r="R254" s="140"/>
      <c r="S254" s="140"/>
      <c r="T254" s="140"/>
      <c r="U254" s="140"/>
      <c r="V254" s="140"/>
      <c r="W254" s="140"/>
      <c r="X254" s="140"/>
      <c r="Y254" s="140"/>
      <c r="Z254" s="140"/>
      <c r="AA254" s="140"/>
      <c r="AB254" s="140"/>
      <c r="AC254" s="140"/>
      <c r="AD254" s="140"/>
      <c r="AE254" s="140"/>
      <c r="AF254" s="140"/>
      <c r="AG254" s="140"/>
      <c r="AH254" s="140"/>
      <c r="AI254" s="140"/>
      <c r="AJ254" s="140"/>
      <c r="AL254" s="117"/>
      <c r="AM254" s="117"/>
      <c r="AN254" s="117"/>
      <c r="AO254" s="117"/>
      <c r="AP254" s="117"/>
      <c r="AQ254" s="117"/>
      <c r="AR254" s="117"/>
      <c r="AS254" s="117"/>
      <c r="AT254" s="117"/>
      <c r="AU254" s="117"/>
      <c r="AV254" s="117"/>
      <c r="AW254" s="117"/>
    </row>
    <row r="255" spans="1:49" s="113" customFormat="1" ht="15.75">
      <c r="A255" s="137"/>
      <c r="B255" s="138"/>
      <c r="C255" s="139"/>
      <c r="D255" s="139"/>
      <c r="E255" s="139"/>
      <c r="F255" s="140"/>
      <c r="G255" s="140"/>
      <c r="H255" s="140"/>
      <c r="I255" s="140"/>
      <c r="J255" s="140"/>
      <c r="K255" s="140"/>
      <c r="L255" s="140"/>
      <c r="M255" s="140"/>
      <c r="N255" s="140"/>
      <c r="O255" s="140"/>
      <c r="P255" s="140"/>
      <c r="Q255" s="140"/>
      <c r="R255" s="140"/>
      <c r="S255" s="140"/>
      <c r="T255" s="140"/>
      <c r="U255" s="140"/>
      <c r="V255" s="140"/>
      <c r="W255" s="140"/>
      <c r="X255" s="140"/>
      <c r="Y255" s="140"/>
      <c r="Z255" s="140"/>
      <c r="AA255" s="140"/>
      <c r="AB255" s="140"/>
      <c r="AC255" s="140"/>
      <c r="AD255" s="140"/>
      <c r="AE255" s="140"/>
      <c r="AF255" s="140"/>
      <c r="AG255" s="140"/>
      <c r="AH255" s="140"/>
      <c r="AI255" s="140"/>
      <c r="AJ255" s="140"/>
      <c r="AL255" s="117"/>
      <c r="AM255" s="117"/>
      <c r="AN255" s="117"/>
      <c r="AO255" s="117"/>
      <c r="AP255" s="117"/>
      <c r="AQ255" s="117"/>
      <c r="AR255" s="117"/>
      <c r="AS255" s="117"/>
      <c r="AT255" s="117"/>
      <c r="AU255" s="117"/>
      <c r="AV255" s="117"/>
      <c r="AW255" s="117"/>
    </row>
    <row r="256" spans="1:49" s="113" customFormat="1" ht="15.75">
      <c r="A256" s="137"/>
      <c r="B256" s="138"/>
      <c r="C256" s="139"/>
      <c r="D256" s="139"/>
      <c r="E256" s="139"/>
      <c r="F256" s="140"/>
      <c r="G256" s="140"/>
      <c r="H256" s="140"/>
      <c r="I256" s="140"/>
      <c r="J256" s="140"/>
      <c r="K256" s="140"/>
      <c r="L256" s="140"/>
      <c r="M256" s="140"/>
      <c r="N256" s="140"/>
      <c r="O256" s="140"/>
      <c r="P256" s="140"/>
      <c r="Q256" s="140"/>
      <c r="R256" s="140"/>
      <c r="S256" s="140"/>
      <c r="T256" s="140"/>
      <c r="U256" s="140"/>
      <c r="V256" s="140"/>
      <c r="W256" s="140"/>
      <c r="X256" s="140"/>
      <c r="Y256" s="140"/>
      <c r="Z256" s="140"/>
      <c r="AA256" s="140"/>
      <c r="AB256" s="140"/>
      <c r="AC256" s="140"/>
      <c r="AD256" s="140"/>
      <c r="AE256" s="140"/>
      <c r="AF256" s="140"/>
      <c r="AG256" s="140"/>
      <c r="AH256" s="140"/>
      <c r="AI256" s="140"/>
      <c r="AJ256" s="140"/>
      <c r="AL256" s="117"/>
      <c r="AM256" s="117"/>
      <c r="AN256" s="117"/>
      <c r="AO256" s="117"/>
      <c r="AP256" s="117"/>
      <c r="AQ256" s="117"/>
      <c r="AR256" s="117"/>
      <c r="AS256" s="117"/>
      <c r="AT256" s="117"/>
      <c r="AU256" s="117"/>
      <c r="AV256" s="117"/>
      <c r="AW256" s="117"/>
    </row>
    <row r="257" spans="1:49" s="113" customFormat="1" ht="15.75">
      <c r="A257" s="137"/>
      <c r="B257" s="138"/>
      <c r="C257" s="139"/>
      <c r="D257" s="139"/>
      <c r="E257" s="139"/>
      <c r="F257" s="140"/>
      <c r="G257" s="140"/>
      <c r="H257" s="140"/>
      <c r="I257" s="140"/>
      <c r="J257" s="140"/>
      <c r="K257" s="140"/>
      <c r="L257" s="140"/>
      <c r="M257" s="140"/>
      <c r="N257" s="140"/>
      <c r="O257" s="140"/>
      <c r="P257" s="140"/>
      <c r="Q257" s="140"/>
      <c r="R257" s="140"/>
      <c r="S257" s="140"/>
      <c r="T257" s="140"/>
      <c r="U257" s="140"/>
      <c r="V257" s="140"/>
      <c r="W257" s="140"/>
      <c r="X257" s="140"/>
      <c r="Y257" s="140"/>
      <c r="Z257" s="140"/>
      <c r="AA257" s="140"/>
      <c r="AB257" s="140"/>
      <c r="AC257" s="140"/>
      <c r="AD257" s="140"/>
      <c r="AE257" s="140"/>
      <c r="AF257" s="140"/>
      <c r="AG257" s="140"/>
      <c r="AH257" s="140"/>
      <c r="AI257" s="140"/>
      <c r="AJ257" s="140"/>
      <c r="AL257" s="117"/>
      <c r="AM257" s="117"/>
      <c r="AN257" s="117"/>
      <c r="AO257" s="117"/>
      <c r="AP257" s="117"/>
      <c r="AQ257" s="117"/>
      <c r="AR257" s="117"/>
      <c r="AS257" s="117"/>
      <c r="AT257" s="117"/>
      <c r="AU257" s="117"/>
      <c r="AV257" s="117"/>
      <c r="AW257" s="117"/>
    </row>
    <row r="258" spans="1:49" s="113" customFormat="1" ht="15.75">
      <c r="A258" s="137"/>
      <c r="B258" s="138"/>
      <c r="C258" s="139"/>
      <c r="D258" s="139"/>
      <c r="E258" s="139"/>
      <c r="F258" s="140"/>
      <c r="G258" s="140"/>
      <c r="H258" s="140"/>
      <c r="I258" s="140"/>
      <c r="J258" s="140"/>
      <c r="K258" s="140"/>
      <c r="L258" s="140"/>
      <c r="M258" s="140"/>
      <c r="N258" s="140"/>
      <c r="O258" s="140"/>
      <c r="P258" s="140"/>
      <c r="Q258" s="140"/>
      <c r="R258" s="140"/>
      <c r="S258" s="140"/>
      <c r="T258" s="140"/>
      <c r="U258" s="140"/>
      <c r="V258" s="140"/>
      <c r="W258" s="140"/>
      <c r="X258" s="140"/>
      <c r="Y258" s="140"/>
      <c r="Z258" s="140"/>
      <c r="AA258" s="140"/>
      <c r="AB258" s="140"/>
      <c r="AC258" s="140"/>
      <c r="AD258" s="140"/>
      <c r="AE258" s="140"/>
      <c r="AF258" s="140"/>
      <c r="AG258" s="140"/>
      <c r="AH258" s="140"/>
      <c r="AI258" s="140"/>
      <c r="AJ258" s="140"/>
      <c r="AL258" s="117"/>
      <c r="AM258" s="117"/>
      <c r="AN258" s="117"/>
      <c r="AO258" s="117"/>
      <c r="AP258" s="117"/>
      <c r="AQ258" s="117"/>
      <c r="AR258" s="117"/>
      <c r="AS258" s="117"/>
      <c r="AT258" s="117"/>
      <c r="AU258" s="117"/>
      <c r="AV258" s="117"/>
      <c r="AW258" s="117"/>
    </row>
    <row r="259" spans="1:49" s="113" customFormat="1" ht="15.75">
      <c r="A259" s="137"/>
      <c r="B259" s="138"/>
      <c r="C259" s="139"/>
      <c r="D259" s="139"/>
      <c r="E259" s="139"/>
      <c r="F259" s="140"/>
      <c r="G259" s="140"/>
      <c r="H259" s="140"/>
      <c r="I259" s="140"/>
      <c r="J259" s="140"/>
      <c r="K259" s="140"/>
      <c r="L259" s="140"/>
      <c r="M259" s="140"/>
      <c r="N259" s="140"/>
      <c r="O259" s="140"/>
      <c r="P259" s="140"/>
      <c r="Q259" s="140"/>
      <c r="R259" s="140"/>
      <c r="S259" s="140"/>
      <c r="T259" s="140"/>
      <c r="U259" s="140"/>
      <c r="V259" s="140"/>
      <c r="W259" s="140"/>
      <c r="X259" s="140"/>
      <c r="Y259" s="140"/>
      <c r="Z259" s="140"/>
      <c r="AA259" s="140"/>
      <c r="AB259" s="140"/>
      <c r="AC259" s="140"/>
      <c r="AD259" s="140"/>
      <c r="AE259" s="140"/>
      <c r="AF259" s="140"/>
      <c r="AG259" s="140"/>
      <c r="AH259" s="140"/>
      <c r="AI259" s="140"/>
      <c r="AJ259" s="140"/>
      <c r="AL259" s="117"/>
      <c r="AM259" s="117"/>
      <c r="AN259" s="117"/>
      <c r="AO259" s="117"/>
      <c r="AP259" s="117"/>
      <c r="AQ259" s="117"/>
      <c r="AR259" s="117"/>
      <c r="AS259" s="117"/>
      <c r="AT259" s="117"/>
      <c r="AU259" s="117"/>
      <c r="AV259" s="117"/>
      <c r="AW259" s="117"/>
    </row>
    <row r="260" spans="1:49" s="113" customFormat="1" ht="15.75">
      <c r="A260" s="137"/>
      <c r="B260" s="138"/>
      <c r="C260" s="139"/>
      <c r="D260" s="139"/>
      <c r="E260" s="139"/>
      <c r="F260" s="140"/>
      <c r="G260" s="140"/>
      <c r="H260" s="140"/>
      <c r="I260" s="140"/>
      <c r="J260" s="140"/>
      <c r="K260" s="140"/>
      <c r="L260" s="140"/>
      <c r="M260" s="140"/>
      <c r="N260" s="140"/>
      <c r="O260" s="140"/>
      <c r="P260" s="140"/>
      <c r="Q260" s="140"/>
      <c r="R260" s="140"/>
      <c r="S260" s="140"/>
      <c r="T260" s="140"/>
      <c r="U260" s="140"/>
      <c r="V260" s="140"/>
      <c r="W260" s="140"/>
      <c r="X260" s="140"/>
      <c r="Y260" s="140"/>
      <c r="Z260" s="140"/>
      <c r="AA260" s="140"/>
      <c r="AB260" s="140"/>
      <c r="AC260" s="140"/>
      <c r="AD260" s="140"/>
      <c r="AE260" s="140"/>
      <c r="AF260" s="140"/>
      <c r="AG260" s="140"/>
      <c r="AH260" s="140"/>
      <c r="AI260" s="140"/>
      <c r="AJ260" s="140"/>
      <c r="AL260" s="117"/>
      <c r="AM260" s="117"/>
      <c r="AN260" s="117"/>
      <c r="AO260" s="117"/>
      <c r="AP260" s="117"/>
      <c r="AQ260" s="117"/>
      <c r="AR260" s="117"/>
      <c r="AS260" s="117"/>
      <c r="AT260" s="117"/>
      <c r="AU260" s="117"/>
      <c r="AV260" s="117"/>
      <c r="AW260" s="117"/>
    </row>
    <row r="261" spans="1:49" s="113" customFormat="1" ht="15.75">
      <c r="A261" s="137"/>
      <c r="B261" s="138"/>
      <c r="C261" s="139"/>
      <c r="D261" s="139"/>
      <c r="E261" s="139"/>
      <c r="F261" s="140"/>
      <c r="G261" s="140"/>
      <c r="H261" s="140"/>
      <c r="I261" s="140"/>
      <c r="J261" s="140"/>
      <c r="K261" s="140"/>
      <c r="L261" s="140"/>
      <c r="M261" s="140"/>
      <c r="N261" s="140"/>
      <c r="O261" s="140"/>
      <c r="P261" s="140"/>
      <c r="Q261" s="140"/>
      <c r="R261" s="140"/>
      <c r="S261" s="140"/>
      <c r="T261" s="140"/>
      <c r="U261" s="140"/>
      <c r="V261" s="140"/>
      <c r="W261" s="140"/>
      <c r="X261" s="140"/>
      <c r="Y261" s="140"/>
      <c r="Z261" s="140"/>
      <c r="AA261" s="140"/>
      <c r="AB261" s="140"/>
      <c r="AC261" s="140"/>
      <c r="AD261" s="140"/>
      <c r="AE261" s="140"/>
      <c r="AF261" s="140"/>
      <c r="AG261" s="140"/>
      <c r="AH261" s="140"/>
      <c r="AI261" s="140"/>
      <c r="AJ261" s="140"/>
      <c r="AL261" s="117"/>
      <c r="AM261" s="117"/>
      <c r="AN261" s="117"/>
      <c r="AO261" s="117"/>
      <c r="AP261" s="117"/>
      <c r="AQ261" s="117"/>
      <c r="AR261" s="117"/>
      <c r="AS261" s="117"/>
      <c r="AT261" s="117"/>
      <c r="AU261" s="117"/>
      <c r="AV261" s="117"/>
      <c r="AW261" s="117"/>
    </row>
    <row r="262" spans="1:49" s="113" customFormat="1" ht="15.75">
      <c r="A262" s="137"/>
      <c r="B262" s="138"/>
      <c r="C262" s="139"/>
      <c r="D262" s="139"/>
      <c r="E262" s="139"/>
      <c r="F262" s="140"/>
      <c r="G262" s="140"/>
      <c r="H262" s="140"/>
      <c r="I262" s="140"/>
      <c r="J262" s="140"/>
      <c r="K262" s="140"/>
      <c r="L262" s="140"/>
      <c r="M262" s="140"/>
      <c r="N262" s="140"/>
      <c r="O262" s="140"/>
      <c r="P262" s="140"/>
      <c r="Q262" s="140"/>
      <c r="R262" s="140"/>
      <c r="S262" s="140"/>
      <c r="T262" s="140"/>
      <c r="U262" s="140"/>
      <c r="V262" s="140"/>
      <c r="W262" s="140"/>
      <c r="X262" s="140"/>
      <c r="Y262" s="140"/>
      <c r="Z262" s="140"/>
      <c r="AA262" s="140"/>
      <c r="AB262" s="140"/>
      <c r="AC262" s="140"/>
      <c r="AD262" s="140"/>
      <c r="AE262" s="140"/>
      <c r="AF262" s="140"/>
      <c r="AG262" s="140"/>
      <c r="AH262" s="140"/>
      <c r="AI262" s="140"/>
      <c r="AJ262" s="140"/>
      <c r="AL262" s="117"/>
      <c r="AM262" s="117"/>
      <c r="AN262" s="117"/>
      <c r="AO262" s="117"/>
      <c r="AP262" s="117"/>
      <c r="AQ262" s="117"/>
      <c r="AR262" s="117"/>
      <c r="AS262" s="117"/>
      <c r="AT262" s="117"/>
      <c r="AU262" s="117"/>
      <c r="AV262" s="117"/>
      <c r="AW262" s="117"/>
    </row>
    <row r="263" spans="1:49" s="113" customFormat="1" ht="15.75">
      <c r="A263" s="137"/>
      <c r="B263" s="138"/>
      <c r="C263" s="139"/>
      <c r="D263" s="139"/>
      <c r="E263" s="139"/>
      <c r="F263" s="140"/>
      <c r="G263" s="140"/>
      <c r="H263" s="140"/>
      <c r="I263" s="140"/>
      <c r="J263" s="140"/>
      <c r="K263" s="140"/>
      <c r="L263" s="140"/>
      <c r="M263" s="140"/>
      <c r="N263" s="140"/>
      <c r="O263" s="140"/>
      <c r="P263" s="140"/>
      <c r="Q263" s="140"/>
      <c r="R263" s="140"/>
      <c r="S263" s="140"/>
      <c r="T263" s="140"/>
      <c r="U263" s="140"/>
      <c r="V263" s="140"/>
      <c r="W263" s="140"/>
      <c r="X263" s="140"/>
      <c r="Y263" s="140"/>
      <c r="Z263" s="140"/>
      <c r="AA263" s="140"/>
      <c r="AB263" s="140"/>
      <c r="AC263" s="140"/>
      <c r="AD263" s="140"/>
      <c r="AE263" s="140"/>
      <c r="AF263" s="140"/>
      <c r="AG263" s="140"/>
      <c r="AH263" s="140"/>
      <c r="AI263" s="140"/>
      <c r="AJ263" s="140"/>
      <c r="AL263" s="117"/>
      <c r="AM263" s="117"/>
      <c r="AN263" s="117"/>
      <c r="AO263" s="117"/>
      <c r="AP263" s="117"/>
      <c r="AQ263" s="117"/>
      <c r="AR263" s="117"/>
      <c r="AS263" s="117"/>
      <c r="AT263" s="117"/>
      <c r="AU263" s="117"/>
      <c r="AV263" s="117"/>
      <c r="AW263" s="117"/>
    </row>
    <row r="264" spans="1:49" s="113" customFormat="1" ht="15.75">
      <c r="A264" s="137"/>
      <c r="B264" s="138"/>
      <c r="C264" s="139"/>
      <c r="D264" s="139"/>
      <c r="E264" s="139"/>
      <c r="F264" s="140"/>
      <c r="G264" s="140"/>
      <c r="H264" s="140"/>
      <c r="I264" s="140"/>
      <c r="J264" s="140"/>
      <c r="K264" s="140"/>
      <c r="L264" s="140"/>
      <c r="M264" s="140"/>
      <c r="N264" s="140"/>
      <c r="O264" s="140"/>
      <c r="P264" s="140"/>
      <c r="Q264" s="140"/>
      <c r="R264" s="140"/>
      <c r="S264" s="140"/>
      <c r="T264" s="140"/>
      <c r="U264" s="140"/>
      <c r="V264" s="140"/>
      <c r="W264" s="140"/>
      <c r="X264" s="140"/>
      <c r="Y264" s="140"/>
      <c r="Z264" s="140"/>
      <c r="AA264" s="140"/>
      <c r="AB264" s="140"/>
      <c r="AC264" s="140"/>
      <c r="AD264" s="140"/>
      <c r="AE264" s="140"/>
      <c r="AF264" s="140"/>
      <c r="AG264" s="140"/>
      <c r="AH264" s="140"/>
      <c r="AI264" s="140"/>
      <c r="AJ264" s="140"/>
      <c r="AL264" s="117"/>
      <c r="AM264" s="117"/>
      <c r="AN264" s="117"/>
      <c r="AO264" s="117"/>
      <c r="AP264" s="117"/>
      <c r="AQ264" s="117"/>
      <c r="AR264" s="117"/>
      <c r="AS264" s="117"/>
      <c r="AT264" s="117"/>
      <c r="AU264" s="117"/>
      <c r="AV264" s="117"/>
      <c r="AW264" s="117"/>
    </row>
    <row r="265" spans="1:49" s="113" customFormat="1" ht="15.75">
      <c r="A265" s="137"/>
      <c r="B265" s="138"/>
      <c r="C265" s="139"/>
      <c r="D265" s="139"/>
      <c r="E265" s="139"/>
      <c r="F265" s="140"/>
      <c r="G265" s="140"/>
      <c r="H265" s="140"/>
      <c r="I265" s="140"/>
      <c r="J265" s="140"/>
      <c r="K265" s="140"/>
      <c r="L265" s="140"/>
      <c r="M265" s="140"/>
      <c r="N265" s="140"/>
      <c r="O265" s="140"/>
      <c r="P265" s="140"/>
      <c r="Q265" s="140"/>
      <c r="R265" s="140"/>
      <c r="S265" s="140"/>
      <c r="T265" s="140"/>
      <c r="U265" s="140"/>
      <c r="V265" s="140"/>
      <c r="W265" s="140"/>
      <c r="X265" s="140"/>
      <c r="Y265" s="140"/>
      <c r="Z265" s="140"/>
      <c r="AA265" s="140"/>
      <c r="AB265" s="140"/>
      <c r="AC265" s="140"/>
      <c r="AD265" s="140"/>
      <c r="AE265" s="140"/>
      <c r="AF265" s="140"/>
      <c r="AG265" s="140"/>
      <c r="AH265" s="140"/>
      <c r="AI265" s="140"/>
      <c r="AJ265" s="140"/>
      <c r="AL265" s="117"/>
      <c r="AM265" s="117"/>
      <c r="AN265" s="117"/>
      <c r="AO265" s="117"/>
      <c r="AP265" s="117"/>
      <c r="AQ265" s="117"/>
      <c r="AR265" s="117"/>
      <c r="AS265" s="117"/>
      <c r="AT265" s="117"/>
      <c r="AU265" s="117"/>
      <c r="AV265" s="117"/>
      <c r="AW265" s="117"/>
    </row>
    <row r="266" spans="1:49" s="113" customFormat="1" ht="15.75">
      <c r="A266" s="137"/>
      <c r="B266" s="138"/>
      <c r="C266" s="139"/>
      <c r="D266" s="139"/>
      <c r="E266" s="139"/>
      <c r="F266" s="140"/>
      <c r="G266" s="140"/>
      <c r="H266" s="140"/>
      <c r="I266" s="140"/>
      <c r="J266" s="140"/>
      <c r="K266" s="140"/>
      <c r="L266" s="140"/>
      <c r="M266" s="140"/>
      <c r="N266" s="140"/>
      <c r="O266" s="140"/>
      <c r="P266" s="140"/>
      <c r="Q266" s="140"/>
      <c r="R266" s="140"/>
      <c r="S266" s="140"/>
      <c r="T266" s="140"/>
      <c r="U266" s="140"/>
      <c r="V266" s="140"/>
      <c r="W266" s="140"/>
      <c r="X266" s="140"/>
      <c r="Y266" s="140"/>
      <c r="Z266" s="140"/>
      <c r="AA266" s="140"/>
      <c r="AB266" s="140"/>
      <c r="AC266" s="140"/>
      <c r="AD266" s="140"/>
      <c r="AE266" s="140"/>
      <c r="AF266" s="140"/>
      <c r="AG266" s="140"/>
      <c r="AH266" s="140"/>
      <c r="AI266" s="140"/>
      <c r="AJ266" s="140"/>
      <c r="AL266" s="117"/>
      <c r="AM266" s="117"/>
      <c r="AN266" s="117"/>
      <c r="AO266" s="117"/>
      <c r="AP266" s="117"/>
      <c r="AQ266" s="117"/>
      <c r="AR266" s="117"/>
      <c r="AS266" s="117"/>
      <c r="AT266" s="117"/>
      <c r="AU266" s="117"/>
      <c r="AV266" s="117"/>
      <c r="AW266" s="117"/>
    </row>
    <row r="267" spans="1:49" s="113" customFormat="1" ht="15.75">
      <c r="A267" s="137"/>
      <c r="B267" s="138"/>
      <c r="C267" s="139"/>
      <c r="D267" s="139"/>
      <c r="E267" s="139"/>
      <c r="F267" s="140"/>
      <c r="G267" s="140"/>
      <c r="H267" s="140"/>
      <c r="I267" s="140"/>
      <c r="J267" s="140"/>
      <c r="K267" s="140"/>
      <c r="L267" s="140"/>
      <c r="M267" s="140"/>
      <c r="N267" s="140"/>
      <c r="O267" s="140"/>
      <c r="P267" s="140"/>
      <c r="Q267" s="140"/>
      <c r="R267" s="140"/>
      <c r="S267" s="140"/>
      <c r="T267" s="140"/>
      <c r="U267" s="140"/>
      <c r="V267" s="140"/>
      <c r="W267" s="140"/>
      <c r="X267" s="140"/>
      <c r="Y267" s="140"/>
      <c r="Z267" s="140"/>
      <c r="AA267" s="140"/>
      <c r="AB267" s="140"/>
      <c r="AC267" s="140"/>
      <c r="AD267" s="140"/>
      <c r="AE267" s="140"/>
      <c r="AF267" s="140"/>
      <c r="AG267" s="140"/>
      <c r="AH267" s="140"/>
      <c r="AI267" s="140"/>
      <c r="AJ267" s="140"/>
      <c r="AL267" s="117"/>
      <c r="AM267" s="117"/>
      <c r="AN267" s="117"/>
      <c r="AO267" s="117"/>
      <c r="AP267" s="117"/>
      <c r="AQ267" s="117"/>
      <c r="AR267" s="117"/>
      <c r="AS267" s="117"/>
      <c r="AT267" s="117"/>
      <c r="AU267" s="117"/>
      <c r="AV267" s="117"/>
      <c r="AW267" s="117"/>
    </row>
    <row r="268" spans="1:49" s="113" customFormat="1" ht="15.75">
      <c r="A268" s="137"/>
      <c r="B268" s="138"/>
      <c r="C268" s="139"/>
      <c r="D268" s="139"/>
      <c r="E268" s="139"/>
      <c r="F268" s="140"/>
      <c r="G268" s="140"/>
      <c r="H268" s="140"/>
      <c r="I268" s="140"/>
      <c r="J268" s="140"/>
      <c r="K268" s="140"/>
      <c r="L268" s="140"/>
      <c r="M268" s="140"/>
      <c r="N268" s="140"/>
      <c r="O268" s="140"/>
      <c r="P268" s="140"/>
      <c r="Q268" s="140"/>
      <c r="R268" s="140"/>
      <c r="S268" s="140"/>
      <c r="T268" s="140"/>
      <c r="U268" s="140"/>
      <c r="V268" s="140"/>
      <c r="W268" s="140"/>
      <c r="X268" s="140"/>
      <c r="Y268" s="140"/>
      <c r="Z268" s="140"/>
      <c r="AA268" s="140"/>
      <c r="AB268" s="140"/>
      <c r="AC268" s="140"/>
      <c r="AD268" s="140"/>
      <c r="AE268" s="140"/>
      <c r="AF268" s="140"/>
      <c r="AG268" s="140"/>
      <c r="AH268" s="140"/>
      <c r="AI268" s="140"/>
      <c r="AJ268" s="140"/>
      <c r="AL268" s="117"/>
      <c r="AM268" s="117"/>
      <c r="AN268" s="117"/>
      <c r="AO268" s="117"/>
      <c r="AP268" s="117"/>
      <c r="AQ268" s="117"/>
      <c r="AR268" s="117"/>
      <c r="AS268" s="117"/>
      <c r="AT268" s="117"/>
      <c r="AU268" s="117"/>
      <c r="AV268" s="117"/>
      <c r="AW268" s="117"/>
    </row>
    <row r="269" spans="1:49" s="113" customFormat="1" ht="15.75">
      <c r="A269" s="137"/>
      <c r="B269" s="138"/>
      <c r="C269" s="139"/>
      <c r="D269" s="139"/>
      <c r="E269" s="139"/>
      <c r="F269" s="140"/>
      <c r="G269" s="140"/>
      <c r="H269" s="140"/>
      <c r="I269" s="140"/>
      <c r="J269" s="140"/>
      <c r="K269" s="140"/>
      <c r="L269" s="140"/>
      <c r="M269" s="140"/>
      <c r="N269" s="140"/>
      <c r="O269" s="140"/>
      <c r="P269" s="140"/>
      <c r="Q269" s="140"/>
      <c r="R269" s="140"/>
      <c r="S269" s="140"/>
      <c r="T269" s="140"/>
      <c r="U269" s="140"/>
      <c r="V269" s="140"/>
      <c r="W269" s="140"/>
      <c r="X269" s="140"/>
      <c r="Y269" s="140"/>
      <c r="Z269" s="140"/>
      <c r="AA269" s="140"/>
      <c r="AB269" s="140"/>
      <c r="AC269" s="140"/>
      <c r="AD269" s="140"/>
      <c r="AE269" s="140"/>
      <c r="AF269" s="140"/>
      <c r="AG269" s="140"/>
      <c r="AH269" s="140"/>
      <c r="AI269" s="140"/>
      <c r="AJ269" s="140"/>
      <c r="AL269" s="117"/>
      <c r="AM269" s="117"/>
      <c r="AN269" s="117"/>
      <c r="AO269" s="117"/>
      <c r="AP269" s="117"/>
      <c r="AQ269" s="117"/>
      <c r="AR269" s="117"/>
      <c r="AS269" s="117"/>
      <c r="AT269" s="117"/>
      <c r="AU269" s="117"/>
      <c r="AV269" s="117"/>
      <c r="AW269" s="117"/>
    </row>
    <row r="270" spans="1:49" s="113" customFormat="1" ht="15.75">
      <c r="A270" s="137"/>
      <c r="B270" s="138"/>
      <c r="C270" s="139"/>
      <c r="D270" s="139"/>
      <c r="E270" s="139"/>
      <c r="F270" s="140"/>
      <c r="G270" s="140"/>
      <c r="H270" s="140"/>
      <c r="I270" s="140"/>
      <c r="J270" s="140"/>
      <c r="K270" s="140"/>
      <c r="L270" s="140"/>
      <c r="M270" s="140"/>
      <c r="N270" s="140"/>
      <c r="O270" s="140"/>
      <c r="P270" s="140"/>
      <c r="Q270" s="140"/>
      <c r="R270" s="140"/>
      <c r="S270" s="140"/>
      <c r="T270" s="140"/>
      <c r="U270" s="140"/>
      <c r="V270" s="140"/>
      <c r="W270" s="140"/>
      <c r="X270" s="140"/>
      <c r="Y270" s="140"/>
      <c r="Z270" s="140"/>
      <c r="AA270" s="140"/>
      <c r="AB270" s="140"/>
      <c r="AC270" s="140"/>
      <c r="AD270" s="140"/>
      <c r="AE270" s="140"/>
      <c r="AF270" s="140"/>
      <c r="AG270" s="140"/>
      <c r="AH270" s="140"/>
      <c r="AI270" s="140"/>
      <c r="AJ270" s="140"/>
      <c r="AL270" s="117"/>
      <c r="AM270" s="117"/>
      <c r="AN270" s="117"/>
      <c r="AO270" s="117"/>
      <c r="AP270" s="117"/>
      <c r="AQ270" s="117"/>
      <c r="AR270" s="117"/>
      <c r="AS270" s="117"/>
      <c r="AT270" s="117"/>
      <c r="AU270" s="117"/>
      <c r="AV270" s="117"/>
      <c r="AW270" s="117"/>
    </row>
    <row r="271" spans="1:49" s="113" customFormat="1" ht="15.75">
      <c r="A271" s="137"/>
      <c r="B271" s="138"/>
      <c r="C271" s="139"/>
      <c r="D271" s="139"/>
      <c r="E271" s="139"/>
      <c r="F271" s="140"/>
      <c r="G271" s="140"/>
      <c r="H271" s="140"/>
      <c r="I271" s="140"/>
      <c r="J271" s="140"/>
      <c r="K271" s="140"/>
      <c r="L271" s="140"/>
      <c r="M271" s="140"/>
      <c r="N271" s="140"/>
      <c r="O271" s="140"/>
      <c r="P271" s="140"/>
      <c r="Q271" s="140"/>
      <c r="R271" s="140"/>
      <c r="S271" s="140"/>
      <c r="T271" s="140"/>
      <c r="U271" s="140"/>
      <c r="V271" s="140"/>
      <c r="W271" s="140"/>
      <c r="X271" s="140"/>
      <c r="Y271" s="140"/>
      <c r="Z271" s="140"/>
      <c r="AA271" s="140"/>
      <c r="AB271" s="140"/>
      <c r="AC271" s="140"/>
      <c r="AD271" s="140"/>
      <c r="AE271" s="140"/>
      <c r="AF271" s="140"/>
      <c r="AG271" s="140"/>
      <c r="AH271" s="140"/>
      <c r="AI271" s="140"/>
      <c r="AJ271" s="140"/>
      <c r="AL271" s="117"/>
      <c r="AM271" s="117"/>
      <c r="AN271" s="117"/>
      <c r="AO271" s="117"/>
      <c r="AP271" s="117"/>
      <c r="AQ271" s="117"/>
      <c r="AR271" s="117"/>
      <c r="AS271" s="117"/>
      <c r="AT271" s="117"/>
      <c r="AU271" s="117"/>
      <c r="AV271" s="117"/>
      <c r="AW271" s="117"/>
    </row>
    <row r="272" spans="1:49" s="113" customFormat="1" ht="15.75">
      <c r="A272" s="137"/>
      <c r="B272" s="138"/>
      <c r="C272" s="139"/>
      <c r="D272" s="139"/>
      <c r="E272" s="139"/>
      <c r="F272" s="140"/>
      <c r="G272" s="140"/>
      <c r="H272" s="140"/>
      <c r="I272" s="140"/>
      <c r="J272" s="140"/>
      <c r="K272" s="140"/>
      <c r="L272" s="140"/>
      <c r="M272" s="140"/>
      <c r="N272" s="140"/>
      <c r="O272" s="140"/>
      <c r="P272" s="140"/>
      <c r="Q272" s="140"/>
      <c r="R272" s="140"/>
      <c r="S272" s="140"/>
      <c r="T272" s="140"/>
      <c r="U272" s="140"/>
      <c r="V272" s="140"/>
      <c r="W272" s="140"/>
      <c r="X272" s="140"/>
      <c r="Y272" s="140"/>
      <c r="Z272" s="140"/>
      <c r="AA272" s="140"/>
      <c r="AB272" s="140"/>
      <c r="AC272" s="140"/>
      <c r="AD272" s="140"/>
      <c r="AE272" s="140"/>
      <c r="AF272" s="140"/>
      <c r="AG272" s="140"/>
      <c r="AH272" s="140"/>
      <c r="AI272" s="140"/>
      <c r="AJ272" s="140"/>
      <c r="AL272" s="117"/>
      <c r="AM272" s="117"/>
      <c r="AN272" s="117"/>
      <c r="AO272" s="117"/>
      <c r="AP272" s="117"/>
      <c r="AQ272" s="117"/>
      <c r="AR272" s="117"/>
      <c r="AS272" s="117"/>
      <c r="AT272" s="117"/>
      <c r="AU272" s="117"/>
      <c r="AV272" s="117"/>
      <c r="AW272" s="117"/>
    </row>
    <row r="273" spans="1:49" s="113" customFormat="1" ht="15.75">
      <c r="A273" s="137"/>
      <c r="B273" s="138"/>
      <c r="C273" s="139"/>
      <c r="D273" s="139"/>
      <c r="E273" s="139"/>
      <c r="F273" s="140"/>
      <c r="G273" s="140"/>
      <c r="H273" s="140"/>
      <c r="I273" s="140"/>
      <c r="J273" s="140"/>
      <c r="K273" s="140"/>
      <c r="L273" s="140"/>
      <c r="M273" s="140"/>
      <c r="N273" s="140"/>
      <c r="O273" s="140"/>
      <c r="P273" s="140"/>
      <c r="Q273" s="140"/>
      <c r="R273" s="140"/>
      <c r="S273" s="140"/>
      <c r="T273" s="140"/>
      <c r="U273" s="140"/>
      <c r="V273" s="140"/>
      <c r="W273" s="140"/>
      <c r="X273" s="140"/>
      <c r="Y273" s="140"/>
      <c r="Z273" s="140"/>
      <c r="AA273" s="140"/>
      <c r="AB273" s="140"/>
      <c r="AC273" s="140"/>
      <c r="AD273" s="140"/>
      <c r="AE273" s="140"/>
      <c r="AF273" s="140"/>
      <c r="AG273" s="140"/>
      <c r="AH273" s="140"/>
      <c r="AI273" s="140"/>
      <c r="AJ273" s="140"/>
      <c r="AL273" s="117"/>
      <c r="AM273" s="117"/>
      <c r="AN273" s="117"/>
      <c r="AO273" s="117"/>
      <c r="AP273" s="117"/>
      <c r="AQ273" s="117"/>
      <c r="AR273" s="117"/>
      <c r="AS273" s="117"/>
      <c r="AT273" s="117"/>
      <c r="AU273" s="117"/>
      <c r="AV273" s="117"/>
      <c r="AW273" s="117"/>
    </row>
    <row r="274" spans="1:49" s="113" customFormat="1" ht="15.75">
      <c r="A274" s="137"/>
      <c r="B274" s="138"/>
      <c r="C274" s="139"/>
      <c r="D274" s="139"/>
      <c r="E274" s="139"/>
      <c r="F274" s="140"/>
      <c r="G274" s="140"/>
      <c r="H274" s="140"/>
      <c r="I274" s="140"/>
      <c r="J274" s="140"/>
      <c r="K274" s="140"/>
      <c r="L274" s="140"/>
      <c r="M274" s="140"/>
      <c r="N274" s="140"/>
      <c r="O274" s="140"/>
      <c r="P274" s="140"/>
      <c r="Q274" s="140"/>
      <c r="R274" s="140"/>
      <c r="S274" s="140"/>
      <c r="T274" s="140"/>
      <c r="U274" s="140"/>
      <c r="V274" s="140"/>
      <c r="W274" s="140"/>
      <c r="X274" s="140"/>
      <c r="Y274" s="140"/>
      <c r="Z274" s="140"/>
      <c r="AA274" s="140"/>
      <c r="AB274" s="140"/>
      <c r="AC274" s="140"/>
      <c r="AD274" s="140"/>
      <c r="AE274" s="140"/>
      <c r="AF274" s="140"/>
      <c r="AG274" s="140"/>
      <c r="AH274" s="140"/>
      <c r="AI274" s="140"/>
      <c r="AJ274" s="140"/>
      <c r="AL274" s="117"/>
      <c r="AM274" s="117"/>
      <c r="AN274" s="117"/>
      <c r="AO274" s="117"/>
      <c r="AP274" s="117"/>
      <c r="AQ274" s="117"/>
      <c r="AR274" s="117"/>
      <c r="AS274" s="117"/>
      <c r="AT274" s="117"/>
      <c r="AU274" s="117"/>
      <c r="AV274" s="117"/>
      <c r="AW274" s="117"/>
    </row>
    <row r="275" spans="1:49" s="113" customFormat="1" ht="15.75">
      <c r="A275" s="137"/>
      <c r="B275" s="138"/>
      <c r="C275" s="139"/>
      <c r="D275" s="139"/>
      <c r="E275" s="139"/>
      <c r="F275" s="140"/>
      <c r="G275" s="140"/>
      <c r="H275" s="140"/>
      <c r="I275" s="140"/>
      <c r="J275" s="140"/>
      <c r="K275" s="140"/>
      <c r="L275" s="140"/>
      <c r="M275" s="140"/>
      <c r="N275" s="140"/>
      <c r="O275" s="140"/>
      <c r="P275" s="140"/>
      <c r="Q275" s="140"/>
      <c r="R275" s="140"/>
      <c r="S275" s="140"/>
      <c r="T275" s="140"/>
      <c r="U275" s="140"/>
      <c r="V275" s="140"/>
      <c r="W275" s="140"/>
      <c r="X275" s="140"/>
      <c r="Y275" s="140"/>
      <c r="Z275" s="140"/>
      <c r="AA275" s="140"/>
      <c r="AB275" s="140"/>
      <c r="AC275" s="140"/>
      <c r="AD275" s="140"/>
      <c r="AE275" s="140"/>
      <c r="AF275" s="140"/>
      <c r="AG275" s="140"/>
      <c r="AH275" s="140"/>
      <c r="AI275" s="140"/>
      <c r="AJ275" s="140"/>
      <c r="AL275" s="117"/>
      <c r="AM275" s="117"/>
      <c r="AN275" s="117"/>
      <c r="AO275" s="117"/>
      <c r="AP275" s="117"/>
      <c r="AQ275" s="117"/>
      <c r="AR275" s="117"/>
      <c r="AS275" s="117"/>
      <c r="AT275" s="117"/>
      <c r="AU275" s="117"/>
      <c r="AV275" s="117"/>
      <c r="AW275" s="117"/>
    </row>
    <row r="276" spans="1:49" s="113" customFormat="1" ht="15.75">
      <c r="A276" s="137"/>
      <c r="B276" s="138"/>
      <c r="C276" s="139"/>
      <c r="D276" s="139"/>
      <c r="E276" s="139"/>
      <c r="F276" s="140"/>
      <c r="G276" s="140"/>
      <c r="H276" s="140"/>
      <c r="I276" s="140"/>
      <c r="J276" s="140"/>
      <c r="K276" s="140"/>
      <c r="L276" s="140"/>
      <c r="M276" s="140"/>
      <c r="N276" s="140"/>
      <c r="O276" s="140"/>
      <c r="P276" s="140"/>
      <c r="Q276" s="140"/>
      <c r="R276" s="140"/>
      <c r="S276" s="140"/>
      <c r="T276" s="140"/>
      <c r="U276" s="140"/>
      <c r="V276" s="140"/>
      <c r="W276" s="140"/>
      <c r="X276" s="140"/>
      <c r="Y276" s="140"/>
      <c r="Z276" s="140"/>
      <c r="AA276" s="140"/>
      <c r="AB276" s="140"/>
      <c r="AC276" s="140"/>
      <c r="AD276" s="140"/>
      <c r="AE276" s="140"/>
      <c r="AF276" s="140"/>
      <c r="AG276" s="140"/>
      <c r="AH276" s="140"/>
      <c r="AI276" s="140"/>
      <c r="AJ276" s="140"/>
      <c r="AL276" s="117"/>
      <c r="AM276" s="117"/>
      <c r="AN276" s="117"/>
      <c r="AO276" s="117"/>
      <c r="AP276" s="117"/>
      <c r="AQ276" s="117"/>
      <c r="AR276" s="117"/>
      <c r="AS276" s="117"/>
      <c r="AT276" s="117"/>
      <c r="AU276" s="117"/>
      <c r="AV276" s="117"/>
      <c r="AW276" s="117"/>
    </row>
    <row r="277" spans="1:49" s="113" customFormat="1" ht="15.75">
      <c r="A277" s="137"/>
      <c r="B277" s="138"/>
      <c r="C277" s="139"/>
      <c r="D277" s="139"/>
      <c r="E277" s="139"/>
      <c r="F277" s="140"/>
      <c r="G277" s="140"/>
      <c r="H277" s="140"/>
      <c r="I277" s="140"/>
      <c r="J277" s="140"/>
      <c r="K277" s="140"/>
      <c r="L277" s="140"/>
      <c r="M277" s="140"/>
      <c r="N277" s="140"/>
      <c r="O277" s="140"/>
      <c r="P277" s="140"/>
      <c r="Q277" s="140"/>
      <c r="R277" s="140"/>
      <c r="S277" s="140"/>
      <c r="T277" s="140"/>
      <c r="U277" s="140"/>
      <c r="V277" s="140"/>
      <c r="W277" s="140"/>
      <c r="X277" s="140"/>
      <c r="Y277" s="140"/>
      <c r="Z277" s="140"/>
      <c r="AA277" s="140"/>
      <c r="AB277" s="140"/>
      <c r="AC277" s="140"/>
      <c r="AD277" s="140"/>
      <c r="AE277" s="140"/>
      <c r="AF277" s="140"/>
      <c r="AG277" s="140"/>
      <c r="AH277" s="140"/>
      <c r="AI277" s="140"/>
      <c r="AJ277" s="140"/>
      <c r="AL277" s="117"/>
      <c r="AM277" s="117"/>
      <c r="AN277" s="117"/>
      <c r="AO277" s="117"/>
      <c r="AP277" s="117"/>
      <c r="AQ277" s="117"/>
      <c r="AR277" s="117"/>
      <c r="AS277" s="117"/>
      <c r="AT277" s="117"/>
      <c r="AU277" s="117"/>
      <c r="AV277" s="117"/>
      <c r="AW277" s="117"/>
    </row>
    <row r="278" spans="1:49" s="113" customFormat="1" ht="15.75">
      <c r="A278" s="137"/>
      <c r="B278" s="138"/>
      <c r="C278" s="139"/>
      <c r="D278" s="139"/>
      <c r="E278" s="139"/>
      <c r="F278" s="140"/>
      <c r="G278" s="140"/>
      <c r="H278" s="140"/>
      <c r="I278" s="140"/>
      <c r="J278" s="140"/>
      <c r="K278" s="140"/>
      <c r="L278" s="140"/>
      <c r="M278" s="140"/>
      <c r="N278" s="140"/>
      <c r="O278" s="140"/>
      <c r="P278" s="140"/>
      <c r="Q278" s="140"/>
      <c r="R278" s="140"/>
      <c r="S278" s="140"/>
      <c r="T278" s="140"/>
      <c r="U278" s="140"/>
      <c r="V278" s="140"/>
      <c r="W278" s="140"/>
      <c r="X278" s="140"/>
      <c r="Y278" s="140"/>
      <c r="Z278" s="140"/>
      <c r="AA278" s="140"/>
      <c r="AB278" s="140"/>
      <c r="AC278" s="140"/>
      <c r="AD278" s="140"/>
      <c r="AE278" s="140"/>
      <c r="AF278" s="140"/>
      <c r="AG278" s="140"/>
      <c r="AH278" s="140"/>
      <c r="AI278" s="140"/>
      <c r="AJ278" s="140"/>
      <c r="AL278" s="117"/>
      <c r="AM278" s="117"/>
      <c r="AN278" s="117"/>
      <c r="AO278" s="117"/>
      <c r="AP278" s="117"/>
      <c r="AQ278" s="117"/>
      <c r="AR278" s="117"/>
      <c r="AS278" s="117"/>
      <c r="AT278" s="117"/>
      <c r="AU278" s="117"/>
      <c r="AV278" s="117"/>
      <c r="AW278" s="117"/>
    </row>
    <row r="279" spans="1:49" s="113" customFormat="1" ht="15.75">
      <c r="A279" s="137"/>
      <c r="B279" s="138"/>
      <c r="C279" s="139"/>
      <c r="D279" s="139"/>
      <c r="E279" s="139"/>
      <c r="F279" s="140"/>
      <c r="G279" s="140"/>
      <c r="H279" s="140"/>
      <c r="I279" s="140"/>
      <c r="J279" s="140"/>
      <c r="K279" s="140"/>
      <c r="L279" s="140"/>
      <c r="M279" s="140"/>
      <c r="N279" s="140"/>
      <c r="O279" s="140"/>
      <c r="P279" s="140"/>
      <c r="Q279" s="140"/>
      <c r="R279" s="140"/>
      <c r="S279" s="140"/>
      <c r="T279" s="140"/>
      <c r="U279" s="140"/>
      <c r="V279" s="140"/>
      <c r="W279" s="140"/>
      <c r="X279" s="140"/>
      <c r="Y279" s="140"/>
      <c r="Z279" s="140"/>
      <c r="AA279" s="140"/>
      <c r="AB279" s="140"/>
      <c r="AC279" s="140"/>
      <c r="AD279" s="140"/>
      <c r="AE279" s="140"/>
      <c r="AF279" s="140"/>
      <c r="AG279" s="140"/>
      <c r="AH279" s="140"/>
      <c r="AI279" s="140"/>
      <c r="AJ279" s="140"/>
      <c r="AL279" s="117"/>
      <c r="AM279" s="117"/>
      <c r="AN279" s="117"/>
      <c r="AO279" s="117"/>
      <c r="AP279" s="117"/>
      <c r="AQ279" s="117"/>
      <c r="AR279" s="117"/>
      <c r="AS279" s="117"/>
      <c r="AT279" s="117"/>
      <c r="AU279" s="117"/>
      <c r="AV279" s="117"/>
      <c r="AW279" s="117"/>
    </row>
    <row r="280" spans="1:49" s="113" customFormat="1" ht="15.75">
      <c r="A280" s="137"/>
      <c r="B280" s="138"/>
      <c r="C280" s="139"/>
      <c r="D280" s="139"/>
      <c r="E280" s="139"/>
      <c r="F280" s="140"/>
      <c r="G280" s="140"/>
      <c r="H280" s="140"/>
      <c r="I280" s="140"/>
      <c r="J280" s="140"/>
      <c r="K280" s="140"/>
      <c r="L280" s="140"/>
      <c r="M280" s="140"/>
      <c r="N280" s="140"/>
      <c r="O280" s="140"/>
      <c r="P280" s="140"/>
      <c r="Q280" s="140"/>
      <c r="R280" s="140"/>
      <c r="S280" s="140"/>
      <c r="T280" s="140"/>
      <c r="U280" s="140"/>
      <c r="V280" s="140"/>
      <c r="W280" s="140"/>
      <c r="X280" s="140"/>
      <c r="Y280" s="140"/>
      <c r="Z280" s="140"/>
      <c r="AA280" s="140"/>
      <c r="AB280" s="140"/>
      <c r="AC280" s="140"/>
      <c r="AD280" s="140"/>
      <c r="AE280" s="140"/>
      <c r="AF280" s="140"/>
      <c r="AG280" s="140"/>
      <c r="AH280" s="140"/>
      <c r="AI280" s="140"/>
      <c r="AJ280" s="140"/>
      <c r="AL280" s="117"/>
      <c r="AM280" s="117"/>
      <c r="AN280" s="117"/>
      <c r="AO280" s="117"/>
      <c r="AP280" s="117"/>
      <c r="AQ280" s="117"/>
      <c r="AR280" s="117"/>
      <c r="AS280" s="117"/>
      <c r="AT280" s="117"/>
      <c r="AU280" s="117"/>
      <c r="AV280" s="117"/>
      <c r="AW280" s="117"/>
    </row>
    <row r="281" spans="1:49" s="113" customFormat="1" ht="15.75">
      <c r="A281" s="137"/>
      <c r="B281" s="138"/>
      <c r="C281" s="139"/>
      <c r="D281" s="139"/>
      <c r="E281" s="139"/>
      <c r="F281" s="140"/>
      <c r="G281" s="140"/>
      <c r="H281" s="140"/>
      <c r="I281" s="140"/>
      <c r="J281" s="140"/>
      <c r="K281" s="140"/>
      <c r="L281" s="140"/>
      <c r="M281" s="140"/>
      <c r="N281" s="140"/>
      <c r="O281" s="140"/>
      <c r="P281" s="140"/>
      <c r="Q281" s="140"/>
      <c r="R281" s="140"/>
      <c r="S281" s="140"/>
      <c r="T281" s="140"/>
      <c r="U281" s="140"/>
      <c r="V281" s="140"/>
      <c r="W281" s="140"/>
      <c r="X281" s="140"/>
      <c r="Y281" s="140"/>
      <c r="Z281" s="140"/>
      <c r="AA281" s="140"/>
      <c r="AB281" s="140"/>
      <c r="AC281" s="140"/>
      <c r="AD281" s="140"/>
      <c r="AE281" s="140"/>
      <c r="AF281" s="140"/>
      <c r="AG281" s="140"/>
      <c r="AH281" s="140"/>
      <c r="AI281" s="140"/>
      <c r="AJ281" s="140"/>
      <c r="AL281" s="117"/>
      <c r="AM281" s="117"/>
      <c r="AN281" s="117"/>
      <c r="AO281" s="117"/>
      <c r="AP281" s="117"/>
      <c r="AQ281" s="117"/>
      <c r="AR281" s="117"/>
      <c r="AS281" s="117"/>
      <c r="AT281" s="117"/>
      <c r="AU281" s="117"/>
      <c r="AV281" s="117"/>
      <c r="AW281" s="117"/>
    </row>
    <row r="282" spans="1:49" s="113" customFormat="1" ht="15.75">
      <c r="A282" s="137"/>
      <c r="B282" s="138"/>
      <c r="C282" s="139"/>
      <c r="D282" s="139"/>
      <c r="E282" s="139"/>
      <c r="F282" s="140"/>
      <c r="G282" s="140"/>
      <c r="H282" s="140"/>
      <c r="I282" s="140"/>
      <c r="J282" s="140"/>
      <c r="K282" s="140"/>
      <c r="L282" s="140"/>
      <c r="M282" s="140"/>
      <c r="N282" s="140"/>
      <c r="O282" s="140"/>
      <c r="P282" s="140"/>
      <c r="Q282" s="140"/>
      <c r="R282" s="140"/>
      <c r="S282" s="140"/>
      <c r="T282" s="140"/>
      <c r="U282" s="140"/>
      <c r="V282" s="140"/>
      <c r="W282" s="140"/>
      <c r="X282" s="140"/>
      <c r="Y282" s="140"/>
      <c r="Z282" s="140"/>
      <c r="AA282" s="140"/>
      <c r="AB282" s="140"/>
      <c r="AC282" s="140"/>
      <c r="AD282" s="140"/>
      <c r="AE282" s="140"/>
      <c r="AF282" s="140"/>
      <c r="AG282" s="140"/>
      <c r="AH282" s="140"/>
      <c r="AI282" s="140"/>
      <c r="AJ282" s="140"/>
      <c r="AL282" s="117"/>
      <c r="AM282" s="117"/>
      <c r="AN282" s="117"/>
      <c r="AO282" s="117"/>
      <c r="AP282" s="117"/>
      <c r="AQ282" s="117"/>
      <c r="AR282" s="117"/>
      <c r="AS282" s="117"/>
      <c r="AT282" s="117"/>
      <c r="AU282" s="117"/>
      <c r="AV282" s="117"/>
      <c r="AW282" s="117"/>
    </row>
    <row r="283" spans="1:49" s="113" customFormat="1" ht="15.75">
      <c r="A283" s="137"/>
      <c r="B283" s="138"/>
      <c r="C283" s="139"/>
      <c r="D283" s="139"/>
      <c r="E283" s="139"/>
      <c r="F283" s="140"/>
      <c r="G283" s="140"/>
      <c r="H283" s="140"/>
      <c r="I283" s="140"/>
      <c r="J283" s="140"/>
      <c r="K283" s="140"/>
      <c r="L283" s="140"/>
      <c r="M283" s="140"/>
      <c r="N283" s="140"/>
      <c r="O283" s="140"/>
      <c r="P283" s="140"/>
      <c r="Q283" s="140"/>
      <c r="R283" s="140"/>
      <c r="S283" s="140"/>
      <c r="T283" s="140"/>
      <c r="U283" s="140"/>
      <c r="V283" s="140"/>
      <c r="W283" s="140"/>
      <c r="X283" s="140"/>
      <c r="Y283" s="140"/>
      <c r="Z283" s="140"/>
      <c r="AA283" s="140"/>
      <c r="AB283" s="140"/>
      <c r="AC283" s="140"/>
      <c r="AD283" s="140"/>
      <c r="AE283" s="140"/>
      <c r="AF283" s="140"/>
      <c r="AG283" s="140"/>
      <c r="AH283" s="140"/>
      <c r="AI283" s="140"/>
      <c r="AJ283" s="140"/>
      <c r="AL283" s="117"/>
      <c r="AM283" s="117"/>
      <c r="AN283" s="117"/>
      <c r="AO283" s="117"/>
      <c r="AP283" s="117"/>
      <c r="AQ283" s="117"/>
      <c r="AR283" s="117"/>
      <c r="AS283" s="117"/>
      <c r="AT283" s="117"/>
      <c r="AU283" s="117"/>
      <c r="AV283" s="117"/>
      <c r="AW283" s="117"/>
    </row>
    <row r="284" spans="1:49" s="113" customFormat="1" ht="15.75">
      <c r="A284" s="137"/>
      <c r="B284" s="138"/>
      <c r="C284" s="139"/>
      <c r="D284" s="139"/>
      <c r="E284" s="139"/>
      <c r="F284" s="140"/>
      <c r="G284" s="140"/>
      <c r="H284" s="140"/>
      <c r="I284" s="140"/>
      <c r="J284" s="140"/>
      <c r="K284" s="140"/>
      <c r="L284" s="140"/>
      <c r="M284" s="140"/>
      <c r="N284" s="140"/>
      <c r="O284" s="140"/>
      <c r="P284" s="140"/>
      <c r="Q284" s="140"/>
      <c r="R284" s="140"/>
      <c r="S284" s="140"/>
      <c r="T284" s="140"/>
      <c r="U284" s="140"/>
      <c r="V284" s="140"/>
      <c r="W284" s="140"/>
      <c r="X284" s="140"/>
      <c r="Y284" s="140"/>
      <c r="Z284" s="140"/>
      <c r="AA284" s="140"/>
      <c r="AB284" s="140"/>
      <c r="AC284" s="140"/>
      <c r="AD284" s="140"/>
      <c r="AE284" s="140"/>
      <c r="AF284" s="140"/>
      <c r="AG284" s="140"/>
      <c r="AH284" s="140"/>
      <c r="AI284" s="140"/>
      <c r="AJ284" s="140"/>
      <c r="AL284" s="117"/>
      <c r="AM284" s="117"/>
      <c r="AN284" s="117"/>
      <c r="AO284" s="117"/>
      <c r="AP284" s="117"/>
      <c r="AQ284" s="117"/>
      <c r="AR284" s="117"/>
      <c r="AS284" s="117"/>
      <c r="AT284" s="117"/>
      <c r="AU284" s="117"/>
      <c r="AV284" s="117"/>
      <c r="AW284" s="117"/>
    </row>
    <row r="285" spans="1:49" s="113" customFormat="1" ht="15.75">
      <c r="A285" s="137"/>
      <c r="B285" s="138"/>
      <c r="C285" s="139"/>
      <c r="D285" s="139"/>
      <c r="E285" s="139"/>
      <c r="F285" s="140"/>
      <c r="G285" s="140"/>
      <c r="H285" s="140"/>
      <c r="I285" s="140"/>
      <c r="J285" s="140"/>
      <c r="K285" s="140"/>
      <c r="L285" s="140"/>
      <c r="M285" s="140"/>
      <c r="N285" s="140"/>
      <c r="O285" s="140"/>
      <c r="P285" s="140"/>
      <c r="Q285" s="140"/>
      <c r="R285" s="140"/>
      <c r="S285" s="140"/>
      <c r="T285" s="140"/>
      <c r="U285" s="140"/>
      <c r="V285" s="140"/>
      <c r="W285" s="140"/>
      <c r="X285" s="140"/>
      <c r="Y285" s="140"/>
      <c r="Z285" s="140"/>
      <c r="AA285" s="140"/>
      <c r="AB285" s="140"/>
      <c r="AC285" s="140"/>
      <c r="AD285" s="140"/>
      <c r="AE285" s="140"/>
      <c r="AF285" s="140"/>
      <c r="AG285" s="140"/>
      <c r="AH285" s="140"/>
      <c r="AI285" s="140"/>
      <c r="AJ285" s="140"/>
      <c r="AL285" s="117"/>
      <c r="AM285" s="117"/>
      <c r="AN285" s="117"/>
      <c r="AO285" s="117"/>
      <c r="AP285" s="117"/>
      <c r="AQ285" s="117"/>
      <c r="AR285" s="117"/>
      <c r="AS285" s="117"/>
      <c r="AT285" s="117"/>
      <c r="AU285" s="117"/>
      <c r="AV285" s="117"/>
      <c r="AW285" s="117"/>
    </row>
    <row r="286" spans="1:49" s="113" customFormat="1" ht="15.75">
      <c r="A286" s="137"/>
      <c r="B286" s="138"/>
      <c r="C286" s="139"/>
      <c r="D286" s="139"/>
      <c r="E286" s="139"/>
      <c r="F286" s="140"/>
      <c r="G286" s="140"/>
      <c r="H286" s="140"/>
      <c r="I286" s="140"/>
      <c r="J286" s="140"/>
      <c r="K286" s="140"/>
      <c r="L286" s="140"/>
      <c r="M286" s="140"/>
      <c r="N286" s="140"/>
      <c r="O286" s="140"/>
      <c r="P286" s="140"/>
      <c r="Q286" s="140"/>
      <c r="R286" s="140"/>
      <c r="S286" s="140"/>
      <c r="T286" s="140"/>
      <c r="U286" s="140"/>
      <c r="V286" s="140"/>
      <c r="W286" s="140"/>
      <c r="X286" s="140"/>
      <c r="Y286" s="140"/>
      <c r="Z286" s="140"/>
      <c r="AA286" s="140"/>
      <c r="AB286" s="140"/>
      <c r="AC286" s="140"/>
      <c r="AD286" s="140"/>
      <c r="AE286" s="140"/>
      <c r="AF286" s="140"/>
      <c r="AG286" s="140"/>
      <c r="AH286" s="140"/>
      <c r="AI286" s="140"/>
      <c r="AJ286" s="140"/>
      <c r="AL286" s="117"/>
      <c r="AM286" s="117"/>
      <c r="AN286" s="117"/>
      <c r="AO286" s="117"/>
      <c r="AP286" s="117"/>
      <c r="AQ286" s="117"/>
      <c r="AR286" s="117"/>
      <c r="AS286" s="117"/>
      <c r="AT286" s="117"/>
      <c r="AU286" s="117"/>
      <c r="AV286" s="117"/>
      <c r="AW286" s="117"/>
    </row>
    <row r="287" spans="1:49" s="113" customFormat="1" ht="15.75">
      <c r="A287" s="137"/>
      <c r="B287" s="138"/>
      <c r="C287" s="139"/>
      <c r="D287" s="139"/>
      <c r="E287" s="139"/>
      <c r="F287" s="140"/>
      <c r="G287" s="140"/>
      <c r="H287" s="140"/>
      <c r="I287" s="140"/>
      <c r="J287" s="140"/>
      <c r="K287" s="140"/>
      <c r="L287" s="140"/>
      <c r="M287" s="140"/>
      <c r="N287" s="140"/>
      <c r="O287" s="140"/>
      <c r="P287" s="140"/>
      <c r="Q287" s="140"/>
      <c r="R287" s="140"/>
      <c r="S287" s="140"/>
      <c r="T287" s="140"/>
      <c r="U287" s="140"/>
      <c r="V287" s="140"/>
      <c r="W287" s="140"/>
      <c r="X287" s="140"/>
      <c r="Y287" s="140"/>
      <c r="Z287" s="140"/>
      <c r="AA287" s="140"/>
      <c r="AB287" s="140"/>
      <c r="AC287" s="140"/>
      <c r="AD287" s="140"/>
      <c r="AE287" s="140"/>
      <c r="AF287" s="140"/>
      <c r="AG287" s="140"/>
      <c r="AH287" s="140"/>
      <c r="AI287" s="140"/>
      <c r="AJ287" s="140"/>
      <c r="AL287" s="117"/>
      <c r="AM287" s="117"/>
      <c r="AN287" s="117"/>
      <c r="AO287" s="117"/>
      <c r="AP287" s="117"/>
      <c r="AQ287" s="117"/>
      <c r="AR287" s="117"/>
      <c r="AS287" s="117"/>
      <c r="AT287" s="117"/>
      <c r="AU287" s="117"/>
      <c r="AV287" s="117"/>
      <c r="AW287" s="117"/>
    </row>
    <row r="288" spans="1:49" s="113" customFormat="1" ht="15.75">
      <c r="A288" s="137"/>
      <c r="B288" s="138"/>
      <c r="C288" s="139"/>
      <c r="D288" s="139"/>
      <c r="E288" s="139"/>
      <c r="F288" s="140"/>
      <c r="G288" s="140"/>
      <c r="H288" s="140"/>
      <c r="I288" s="140"/>
      <c r="J288" s="140"/>
      <c r="K288" s="140"/>
      <c r="L288" s="140"/>
      <c r="M288" s="140"/>
      <c r="N288" s="140"/>
      <c r="O288" s="140"/>
      <c r="P288" s="140"/>
      <c r="Q288" s="140"/>
      <c r="R288" s="140"/>
      <c r="S288" s="140"/>
      <c r="T288" s="140"/>
      <c r="U288" s="140"/>
      <c r="V288" s="140"/>
      <c r="W288" s="140"/>
      <c r="X288" s="140"/>
      <c r="Y288" s="140"/>
      <c r="Z288" s="140"/>
      <c r="AA288" s="140"/>
      <c r="AB288" s="140"/>
      <c r="AC288" s="140"/>
      <c r="AD288" s="140"/>
      <c r="AE288" s="140"/>
      <c r="AF288" s="140"/>
      <c r="AG288" s="140"/>
      <c r="AH288" s="140"/>
      <c r="AI288" s="140"/>
      <c r="AJ288" s="140"/>
      <c r="AL288" s="117"/>
      <c r="AM288" s="117"/>
      <c r="AN288" s="117"/>
      <c r="AO288" s="117"/>
      <c r="AP288" s="117"/>
      <c r="AQ288" s="117"/>
      <c r="AR288" s="117"/>
      <c r="AS288" s="117"/>
      <c r="AT288" s="117"/>
      <c r="AU288" s="117"/>
      <c r="AV288" s="117"/>
      <c r="AW288" s="117"/>
    </row>
    <row r="289" spans="1:49" s="113" customFormat="1" ht="15.75">
      <c r="A289" s="137"/>
      <c r="B289" s="138"/>
      <c r="C289" s="139"/>
      <c r="D289" s="139"/>
      <c r="E289" s="139"/>
      <c r="F289" s="140"/>
      <c r="G289" s="140"/>
      <c r="H289" s="140"/>
      <c r="I289" s="140"/>
      <c r="J289" s="140"/>
      <c r="K289" s="140"/>
      <c r="L289" s="140"/>
      <c r="M289" s="140"/>
      <c r="N289" s="140"/>
      <c r="O289" s="140"/>
      <c r="P289" s="140"/>
      <c r="Q289" s="140"/>
      <c r="R289" s="140"/>
      <c r="S289" s="140"/>
      <c r="T289" s="140"/>
      <c r="U289" s="140"/>
      <c r="V289" s="140"/>
      <c r="W289" s="140"/>
      <c r="X289" s="140"/>
      <c r="Y289" s="140"/>
      <c r="Z289" s="140"/>
      <c r="AA289" s="140"/>
      <c r="AB289" s="140"/>
      <c r="AC289" s="140"/>
      <c r="AD289" s="140"/>
      <c r="AE289" s="140"/>
      <c r="AF289" s="140"/>
      <c r="AG289" s="140"/>
      <c r="AH289" s="140"/>
      <c r="AI289" s="140"/>
      <c r="AJ289" s="140"/>
      <c r="AL289" s="117"/>
      <c r="AM289" s="117"/>
      <c r="AN289" s="117"/>
      <c r="AO289" s="117"/>
      <c r="AP289" s="117"/>
      <c r="AQ289" s="117"/>
      <c r="AR289" s="117"/>
      <c r="AS289" s="117"/>
      <c r="AT289" s="117"/>
      <c r="AU289" s="117"/>
      <c r="AV289" s="117"/>
      <c r="AW289" s="117"/>
    </row>
    <row r="290" spans="1:49" s="113" customFormat="1" ht="15.75">
      <c r="A290" s="137"/>
      <c r="B290" s="138"/>
      <c r="C290" s="139"/>
      <c r="D290" s="139"/>
      <c r="E290" s="139"/>
      <c r="F290" s="140"/>
      <c r="G290" s="140"/>
      <c r="H290" s="140"/>
      <c r="I290" s="140"/>
      <c r="J290" s="140"/>
      <c r="K290" s="140"/>
      <c r="L290" s="140"/>
      <c r="M290" s="140"/>
      <c r="N290" s="140"/>
      <c r="O290" s="140"/>
      <c r="P290" s="140"/>
      <c r="Q290" s="140"/>
      <c r="R290" s="140"/>
      <c r="S290" s="140"/>
      <c r="T290" s="140"/>
      <c r="U290" s="140"/>
      <c r="V290" s="140"/>
      <c r="W290" s="140"/>
      <c r="X290" s="140"/>
      <c r="Y290" s="140"/>
      <c r="Z290" s="140"/>
      <c r="AA290" s="140"/>
      <c r="AB290" s="140"/>
      <c r="AC290" s="140"/>
      <c r="AD290" s="140"/>
      <c r="AE290" s="140"/>
      <c r="AF290" s="140"/>
      <c r="AG290" s="140"/>
      <c r="AH290" s="140"/>
      <c r="AI290" s="140"/>
      <c r="AJ290" s="140"/>
      <c r="AL290" s="117"/>
      <c r="AM290" s="117"/>
      <c r="AN290" s="117"/>
      <c r="AO290" s="117"/>
      <c r="AP290" s="117"/>
      <c r="AQ290" s="117"/>
      <c r="AR290" s="117"/>
      <c r="AS290" s="117"/>
      <c r="AT290" s="117"/>
      <c r="AU290" s="117"/>
      <c r="AV290" s="117"/>
      <c r="AW290" s="117"/>
    </row>
    <row r="291" spans="1:49" s="113" customFormat="1" ht="15.75">
      <c r="A291" s="137"/>
      <c r="B291" s="138"/>
      <c r="C291" s="139"/>
      <c r="D291" s="139"/>
      <c r="E291" s="139"/>
      <c r="F291" s="140"/>
      <c r="G291" s="140"/>
      <c r="H291" s="140"/>
      <c r="I291" s="140"/>
      <c r="J291" s="140"/>
      <c r="K291" s="140"/>
      <c r="L291" s="140"/>
      <c r="M291" s="140"/>
      <c r="N291" s="140"/>
      <c r="O291" s="140"/>
      <c r="P291" s="140"/>
      <c r="Q291" s="140"/>
      <c r="R291" s="140"/>
      <c r="S291" s="140"/>
      <c r="T291" s="140"/>
      <c r="U291" s="140"/>
      <c r="V291" s="140"/>
      <c r="W291" s="140"/>
      <c r="X291" s="140"/>
      <c r="Y291" s="140"/>
      <c r="Z291" s="140"/>
      <c r="AA291" s="140"/>
      <c r="AB291" s="140"/>
      <c r="AC291" s="140"/>
      <c r="AD291" s="140"/>
      <c r="AE291" s="140"/>
      <c r="AF291" s="140"/>
      <c r="AG291" s="140"/>
      <c r="AH291" s="140"/>
      <c r="AI291" s="140"/>
      <c r="AJ291" s="140"/>
      <c r="AL291" s="117"/>
      <c r="AM291" s="117"/>
      <c r="AN291" s="117"/>
      <c r="AO291" s="117"/>
      <c r="AP291" s="117"/>
      <c r="AQ291" s="117"/>
      <c r="AR291" s="117"/>
      <c r="AS291" s="117"/>
      <c r="AT291" s="117"/>
      <c r="AU291" s="117"/>
      <c r="AV291" s="117"/>
      <c r="AW291" s="117"/>
    </row>
    <row r="292" spans="1:49" s="113" customFormat="1" ht="15.75">
      <c r="A292" s="137"/>
      <c r="B292" s="138"/>
      <c r="C292" s="139"/>
      <c r="D292" s="139"/>
      <c r="E292" s="139"/>
      <c r="F292" s="140"/>
      <c r="G292" s="140"/>
      <c r="H292" s="140"/>
      <c r="I292" s="140"/>
      <c r="J292" s="140"/>
      <c r="K292" s="140"/>
      <c r="L292" s="140"/>
      <c r="M292" s="140"/>
      <c r="N292" s="140"/>
      <c r="O292" s="140"/>
      <c r="P292" s="140"/>
      <c r="Q292" s="140"/>
      <c r="R292" s="140"/>
      <c r="S292" s="140"/>
      <c r="T292" s="140"/>
      <c r="U292" s="140"/>
      <c r="V292" s="140"/>
      <c r="W292" s="140"/>
      <c r="X292" s="140"/>
      <c r="Y292" s="140"/>
      <c r="Z292" s="140"/>
      <c r="AA292" s="140"/>
      <c r="AB292" s="140"/>
      <c r="AC292" s="140"/>
      <c r="AD292" s="140"/>
      <c r="AE292" s="140"/>
      <c r="AF292" s="140"/>
      <c r="AG292" s="140"/>
      <c r="AH292" s="140"/>
      <c r="AI292" s="140"/>
      <c r="AJ292" s="140"/>
      <c r="AL292" s="117"/>
      <c r="AM292" s="117"/>
      <c r="AN292" s="117"/>
      <c r="AO292" s="117"/>
      <c r="AP292" s="117"/>
      <c r="AQ292" s="117"/>
      <c r="AR292" s="117"/>
      <c r="AS292" s="117"/>
      <c r="AT292" s="117"/>
      <c r="AU292" s="117"/>
      <c r="AV292" s="117"/>
      <c r="AW292" s="117"/>
    </row>
    <row r="293" spans="1:49" s="113" customFormat="1" ht="15.75">
      <c r="A293" s="137"/>
      <c r="B293" s="138"/>
      <c r="C293" s="139"/>
      <c r="D293" s="139"/>
      <c r="E293" s="139"/>
      <c r="F293" s="140"/>
      <c r="G293" s="140"/>
      <c r="H293" s="140"/>
      <c r="I293" s="140"/>
      <c r="J293" s="140"/>
      <c r="K293" s="140"/>
      <c r="L293" s="140"/>
      <c r="M293" s="140"/>
      <c r="N293" s="140"/>
      <c r="O293" s="140"/>
      <c r="P293" s="140"/>
      <c r="Q293" s="140"/>
      <c r="R293" s="140"/>
      <c r="S293" s="140"/>
      <c r="T293" s="140"/>
      <c r="U293" s="140"/>
      <c r="V293" s="140"/>
      <c r="W293" s="140"/>
      <c r="X293" s="140"/>
      <c r="Y293" s="140"/>
      <c r="Z293" s="140"/>
      <c r="AA293" s="140"/>
      <c r="AB293" s="140"/>
      <c r="AC293" s="140"/>
      <c r="AD293" s="140"/>
      <c r="AE293" s="140"/>
      <c r="AF293" s="140"/>
      <c r="AG293" s="140"/>
      <c r="AH293" s="140"/>
      <c r="AI293" s="140"/>
      <c r="AJ293" s="140"/>
      <c r="AL293" s="117"/>
      <c r="AM293" s="117"/>
      <c r="AN293" s="117"/>
      <c r="AO293" s="117"/>
      <c r="AP293" s="117"/>
      <c r="AQ293" s="117"/>
      <c r="AR293" s="117"/>
      <c r="AS293" s="117"/>
      <c r="AT293" s="117"/>
      <c r="AU293" s="117"/>
      <c r="AV293" s="117"/>
      <c r="AW293" s="117"/>
    </row>
    <row r="294" spans="1:49" s="113" customFormat="1" ht="15.75">
      <c r="A294" s="137"/>
      <c r="B294" s="138"/>
      <c r="C294" s="139"/>
      <c r="D294" s="139"/>
      <c r="E294" s="139"/>
      <c r="F294" s="140"/>
      <c r="G294" s="140"/>
      <c r="H294" s="140"/>
      <c r="I294" s="140"/>
      <c r="J294" s="140"/>
      <c r="K294" s="140"/>
      <c r="L294" s="140"/>
      <c r="M294" s="140"/>
      <c r="N294" s="140"/>
      <c r="O294" s="140"/>
      <c r="P294" s="140"/>
      <c r="Q294" s="140"/>
      <c r="R294" s="140"/>
      <c r="S294" s="140"/>
      <c r="T294" s="140"/>
      <c r="U294" s="140"/>
      <c r="V294" s="140"/>
      <c r="W294" s="140"/>
      <c r="X294" s="140"/>
      <c r="Y294" s="140"/>
      <c r="Z294" s="140"/>
      <c r="AA294" s="140"/>
      <c r="AB294" s="140"/>
      <c r="AC294" s="140"/>
      <c r="AD294" s="140"/>
      <c r="AE294" s="140"/>
      <c r="AF294" s="140"/>
      <c r="AG294" s="140"/>
      <c r="AH294" s="140"/>
      <c r="AI294" s="140"/>
      <c r="AJ294" s="140"/>
      <c r="AL294" s="117"/>
      <c r="AM294" s="117"/>
      <c r="AN294" s="117"/>
      <c r="AO294" s="117"/>
      <c r="AP294" s="117"/>
      <c r="AQ294" s="117"/>
      <c r="AR294" s="117"/>
      <c r="AS294" s="117"/>
      <c r="AT294" s="117"/>
      <c r="AU294" s="117"/>
      <c r="AV294" s="117"/>
      <c r="AW294" s="117"/>
    </row>
    <row r="295" spans="1:49" s="113" customFormat="1" ht="15.75">
      <c r="A295" s="137"/>
      <c r="B295" s="138"/>
      <c r="C295" s="139"/>
      <c r="D295" s="139"/>
      <c r="E295" s="139"/>
      <c r="F295" s="140"/>
      <c r="G295" s="140"/>
      <c r="H295" s="140"/>
      <c r="I295" s="140"/>
      <c r="J295" s="140"/>
      <c r="K295" s="140"/>
      <c r="L295" s="140"/>
      <c r="M295" s="140"/>
      <c r="N295" s="140"/>
      <c r="O295" s="140"/>
      <c r="P295" s="140"/>
      <c r="Q295" s="140"/>
      <c r="R295" s="140"/>
      <c r="S295" s="140"/>
      <c r="T295" s="140"/>
      <c r="U295" s="140"/>
      <c r="V295" s="140"/>
      <c r="W295" s="140"/>
      <c r="X295" s="140"/>
      <c r="Y295" s="140"/>
      <c r="Z295" s="140"/>
      <c r="AA295" s="140"/>
      <c r="AB295" s="140"/>
      <c r="AC295" s="140"/>
      <c r="AD295" s="140"/>
      <c r="AE295" s="140"/>
      <c r="AF295" s="140"/>
      <c r="AG295" s="140"/>
      <c r="AH295" s="140"/>
      <c r="AI295" s="140"/>
      <c r="AJ295" s="140"/>
      <c r="AL295" s="117"/>
      <c r="AM295" s="117"/>
      <c r="AN295" s="117"/>
      <c r="AO295" s="117"/>
      <c r="AP295" s="117"/>
      <c r="AQ295" s="117"/>
      <c r="AR295" s="117"/>
      <c r="AS295" s="117"/>
      <c r="AT295" s="117"/>
      <c r="AU295" s="117"/>
      <c r="AV295" s="117"/>
      <c r="AW295" s="117"/>
    </row>
    <row r="296" spans="1:49" s="113" customFormat="1" ht="15.75">
      <c r="A296" s="137"/>
      <c r="B296" s="138"/>
      <c r="C296" s="139"/>
      <c r="D296" s="139"/>
      <c r="E296" s="139"/>
      <c r="F296" s="140"/>
      <c r="G296" s="140"/>
      <c r="H296" s="140"/>
      <c r="I296" s="140"/>
      <c r="J296" s="140"/>
      <c r="K296" s="140"/>
      <c r="L296" s="140"/>
      <c r="M296" s="140"/>
      <c r="N296" s="140"/>
      <c r="O296" s="140"/>
      <c r="P296" s="140"/>
      <c r="Q296" s="140"/>
      <c r="R296" s="140"/>
      <c r="S296" s="140"/>
      <c r="T296" s="140"/>
      <c r="U296" s="140"/>
      <c r="V296" s="140"/>
      <c r="W296" s="140"/>
      <c r="X296" s="140"/>
      <c r="Y296" s="140"/>
      <c r="Z296" s="140"/>
      <c r="AA296" s="140"/>
      <c r="AB296" s="140"/>
      <c r="AC296" s="140"/>
      <c r="AD296" s="140"/>
      <c r="AE296" s="140"/>
      <c r="AF296" s="140"/>
      <c r="AG296" s="140"/>
      <c r="AH296" s="140"/>
      <c r="AI296" s="140"/>
      <c r="AJ296" s="140"/>
      <c r="AL296" s="117"/>
      <c r="AM296" s="117"/>
      <c r="AN296" s="117"/>
      <c r="AO296" s="117"/>
      <c r="AP296" s="117"/>
      <c r="AQ296" s="117"/>
      <c r="AR296" s="117"/>
      <c r="AS296" s="117"/>
      <c r="AT296" s="117"/>
      <c r="AU296" s="117"/>
      <c r="AV296" s="117"/>
      <c r="AW296" s="117"/>
    </row>
    <row r="297" spans="1:49" s="113" customFormat="1" ht="15.75">
      <c r="A297" s="137"/>
      <c r="B297" s="138"/>
      <c r="C297" s="139"/>
      <c r="D297" s="139"/>
      <c r="E297" s="139"/>
      <c r="F297" s="140"/>
      <c r="G297" s="140"/>
      <c r="H297" s="140"/>
      <c r="I297" s="140"/>
      <c r="J297" s="140"/>
      <c r="K297" s="140"/>
      <c r="L297" s="140"/>
      <c r="M297" s="140"/>
      <c r="N297" s="140"/>
      <c r="O297" s="140"/>
      <c r="P297" s="140"/>
      <c r="Q297" s="140"/>
      <c r="R297" s="140"/>
      <c r="S297" s="140"/>
      <c r="T297" s="140"/>
      <c r="U297" s="140"/>
      <c r="V297" s="140"/>
      <c r="W297" s="140"/>
      <c r="X297" s="140"/>
      <c r="Y297" s="140"/>
      <c r="Z297" s="140"/>
      <c r="AA297" s="140"/>
      <c r="AB297" s="140"/>
      <c r="AC297" s="140"/>
      <c r="AD297" s="140"/>
      <c r="AE297" s="140"/>
      <c r="AF297" s="140"/>
      <c r="AG297" s="140"/>
      <c r="AH297" s="140"/>
      <c r="AI297" s="140"/>
      <c r="AJ297" s="140"/>
      <c r="AL297" s="117"/>
      <c r="AM297" s="117"/>
      <c r="AN297" s="117"/>
      <c r="AO297" s="117"/>
      <c r="AP297" s="117"/>
      <c r="AQ297" s="117"/>
      <c r="AR297" s="117"/>
      <c r="AS297" s="117"/>
      <c r="AT297" s="117"/>
      <c r="AU297" s="117"/>
      <c r="AV297" s="117"/>
      <c r="AW297" s="117"/>
    </row>
    <row r="298" spans="1:49" s="113" customFormat="1" ht="15.75">
      <c r="A298" s="137"/>
      <c r="B298" s="138"/>
      <c r="C298" s="139"/>
      <c r="D298" s="139"/>
      <c r="E298" s="139"/>
      <c r="F298" s="140"/>
      <c r="G298" s="140"/>
      <c r="H298" s="140"/>
      <c r="I298" s="140"/>
      <c r="J298" s="140"/>
      <c r="K298" s="140"/>
      <c r="L298" s="140"/>
      <c r="M298" s="140"/>
      <c r="N298" s="140"/>
      <c r="O298" s="140"/>
      <c r="P298" s="140"/>
      <c r="Q298" s="140"/>
      <c r="R298" s="140"/>
      <c r="S298" s="140"/>
      <c r="T298" s="140"/>
      <c r="U298" s="140"/>
      <c r="V298" s="140"/>
      <c r="W298" s="140"/>
      <c r="X298" s="140"/>
      <c r="Y298" s="140"/>
      <c r="Z298" s="140"/>
      <c r="AA298" s="140"/>
      <c r="AB298" s="140"/>
      <c r="AC298" s="140"/>
      <c r="AD298" s="140"/>
      <c r="AE298" s="140"/>
      <c r="AF298" s="140"/>
      <c r="AG298" s="140"/>
      <c r="AH298" s="140"/>
      <c r="AI298" s="140"/>
      <c r="AJ298" s="140"/>
      <c r="AL298" s="117"/>
      <c r="AM298" s="117"/>
      <c r="AN298" s="117"/>
      <c r="AO298" s="117"/>
      <c r="AP298" s="117"/>
      <c r="AQ298" s="117"/>
      <c r="AR298" s="117"/>
      <c r="AS298" s="117"/>
      <c r="AT298" s="117"/>
      <c r="AU298" s="117"/>
      <c r="AV298" s="117"/>
      <c r="AW298" s="117"/>
    </row>
    <row r="299" spans="1:49" s="113" customFormat="1" ht="15.75">
      <c r="A299" s="137"/>
      <c r="B299" s="138"/>
      <c r="C299" s="139"/>
      <c r="D299" s="139"/>
      <c r="E299" s="139"/>
      <c r="F299" s="140"/>
      <c r="G299" s="140"/>
      <c r="H299" s="140"/>
      <c r="I299" s="140"/>
      <c r="J299" s="140"/>
      <c r="K299" s="140"/>
      <c r="L299" s="140"/>
      <c r="M299" s="140"/>
      <c r="N299" s="140"/>
      <c r="O299" s="140"/>
      <c r="P299" s="140"/>
      <c r="Q299" s="140"/>
      <c r="R299" s="140"/>
      <c r="S299" s="140"/>
      <c r="T299" s="140"/>
      <c r="U299" s="140"/>
      <c r="V299" s="140"/>
      <c r="W299" s="140"/>
      <c r="X299" s="140"/>
      <c r="Y299" s="140"/>
      <c r="Z299" s="140"/>
      <c r="AA299" s="140"/>
      <c r="AB299" s="140"/>
      <c r="AC299" s="140"/>
      <c r="AD299" s="140"/>
      <c r="AE299" s="140"/>
      <c r="AF299" s="140"/>
      <c r="AG299" s="140"/>
      <c r="AH299" s="140"/>
      <c r="AI299" s="140"/>
      <c r="AJ299" s="140"/>
      <c r="AL299" s="117"/>
      <c r="AM299" s="117"/>
      <c r="AN299" s="117"/>
      <c r="AO299" s="117"/>
      <c r="AP299" s="117"/>
      <c r="AQ299" s="117"/>
      <c r="AR299" s="117"/>
      <c r="AS299" s="117"/>
      <c r="AT299" s="117"/>
      <c r="AU299" s="117"/>
      <c r="AV299" s="117"/>
      <c r="AW299" s="117"/>
    </row>
    <row r="300" spans="1:49" s="113" customFormat="1" ht="15.75">
      <c r="A300" s="137"/>
      <c r="B300" s="138"/>
      <c r="C300" s="139"/>
      <c r="D300" s="139"/>
      <c r="E300" s="139"/>
      <c r="F300" s="140"/>
      <c r="G300" s="140"/>
      <c r="H300" s="140"/>
      <c r="I300" s="140"/>
      <c r="J300" s="140"/>
      <c r="K300" s="140"/>
      <c r="L300" s="140"/>
      <c r="M300" s="140"/>
      <c r="N300" s="140"/>
      <c r="O300" s="140"/>
      <c r="P300" s="140"/>
      <c r="Q300" s="140"/>
      <c r="R300" s="140"/>
      <c r="S300" s="140"/>
      <c r="T300" s="140"/>
      <c r="U300" s="140"/>
      <c r="V300" s="140"/>
      <c r="W300" s="140"/>
      <c r="X300" s="140"/>
      <c r="Y300" s="140"/>
      <c r="Z300" s="140"/>
      <c r="AA300" s="140"/>
      <c r="AB300" s="140"/>
      <c r="AC300" s="140"/>
      <c r="AD300" s="140"/>
      <c r="AE300" s="140"/>
      <c r="AF300" s="140"/>
      <c r="AG300" s="140"/>
      <c r="AH300" s="140"/>
      <c r="AI300" s="140"/>
      <c r="AJ300" s="140"/>
      <c r="AL300" s="117"/>
      <c r="AM300" s="117"/>
      <c r="AN300" s="117"/>
      <c r="AO300" s="117"/>
      <c r="AP300" s="117"/>
      <c r="AQ300" s="117"/>
      <c r="AR300" s="117"/>
      <c r="AS300" s="117"/>
      <c r="AT300" s="117"/>
      <c r="AU300" s="117"/>
      <c r="AV300" s="117"/>
      <c r="AW300" s="117"/>
    </row>
    <row r="301" spans="1:49" s="113" customFormat="1" ht="15.75">
      <c r="A301" s="137"/>
      <c r="B301" s="138"/>
      <c r="C301" s="139"/>
      <c r="D301" s="139"/>
      <c r="E301" s="139"/>
      <c r="F301" s="140"/>
      <c r="G301" s="140"/>
      <c r="H301" s="140"/>
      <c r="I301" s="140"/>
      <c r="J301" s="140"/>
      <c r="K301" s="140"/>
      <c r="L301" s="140"/>
      <c r="M301" s="140"/>
      <c r="N301" s="140"/>
      <c r="O301" s="140"/>
      <c r="P301" s="140"/>
      <c r="Q301" s="140"/>
      <c r="R301" s="140"/>
      <c r="S301" s="140"/>
      <c r="T301" s="140"/>
      <c r="U301" s="140"/>
      <c r="V301" s="140"/>
      <c r="W301" s="140"/>
      <c r="X301" s="140"/>
      <c r="Y301" s="140"/>
      <c r="Z301" s="140"/>
      <c r="AA301" s="140"/>
      <c r="AB301" s="140"/>
      <c r="AC301" s="140"/>
      <c r="AD301" s="140"/>
      <c r="AE301" s="140"/>
      <c r="AF301" s="140"/>
      <c r="AG301" s="140"/>
      <c r="AH301" s="140"/>
      <c r="AI301" s="140"/>
      <c r="AJ301" s="140"/>
      <c r="AL301" s="117"/>
      <c r="AM301" s="117"/>
      <c r="AN301" s="117"/>
      <c r="AO301" s="117"/>
      <c r="AP301" s="117"/>
      <c r="AQ301" s="117"/>
      <c r="AR301" s="117"/>
      <c r="AS301" s="117"/>
      <c r="AT301" s="117"/>
      <c r="AU301" s="117"/>
      <c r="AV301" s="117"/>
      <c r="AW301" s="117"/>
    </row>
    <row r="302" spans="1:49" s="113" customFormat="1" ht="15.75">
      <c r="A302" s="137"/>
      <c r="B302" s="138"/>
      <c r="C302" s="139"/>
      <c r="D302" s="139"/>
      <c r="E302" s="139"/>
      <c r="F302" s="140"/>
      <c r="G302" s="140"/>
      <c r="H302" s="140"/>
      <c r="I302" s="140"/>
      <c r="J302" s="140"/>
      <c r="K302" s="140"/>
      <c r="L302" s="140"/>
      <c r="M302" s="140"/>
      <c r="N302" s="140"/>
      <c r="O302" s="140"/>
      <c r="P302" s="140"/>
      <c r="Q302" s="140"/>
      <c r="R302" s="140"/>
      <c r="S302" s="140"/>
      <c r="T302" s="140"/>
      <c r="U302" s="140"/>
      <c r="V302" s="140"/>
      <c r="W302" s="140"/>
      <c r="X302" s="140"/>
      <c r="Y302" s="140"/>
      <c r="Z302" s="140"/>
      <c r="AA302" s="140"/>
      <c r="AB302" s="140"/>
      <c r="AC302" s="140"/>
      <c r="AD302" s="140"/>
      <c r="AE302" s="140"/>
      <c r="AF302" s="140"/>
      <c r="AG302" s="140"/>
      <c r="AH302" s="140"/>
      <c r="AI302" s="140"/>
      <c r="AJ302" s="140"/>
      <c r="AL302" s="117"/>
      <c r="AM302" s="117"/>
      <c r="AN302" s="117"/>
      <c r="AO302" s="117"/>
      <c r="AP302" s="117"/>
      <c r="AQ302" s="117"/>
      <c r="AR302" s="117"/>
      <c r="AS302" s="117"/>
      <c r="AT302" s="117"/>
      <c r="AU302" s="117"/>
      <c r="AV302" s="117"/>
      <c r="AW302" s="117"/>
    </row>
    <row r="303" spans="1:49" s="113" customFormat="1" ht="15.75">
      <c r="A303" s="137"/>
      <c r="B303" s="138"/>
      <c r="C303" s="139"/>
      <c r="D303" s="139"/>
      <c r="E303" s="139"/>
      <c r="F303" s="140"/>
      <c r="G303" s="140"/>
      <c r="H303" s="140"/>
      <c r="I303" s="140"/>
      <c r="J303" s="140"/>
      <c r="K303" s="140"/>
      <c r="L303" s="140"/>
      <c r="M303" s="140"/>
      <c r="N303" s="140"/>
      <c r="O303" s="140"/>
      <c r="P303" s="140"/>
      <c r="Q303" s="140"/>
      <c r="R303" s="140"/>
      <c r="S303" s="140"/>
      <c r="T303" s="140"/>
      <c r="U303" s="140"/>
      <c r="V303" s="140"/>
      <c r="W303" s="140"/>
      <c r="X303" s="140"/>
      <c r="Y303" s="140"/>
      <c r="Z303" s="140"/>
      <c r="AA303" s="140"/>
      <c r="AB303" s="140"/>
      <c r="AC303" s="140"/>
      <c r="AD303" s="140"/>
      <c r="AE303" s="140"/>
      <c r="AF303" s="140"/>
      <c r="AG303" s="140"/>
      <c r="AH303" s="140"/>
      <c r="AI303" s="140"/>
      <c r="AJ303" s="140"/>
      <c r="AL303" s="117"/>
      <c r="AM303" s="117"/>
      <c r="AN303" s="117"/>
      <c r="AO303" s="117"/>
      <c r="AP303" s="117"/>
      <c r="AQ303" s="117"/>
      <c r="AR303" s="117"/>
      <c r="AS303" s="117"/>
      <c r="AT303" s="117"/>
      <c r="AU303" s="117"/>
      <c r="AV303" s="117"/>
      <c r="AW303" s="117"/>
    </row>
    <row r="304" spans="1:49" s="113" customFormat="1" ht="15.75">
      <c r="A304" s="137"/>
      <c r="B304" s="138"/>
      <c r="C304" s="139"/>
      <c r="D304" s="139"/>
      <c r="E304" s="139"/>
      <c r="F304" s="140"/>
      <c r="G304" s="140"/>
      <c r="H304" s="140"/>
      <c r="I304" s="140"/>
      <c r="J304" s="140"/>
      <c r="K304" s="140"/>
      <c r="L304" s="140"/>
      <c r="M304" s="140"/>
      <c r="N304" s="140"/>
      <c r="O304" s="140"/>
      <c r="P304" s="140"/>
      <c r="Q304" s="140"/>
      <c r="R304" s="140"/>
      <c r="S304" s="140"/>
      <c r="T304" s="140"/>
      <c r="U304" s="140"/>
      <c r="V304" s="140"/>
      <c r="W304" s="140"/>
      <c r="X304" s="140"/>
      <c r="Y304" s="140"/>
      <c r="Z304" s="140"/>
      <c r="AA304" s="140"/>
      <c r="AB304" s="140"/>
      <c r="AC304" s="140"/>
      <c r="AD304" s="140"/>
      <c r="AE304" s="140"/>
      <c r="AF304" s="140"/>
      <c r="AG304" s="140"/>
      <c r="AH304" s="140"/>
      <c r="AI304" s="140"/>
      <c r="AJ304" s="140"/>
      <c r="AL304" s="117"/>
      <c r="AM304" s="117"/>
      <c r="AN304" s="117"/>
      <c r="AO304" s="117"/>
      <c r="AP304" s="117"/>
      <c r="AQ304" s="117"/>
      <c r="AR304" s="117"/>
      <c r="AS304" s="117"/>
      <c r="AT304" s="117"/>
      <c r="AU304" s="117"/>
      <c r="AV304" s="117"/>
      <c r="AW304" s="117"/>
    </row>
    <row r="305" spans="1:49" s="113" customFormat="1" ht="15.75">
      <c r="A305" s="137"/>
      <c r="B305" s="138"/>
      <c r="C305" s="139"/>
      <c r="D305" s="139"/>
      <c r="E305" s="139"/>
      <c r="F305" s="140"/>
      <c r="G305" s="140"/>
      <c r="H305" s="140"/>
      <c r="I305" s="140"/>
      <c r="J305" s="140"/>
      <c r="K305" s="140"/>
      <c r="L305" s="140"/>
      <c r="M305" s="140"/>
      <c r="N305" s="140"/>
      <c r="O305" s="140"/>
      <c r="P305" s="140"/>
      <c r="Q305" s="140"/>
      <c r="R305" s="140"/>
      <c r="S305" s="140"/>
      <c r="T305" s="140"/>
      <c r="U305" s="140"/>
      <c r="V305" s="140"/>
      <c r="W305" s="140"/>
      <c r="X305" s="140"/>
      <c r="Y305" s="140"/>
      <c r="Z305" s="140"/>
      <c r="AA305" s="140"/>
      <c r="AB305" s="140"/>
      <c r="AC305" s="140"/>
      <c r="AD305" s="140"/>
      <c r="AE305" s="140"/>
      <c r="AF305" s="140"/>
      <c r="AG305" s="140"/>
      <c r="AH305" s="140"/>
      <c r="AI305" s="140"/>
      <c r="AJ305" s="140"/>
      <c r="AL305" s="117"/>
      <c r="AM305" s="117"/>
      <c r="AN305" s="117"/>
      <c r="AO305" s="117"/>
      <c r="AP305" s="117"/>
      <c r="AQ305" s="117"/>
      <c r="AR305" s="117"/>
      <c r="AS305" s="117"/>
      <c r="AT305" s="117"/>
      <c r="AU305" s="117"/>
      <c r="AV305" s="117"/>
      <c r="AW305" s="117"/>
    </row>
    <row r="306" spans="1:49" s="113" customFormat="1" ht="15.75">
      <c r="A306" s="137"/>
      <c r="B306" s="138"/>
      <c r="C306" s="139"/>
      <c r="D306" s="139"/>
      <c r="E306" s="139"/>
      <c r="F306" s="140"/>
      <c r="G306" s="140"/>
      <c r="H306" s="140"/>
      <c r="I306" s="140"/>
      <c r="J306" s="140"/>
      <c r="K306" s="140"/>
      <c r="L306" s="140"/>
      <c r="M306" s="140"/>
      <c r="N306" s="140"/>
      <c r="O306" s="140"/>
      <c r="P306" s="140"/>
      <c r="Q306" s="140"/>
      <c r="R306" s="140"/>
      <c r="S306" s="140"/>
      <c r="T306" s="140"/>
      <c r="U306" s="140"/>
      <c r="V306" s="140"/>
      <c r="W306" s="140"/>
      <c r="X306" s="140"/>
      <c r="Y306" s="140"/>
      <c r="Z306" s="140"/>
      <c r="AA306" s="140"/>
      <c r="AB306" s="140"/>
      <c r="AC306" s="140"/>
      <c r="AD306" s="140"/>
      <c r="AE306" s="140"/>
      <c r="AF306" s="140"/>
      <c r="AG306" s="140"/>
      <c r="AH306" s="140"/>
      <c r="AI306" s="140"/>
      <c r="AJ306" s="140"/>
      <c r="AL306" s="117"/>
      <c r="AM306" s="117"/>
      <c r="AN306" s="117"/>
      <c r="AO306" s="117"/>
      <c r="AP306" s="117"/>
      <c r="AQ306" s="117"/>
      <c r="AR306" s="117"/>
      <c r="AS306" s="117"/>
      <c r="AT306" s="117"/>
      <c r="AU306" s="117"/>
      <c r="AV306" s="117"/>
      <c r="AW306" s="117"/>
    </row>
    <row r="307" spans="1:49" s="113" customFormat="1" ht="15.75">
      <c r="A307" s="137"/>
      <c r="B307" s="138"/>
      <c r="C307" s="139"/>
      <c r="D307" s="139"/>
      <c r="E307" s="139"/>
      <c r="F307" s="140"/>
      <c r="G307" s="140"/>
      <c r="H307" s="140"/>
      <c r="I307" s="140"/>
      <c r="J307" s="140"/>
      <c r="K307" s="140"/>
      <c r="L307" s="140"/>
      <c r="M307" s="140"/>
      <c r="N307" s="140"/>
      <c r="O307" s="140"/>
      <c r="P307" s="140"/>
      <c r="Q307" s="140"/>
      <c r="R307" s="140"/>
      <c r="S307" s="140"/>
      <c r="T307" s="140"/>
      <c r="U307" s="140"/>
      <c r="V307" s="140"/>
      <c r="W307" s="140"/>
      <c r="X307" s="140"/>
      <c r="Y307" s="140"/>
      <c r="Z307" s="140"/>
      <c r="AA307" s="140"/>
      <c r="AB307" s="140"/>
      <c r="AC307" s="140"/>
      <c r="AD307" s="140"/>
      <c r="AE307" s="140"/>
      <c r="AF307" s="140"/>
      <c r="AG307" s="140"/>
      <c r="AH307" s="140"/>
      <c r="AI307" s="140"/>
      <c r="AJ307" s="140"/>
      <c r="AL307" s="117"/>
      <c r="AM307" s="117"/>
      <c r="AN307" s="117"/>
      <c r="AO307" s="117"/>
      <c r="AP307" s="117"/>
      <c r="AQ307" s="117"/>
      <c r="AR307" s="117"/>
      <c r="AS307" s="117"/>
      <c r="AT307" s="117"/>
      <c r="AU307" s="117"/>
      <c r="AV307" s="117"/>
      <c r="AW307" s="117"/>
    </row>
    <row r="308" spans="1:49" s="113" customFormat="1" ht="15.75">
      <c r="A308" s="137"/>
      <c r="B308" s="138"/>
      <c r="C308" s="139"/>
      <c r="D308" s="139"/>
      <c r="E308" s="139"/>
      <c r="F308" s="140"/>
      <c r="G308" s="140"/>
      <c r="H308" s="140"/>
      <c r="I308" s="140"/>
      <c r="J308" s="140"/>
      <c r="K308" s="140"/>
      <c r="L308" s="140"/>
      <c r="M308" s="140"/>
      <c r="N308" s="140"/>
      <c r="O308" s="140"/>
      <c r="P308" s="140"/>
      <c r="Q308" s="140"/>
      <c r="R308" s="140"/>
      <c r="S308" s="140"/>
      <c r="T308" s="140"/>
      <c r="U308" s="140"/>
      <c r="V308" s="140"/>
      <c r="W308" s="140"/>
      <c r="X308" s="140"/>
      <c r="Y308" s="140"/>
      <c r="Z308" s="140"/>
      <c r="AA308" s="140"/>
      <c r="AB308" s="140"/>
      <c r="AC308" s="140"/>
      <c r="AD308" s="140"/>
      <c r="AE308" s="140"/>
      <c r="AF308" s="140"/>
      <c r="AG308" s="140"/>
      <c r="AH308" s="140"/>
      <c r="AI308" s="140"/>
      <c r="AJ308" s="140"/>
      <c r="AL308" s="117"/>
      <c r="AM308" s="117"/>
      <c r="AN308" s="117"/>
      <c r="AO308" s="117"/>
      <c r="AP308" s="117"/>
      <c r="AQ308" s="117"/>
      <c r="AR308" s="117"/>
      <c r="AS308" s="117"/>
      <c r="AT308" s="117"/>
      <c r="AU308" s="117"/>
      <c r="AV308" s="117"/>
      <c r="AW308" s="117"/>
    </row>
    <row r="309" spans="1:49" s="113" customFormat="1" ht="15.75">
      <c r="A309" s="137"/>
      <c r="B309" s="138"/>
      <c r="C309" s="139"/>
      <c r="D309" s="139"/>
      <c r="E309" s="139"/>
      <c r="F309" s="140"/>
      <c r="G309" s="140"/>
      <c r="H309" s="140"/>
      <c r="I309" s="140"/>
      <c r="J309" s="140"/>
      <c r="K309" s="140"/>
      <c r="L309" s="140"/>
      <c r="M309" s="140"/>
      <c r="N309" s="140"/>
      <c r="O309" s="140"/>
      <c r="P309" s="140"/>
      <c r="Q309" s="140"/>
      <c r="R309" s="140"/>
      <c r="S309" s="140"/>
      <c r="T309" s="140"/>
      <c r="U309" s="140"/>
      <c r="V309" s="140"/>
      <c r="W309" s="140"/>
      <c r="X309" s="140"/>
      <c r="Y309" s="140"/>
      <c r="Z309" s="140"/>
      <c r="AA309" s="140"/>
      <c r="AB309" s="140"/>
      <c r="AC309" s="140"/>
      <c r="AD309" s="140"/>
      <c r="AE309" s="140"/>
      <c r="AF309" s="140"/>
      <c r="AG309" s="140"/>
      <c r="AH309" s="140"/>
      <c r="AI309" s="140"/>
      <c r="AJ309" s="140"/>
      <c r="AL309" s="117"/>
      <c r="AM309" s="117"/>
      <c r="AN309" s="117"/>
      <c r="AO309" s="117"/>
      <c r="AP309" s="117"/>
      <c r="AQ309" s="117"/>
      <c r="AR309" s="117"/>
      <c r="AS309" s="117"/>
      <c r="AT309" s="117"/>
      <c r="AU309" s="117"/>
      <c r="AV309" s="117"/>
      <c r="AW309" s="117"/>
    </row>
    <row r="310" spans="1:49" s="113" customFormat="1" ht="15.75">
      <c r="A310" s="137"/>
      <c r="B310" s="138"/>
      <c r="C310" s="139"/>
      <c r="D310" s="139"/>
      <c r="E310" s="139"/>
      <c r="F310" s="140"/>
      <c r="G310" s="140"/>
      <c r="H310" s="140"/>
      <c r="I310" s="140"/>
      <c r="J310" s="140"/>
      <c r="K310" s="140"/>
      <c r="L310" s="140"/>
      <c r="M310" s="140"/>
      <c r="N310" s="140"/>
      <c r="O310" s="140"/>
      <c r="P310" s="140"/>
      <c r="Q310" s="140"/>
      <c r="R310" s="140"/>
      <c r="S310" s="140"/>
      <c r="T310" s="140"/>
      <c r="U310" s="140"/>
      <c r="V310" s="140"/>
      <c r="W310" s="140"/>
      <c r="X310" s="140"/>
      <c r="Y310" s="140"/>
      <c r="Z310" s="140"/>
      <c r="AA310" s="140"/>
      <c r="AB310" s="140"/>
      <c r="AC310" s="140"/>
      <c r="AD310" s="140"/>
      <c r="AE310" s="140"/>
      <c r="AF310" s="140"/>
      <c r="AG310" s="140"/>
      <c r="AH310" s="140"/>
      <c r="AI310" s="140"/>
      <c r="AJ310" s="140"/>
      <c r="AL310" s="117"/>
      <c r="AM310" s="117"/>
      <c r="AN310" s="117"/>
      <c r="AO310" s="117"/>
      <c r="AP310" s="117"/>
      <c r="AQ310" s="117"/>
      <c r="AR310" s="117"/>
      <c r="AS310" s="117"/>
      <c r="AT310" s="117"/>
      <c r="AU310" s="117"/>
      <c r="AV310" s="117"/>
      <c r="AW310" s="117"/>
    </row>
    <row r="311" spans="1:49" s="113" customFormat="1" ht="15.75">
      <c r="A311" s="137"/>
      <c r="B311" s="138"/>
      <c r="C311" s="139"/>
      <c r="D311" s="139"/>
      <c r="E311" s="139"/>
      <c r="F311" s="140"/>
      <c r="G311" s="140"/>
      <c r="H311" s="140"/>
      <c r="I311" s="140"/>
      <c r="J311" s="140"/>
      <c r="K311" s="140"/>
      <c r="L311" s="140"/>
      <c r="M311" s="140"/>
      <c r="N311" s="140"/>
      <c r="O311" s="140"/>
      <c r="P311" s="140"/>
      <c r="Q311" s="140"/>
      <c r="R311" s="140"/>
      <c r="S311" s="140"/>
      <c r="T311" s="140"/>
      <c r="U311" s="140"/>
      <c r="V311" s="140"/>
      <c r="W311" s="140"/>
      <c r="X311" s="140"/>
      <c r="Y311" s="140"/>
      <c r="Z311" s="140"/>
      <c r="AA311" s="140"/>
      <c r="AB311" s="140"/>
      <c r="AC311" s="140"/>
      <c r="AD311" s="140"/>
      <c r="AE311" s="140"/>
      <c r="AF311" s="140"/>
      <c r="AG311" s="140"/>
      <c r="AH311" s="140"/>
      <c r="AI311" s="140"/>
      <c r="AJ311" s="140"/>
      <c r="AL311" s="117"/>
      <c r="AM311" s="117"/>
      <c r="AN311" s="117"/>
      <c r="AO311" s="117"/>
      <c r="AP311" s="117"/>
      <c r="AQ311" s="117"/>
      <c r="AR311" s="117"/>
      <c r="AS311" s="117"/>
      <c r="AT311" s="117"/>
      <c r="AU311" s="117"/>
      <c r="AV311" s="117"/>
      <c r="AW311" s="117"/>
    </row>
    <row r="312" spans="1:49" s="113" customFormat="1" ht="15.75">
      <c r="A312" s="137"/>
      <c r="B312" s="138"/>
      <c r="C312" s="139"/>
      <c r="D312" s="139"/>
      <c r="E312" s="139"/>
      <c r="F312" s="140"/>
      <c r="G312" s="140"/>
      <c r="H312" s="140"/>
      <c r="I312" s="140"/>
      <c r="J312" s="140"/>
      <c r="K312" s="140"/>
      <c r="L312" s="140"/>
      <c r="M312" s="140"/>
      <c r="N312" s="140"/>
      <c r="O312" s="140"/>
      <c r="P312" s="140"/>
      <c r="Q312" s="140"/>
      <c r="R312" s="140"/>
      <c r="S312" s="140"/>
      <c r="T312" s="140"/>
      <c r="U312" s="140"/>
      <c r="V312" s="140"/>
      <c r="W312" s="140"/>
      <c r="X312" s="140"/>
      <c r="Y312" s="140"/>
      <c r="Z312" s="140"/>
      <c r="AA312" s="140"/>
      <c r="AB312" s="140"/>
      <c r="AC312" s="140"/>
      <c r="AD312" s="140"/>
      <c r="AE312" s="140"/>
      <c r="AF312" s="140"/>
      <c r="AG312" s="140"/>
      <c r="AH312" s="140"/>
      <c r="AI312" s="140"/>
      <c r="AJ312" s="140"/>
      <c r="AL312" s="117"/>
      <c r="AM312" s="117"/>
      <c r="AN312" s="117"/>
      <c r="AO312" s="117"/>
      <c r="AP312" s="117"/>
      <c r="AQ312" s="117"/>
      <c r="AR312" s="117"/>
      <c r="AS312" s="117"/>
      <c r="AT312" s="117"/>
      <c r="AU312" s="117"/>
      <c r="AV312" s="117"/>
      <c r="AW312" s="117"/>
    </row>
    <row r="313" spans="1:49" s="113" customFormat="1" ht="15.75">
      <c r="A313" s="137"/>
      <c r="B313" s="138"/>
      <c r="C313" s="139"/>
      <c r="D313" s="139"/>
      <c r="E313" s="139"/>
      <c r="F313" s="140"/>
      <c r="G313" s="140"/>
      <c r="H313" s="140"/>
      <c r="I313" s="140"/>
      <c r="J313" s="140"/>
      <c r="K313" s="140"/>
      <c r="L313" s="140"/>
      <c r="M313" s="140"/>
      <c r="N313" s="140"/>
      <c r="O313" s="140"/>
      <c r="P313" s="140"/>
      <c r="Q313" s="140"/>
      <c r="R313" s="140"/>
      <c r="S313" s="140"/>
      <c r="T313" s="140"/>
      <c r="U313" s="140"/>
      <c r="V313" s="140"/>
      <c r="W313" s="140"/>
      <c r="X313" s="140"/>
      <c r="Y313" s="140"/>
      <c r="Z313" s="140"/>
      <c r="AA313" s="140"/>
      <c r="AB313" s="140"/>
      <c r="AC313" s="140"/>
      <c r="AD313" s="140"/>
      <c r="AE313" s="140"/>
      <c r="AF313" s="140"/>
      <c r="AG313" s="140"/>
      <c r="AH313" s="140"/>
      <c r="AI313" s="140"/>
      <c r="AJ313" s="140"/>
      <c r="AL313" s="117"/>
      <c r="AM313" s="117"/>
      <c r="AN313" s="117"/>
      <c r="AO313" s="117"/>
      <c r="AP313" s="117"/>
      <c r="AQ313" s="117"/>
      <c r="AR313" s="117"/>
      <c r="AS313" s="117"/>
      <c r="AT313" s="117"/>
      <c r="AU313" s="117"/>
      <c r="AV313" s="117"/>
      <c r="AW313" s="117"/>
    </row>
    <row r="314" spans="1:49" s="113" customFormat="1" ht="15.75">
      <c r="A314" s="137"/>
      <c r="B314" s="138"/>
      <c r="C314" s="139"/>
      <c r="D314" s="139"/>
      <c r="E314" s="139"/>
      <c r="F314" s="140"/>
      <c r="G314" s="140"/>
      <c r="H314" s="140"/>
      <c r="I314" s="140"/>
      <c r="J314" s="140"/>
      <c r="K314" s="140"/>
      <c r="L314" s="140"/>
      <c r="M314" s="140"/>
      <c r="N314" s="140"/>
      <c r="O314" s="140"/>
      <c r="P314" s="140"/>
      <c r="Q314" s="140"/>
      <c r="R314" s="140"/>
      <c r="S314" s="140"/>
      <c r="T314" s="140"/>
      <c r="U314" s="140"/>
      <c r="V314" s="140"/>
      <c r="W314" s="140"/>
      <c r="X314" s="140"/>
      <c r="Y314" s="140"/>
      <c r="Z314" s="140"/>
      <c r="AA314" s="140"/>
      <c r="AB314" s="140"/>
      <c r="AC314" s="140"/>
      <c r="AD314" s="140"/>
      <c r="AE314" s="140"/>
      <c r="AF314" s="140"/>
      <c r="AG314" s="140"/>
      <c r="AH314" s="140"/>
      <c r="AI314" s="140"/>
      <c r="AJ314" s="140"/>
      <c r="AL314" s="117"/>
      <c r="AM314" s="117"/>
      <c r="AN314" s="117"/>
      <c r="AO314" s="117"/>
      <c r="AP314" s="117"/>
      <c r="AQ314" s="117"/>
      <c r="AR314" s="117"/>
      <c r="AS314" s="117"/>
      <c r="AT314" s="117"/>
      <c r="AU314" s="117"/>
      <c r="AV314" s="117"/>
      <c r="AW314" s="117"/>
    </row>
    <row r="315" spans="1:49" s="113" customFormat="1" ht="15.75">
      <c r="A315" s="137"/>
      <c r="B315" s="138"/>
      <c r="C315" s="139"/>
      <c r="D315" s="139"/>
      <c r="E315" s="139"/>
      <c r="F315" s="140"/>
      <c r="G315" s="140"/>
      <c r="H315" s="140"/>
      <c r="I315" s="140"/>
      <c r="J315" s="140"/>
      <c r="K315" s="140"/>
      <c r="L315" s="140"/>
      <c r="M315" s="140"/>
      <c r="N315" s="140"/>
      <c r="O315" s="140"/>
      <c r="P315" s="140"/>
      <c r="Q315" s="140"/>
      <c r="R315" s="140"/>
      <c r="S315" s="140"/>
      <c r="T315" s="140"/>
      <c r="U315" s="140"/>
      <c r="V315" s="140"/>
      <c r="W315" s="140"/>
      <c r="X315" s="140"/>
      <c r="Y315" s="140"/>
      <c r="Z315" s="140"/>
      <c r="AA315" s="140"/>
      <c r="AB315" s="140"/>
      <c r="AC315" s="140"/>
      <c r="AD315" s="140"/>
      <c r="AE315" s="140"/>
      <c r="AF315" s="140"/>
      <c r="AG315" s="140"/>
      <c r="AH315" s="140"/>
      <c r="AI315" s="140"/>
      <c r="AJ315" s="140"/>
      <c r="AL315" s="117"/>
      <c r="AM315" s="117"/>
      <c r="AN315" s="117"/>
      <c r="AO315" s="117"/>
      <c r="AP315" s="117"/>
      <c r="AQ315" s="117"/>
      <c r="AR315" s="117"/>
      <c r="AS315" s="117"/>
      <c r="AT315" s="117"/>
      <c r="AU315" s="117"/>
      <c r="AV315" s="117"/>
      <c r="AW315" s="117"/>
    </row>
    <row r="316" spans="1:49" s="113" customFormat="1" ht="15.75">
      <c r="A316" s="137"/>
      <c r="B316" s="138"/>
      <c r="C316" s="139"/>
      <c r="D316" s="139"/>
      <c r="E316" s="139"/>
      <c r="F316" s="140"/>
      <c r="G316" s="140"/>
      <c r="H316" s="140"/>
      <c r="I316" s="140"/>
      <c r="J316" s="140"/>
      <c r="K316" s="140"/>
      <c r="L316" s="140"/>
      <c r="M316" s="140"/>
      <c r="N316" s="140"/>
      <c r="O316" s="140"/>
      <c r="P316" s="140"/>
      <c r="Q316" s="140"/>
      <c r="R316" s="140"/>
      <c r="S316" s="140"/>
      <c r="T316" s="140"/>
      <c r="U316" s="140"/>
      <c r="V316" s="140"/>
      <c r="W316" s="140"/>
      <c r="X316" s="140"/>
      <c r="Y316" s="140"/>
      <c r="Z316" s="140"/>
      <c r="AA316" s="140"/>
      <c r="AB316" s="140"/>
      <c r="AC316" s="140"/>
      <c r="AD316" s="140"/>
      <c r="AE316" s="140"/>
      <c r="AF316" s="140"/>
      <c r="AG316" s="140"/>
      <c r="AH316" s="140"/>
      <c r="AI316" s="140"/>
      <c r="AJ316" s="140"/>
      <c r="AL316" s="117"/>
      <c r="AM316" s="117"/>
      <c r="AN316" s="117"/>
      <c r="AO316" s="117"/>
      <c r="AP316" s="117"/>
      <c r="AQ316" s="117"/>
      <c r="AR316" s="117"/>
      <c r="AS316" s="117"/>
      <c r="AT316" s="117"/>
      <c r="AU316" s="117"/>
      <c r="AV316" s="117"/>
      <c r="AW316" s="117"/>
    </row>
    <row r="317" spans="1:49" s="113" customFormat="1" ht="15.75">
      <c r="A317" s="137"/>
      <c r="B317" s="138"/>
      <c r="C317" s="139"/>
      <c r="D317" s="139"/>
      <c r="E317" s="139"/>
      <c r="F317" s="140"/>
      <c r="G317" s="140"/>
      <c r="H317" s="140"/>
      <c r="I317" s="140"/>
      <c r="J317" s="140"/>
      <c r="K317" s="140"/>
      <c r="L317" s="140"/>
      <c r="M317" s="140"/>
      <c r="N317" s="140"/>
      <c r="O317" s="140"/>
      <c r="P317" s="140"/>
      <c r="Q317" s="140"/>
      <c r="R317" s="140"/>
      <c r="S317" s="140"/>
      <c r="T317" s="140"/>
      <c r="U317" s="140"/>
      <c r="V317" s="140"/>
      <c r="W317" s="140"/>
      <c r="X317" s="140"/>
      <c r="Y317" s="140"/>
      <c r="Z317" s="140"/>
      <c r="AA317" s="140"/>
      <c r="AB317" s="140"/>
      <c r="AC317" s="140"/>
      <c r="AD317" s="140"/>
      <c r="AE317" s="140"/>
      <c r="AF317" s="140"/>
      <c r="AG317" s="140"/>
      <c r="AH317" s="140"/>
      <c r="AI317" s="140"/>
      <c r="AJ317" s="140"/>
      <c r="AL317" s="117"/>
      <c r="AM317" s="117"/>
      <c r="AN317" s="117"/>
      <c r="AO317" s="117"/>
      <c r="AP317" s="117"/>
      <c r="AQ317" s="117"/>
      <c r="AR317" s="117"/>
      <c r="AS317" s="117"/>
      <c r="AT317" s="117"/>
      <c r="AU317" s="117"/>
      <c r="AV317" s="117"/>
      <c r="AW317" s="117"/>
    </row>
    <row r="318" spans="1:49" s="113" customFormat="1" ht="15.75">
      <c r="A318" s="137"/>
      <c r="B318" s="138"/>
      <c r="C318" s="139"/>
      <c r="D318" s="139"/>
      <c r="E318" s="139"/>
      <c r="F318" s="140"/>
      <c r="G318" s="140"/>
      <c r="H318" s="140"/>
      <c r="I318" s="140"/>
      <c r="J318" s="140"/>
      <c r="K318" s="140"/>
      <c r="L318" s="140"/>
      <c r="M318" s="140"/>
      <c r="N318" s="140"/>
      <c r="O318" s="140"/>
      <c r="P318" s="140"/>
      <c r="Q318" s="140"/>
      <c r="R318" s="140"/>
      <c r="S318" s="140"/>
      <c r="T318" s="140"/>
      <c r="U318" s="140"/>
      <c r="V318" s="140"/>
      <c r="W318" s="140"/>
      <c r="X318" s="140"/>
      <c r="Y318" s="140"/>
      <c r="Z318" s="140"/>
      <c r="AA318" s="140"/>
      <c r="AB318" s="140"/>
      <c r="AC318" s="140"/>
      <c r="AD318" s="140"/>
      <c r="AE318" s="140"/>
      <c r="AF318" s="140"/>
      <c r="AG318" s="140"/>
      <c r="AH318" s="140"/>
      <c r="AI318" s="140"/>
      <c r="AJ318" s="140"/>
      <c r="AL318" s="117"/>
      <c r="AM318" s="117"/>
      <c r="AN318" s="117"/>
      <c r="AO318" s="117"/>
      <c r="AP318" s="117"/>
      <c r="AQ318" s="117"/>
      <c r="AR318" s="117"/>
      <c r="AS318" s="117"/>
      <c r="AT318" s="117"/>
      <c r="AU318" s="117"/>
      <c r="AV318" s="117"/>
      <c r="AW318" s="117"/>
    </row>
    <row r="319" spans="1:49" s="113" customFormat="1" ht="15.75">
      <c r="A319" s="137"/>
      <c r="B319" s="138"/>
      <c r="C319" s="139"/>
      <c r="D319" s="139"/>
      <c r="E319" s="139"/>
      <c r="F319" s="140"/>
      <c r="G319" s="140"/>
      <c r="H319" s="140"/>
      <c r="I319" s="140"/>
      <c r="J319" s="140"/>
      <c r="K319" s="140"/>
      <c r="L319" s="140"/>
      <c r="M319" s="140"/>
      <c r="N319" s="140"/>
      <c r="O319" s="140"/>
      <c r="P319" s="140"/>
      <c r="Q319" s="140"/>
      <c r="R319" s="140"/>
      <c r="S319" s="140"/>
      <c r="T319" s="140"/>
      <c r="U319" s="140"/>
      <c r="V319" s="140"/>
      <c r="W319" s="140"/>
      <c r="X319" s="140"/>
      <c r="Y319" s="140"/>
      <c r="Z319" s="140"/>
      <c r="AA319" s="140"/>
      <c r="AB319" s="140"/>
      <c r="AC319" s="140"/>
      <c r="AD319" s="140"/>
      <c r="AE319" s="140"/>
      <c r="AF319" s="140"/>
      <c r="AG319" s="140"/>
      <c r="AH319" s="140"/>
      <c r="AI319" s="140"/>
      <c r="AJ319" s="140"/>
      <c r="AL319" s="117"/>
      <c r="AM319" s="117"/>
      <c r="AN319" s="117"/>
      <c r="AO319" s="117"/>
      <c r="AP319" s="117"/>
      <c r="AQ319" s="117"/>
      <c r="AR319" s="117"/>
      <c r="AS319" s="117"/>
      <c r="AT319" s="117"/>
      <c r="AU319" s="117"/>
      <c r="AV319" s="117"/>
      <c r="AW319" s="117"/>
    </row>
    <row r="320" spans="1:49" s="113" customFormat="1" ht="15.75">
      <c r="A320" s="137"/>
      <c r="B320" s="138"/>
      <c r="C320" s="139"/>
      <c r="D320" s="139"/>
      <c r="E320" s="139"/>
      <c r="F320" s="140"/>
      <c r="G320" s="140"/>
      <c r="H320" s="140"/>
      <c r="I320" s="140"/>
      <c r="J320" s="140"/>
      <c r="K320" s="140"/>
      <c r="L320" s="140"/>
      <c r="M320" s="140"/>
      <c r="N320" s="140"/>
      <c r="O320" s="140"/>
      <c r="P320" s="140"/>
      <c r="Q320" s="140"/>
      <c r="R320" s="140"/>
      <c r="S320" s="140"/>
      <c r="T320" s="140"/>
      <c r="U320" s="140"/>
      <c r="V320" s="140"/>
      <c r="W320" s="140"/>
      <c r="X320" s="140"/>
      <c r="Y320" s="140"/>
      <c r="Z320" s="140"/>
      <c r="AA320" s="140"/>
      <c r="AB320" s="140"/>
      <c r="AC320" s="140"/>
      <c r="AD320" s="140"/>
      <c r="AE320" s="140"/>
      <c r="AF320" s="140"/>
      <c r="AG320" s="140"/>
      <c r="AH320" s="140"/>
      <c r="AI320" s="140"/>
      <c r="AJ320" s="140"/>
      <c r="AL320" s="117"/>
      <c r="AM320" s="117"/>
      <c r="AN320" s="117"/>
      <c r="AO320" s="117"/>
      <c r="AP320" s="117"/>
      <c r="AQ320" s="117"/>
      <c r="AR320" s="117"/>
      <c r="AS320" s="117"/>
      <c r="AT320" s="117"/>
      <c r="AU320" s="117"/>
      <c r="AV320" s="117"/>
      <c r="AW320" s="117"/>
    </row>
    <row r="321" spans="1:49" s="113" customFormat="1" ht="15.75">
      <c r="A321" s="137"/>
      <c r="B321" s="138"/>
      <c r="C321" s="139"/>
      <c r="D321" s="139"/>
      <c r="E321" s="139"/>
      <c r="F321" s="140"/>
      <c r="G321" s="140"/>
      <c r="H321" s="140"/>
      <c r="I321" s="140"/>
      <c r="J321" s="140"/>
      <c r="K321" s="140"/>
      <c r="L321" s="140"/>
      <c r="M321" s="140"/>
      <c r="N321" s="140"/>
      <c r="O321" s="140"/>
      <c r="P321" s="140"/>
      <c r="Q321" s="140"/>
      <c r="R321" s="140"/>
      <c r="S321" s="140"/>
      <c r="T321" s="140"/>
      <c r="U321" s="140"/>
      <c r="V321" s="140"/>
      <c r="W321" s="140"/>
      <c r="X321" s="140"/>
      <c r="Y321" s="140"/>
      <c r="Z321" s="140"/>
      <c r="AA321" s="140"/>
      <c r="AB321" s="140"/>
      <c r="AC321" s="140"/>
      <c r="AD321" s="140"/>
      <c r="AE321" s="140"/>
      <c r="AF321" s="140"/>
      <c r="AG321" s="140"/>
      <c r="AH321" s="140"/>
      <c r="AI321" s="140"/>
      <c r="AJ321" s="140"/>
      <c r="AL321" s="117"/>
      <c r="AM321" s="117"/>
      <c r="AN321" s="117"/>
      <c r="AO321" s="117"/>
      <c r="AP321" s="117"/>
      <c r="AQ321" s="117"/>
      <c r="AR321" s="117"/>
      <c r="AS321" s="117"/>
      <c r="AT321" s="117"/>
      <c r="AU321" s="117"/>
      <c r="AV321" s="117"/>
      <c r="AW321" s="117"/>
    </row>
    <row r="322" spans="1:49" s="113" customFormat="1" ht="15.75">
      <c r="A322" s="137"/>
      <c r="B322" s="138"/>
      <c r="C322" s="139"/>
      <c r="D322" s="139"/>
      <c r="E322" s="139"/>
      <c r="F322" s="140"/>
      <c r="G322" s="140"/>
      <c r="H322" s="140"/>
      <c r="I322" s="140"/>
      <c r="J322" s="140"/>
      <c r="K322" s="140"/>
      <c r="L322" s="140"/>
      <c r="M322" s="140"/>
      <c r="N322" s="140"/>
      <c r="O322" s="140"/>
      <c r="P322" s="140"/>
      <c r="Q322" s="140"/>
      <c r="R322" s="140"/>
      <c r="S322" s="140"/>
      <c r="T322" s="140"/>
      <c r="U322" s="140"/>
      <c r="V322" s="140"/>
      <c r="W322" s="140"/>
      <c r="X322" s="140"/>
      <c r="Y322" s="140"/>
      <c r="Z322" s="140"/>
      <c r="AA322" s="140"/>
      <c r="AB322" s="140"/>
      <c r="AC322" s="140"/>
      <c r="AD322" s="140"/>
      <c r="AE322" s="140"/>
      <c r="AF322" s="140"/>
      <c r="AG322" s="140"/>
      <c r="AH322" s="140"/>
      <c r="AI322" s="140"/>
      <c r="AJ322" s="140"/>
      <c r="AL322" s="117"/>
      <c r="AM322" s="117"/>
      <c r="AN322" s="117"/>
      <c r="AO322" s="117"/>
      <c r="AP322" s="117"/>
      <c r="AQ322" s="117"/>
      <c r="AR322" s="117"/>
      <c r="AS322" s="117"/>
      <c r="AT322" s="117"/>
      <c r="AU322" s="117"/>
      <c r="AV322" s="117"/>
      <c r="AW322" s="117"/>
    </row>
    <row r="323" spans="1:49" s="113" customFormat="1" ht="15.75">
      <c r="A323" s="137"/>
      <c r="B323" s="138"/>
      <c r="C323" s="139"/>
      <c r="D323" s="139"/>
      <c r="E323" s="139"/>
      <c r="F323" s="140"/>
      <c r="G323" s="140"/>
      <c r="H323" s="140"/>
      <c r="I323" s="140"/>
      <c r="J323" s="140"/>
      <c r="K323" s="140"/>
      <c r="L323" s="140"/>
      <c r="M323" s="140"/>
      <c r="N323" s="140"/>
      <c r="O323" s="140"/>
      <c r="P323" s="140"/>
      <c r="Q323" s="140"/>
      <c r="R323" s="140"/>
      <c r="S323" s="140"/>
      <c r="T323" s="140"/>
      <c r="U323" s="140"/>
      <c r="V323" s="140"/>
      <c r="W323" s="140"/>
      <c r="X323" s="140"/>
      <c r="Y323" s="140"/>
      <c r="Z323" s="140"/>
      <c r="AA323" s="140"/>
      <c r="AB323" s="140"/>
      <c r="AC323" s="140"/>
      <c r="AD323" s="140"/>
      <c r="AE323" s="140"/>
      <c r="AF323" s="140"/>
      <c r="AG323" s="140"/>
      <c r="AH323" s="140"/>
      <c r="AI323" s="140"/>
      <c r="AJ323" s="140"/>
      <c r="AL323" s="117"/>
      <c r="AM323" s="117"/>
      <c r="AN323" s="117"/>
      <c r="AO323" s="117"/>
      <c r="AP323" s="117"/>
      <c r="AQ323" s="117"/>
      <c r="AR323" s="117"/>
      <c r="AS323" s="117"/>
      <c r="AT323" s="117"/>
      <c r="AU323" s="117"/>
      <c r="AV323" s="117"/>
      <c r="AW323" s="117"/>
    </row>
    <row r="324" spans="1:49" s="113" customFormat="1" ht="15.75">
      <c r="A324" s="137"/>
      <c r="B324" s="138"/>
      <c r="C324" s="139"/>
      <c r="D324" s="139"/>
      <c r="E324" s="139"/>
      <c r="F324" s="140"/>
      <c r="G324" s="140"/>
      <c r="H324" s="140"/>
      <c r="I324" s="140"/>
      <c r="J324" s="140"/>
      <c r="K324" s="140"/>
      <c r="L324" s="140"/>
      <c r="M324" s="140"/>
      <c r="N324" s="140"/>
      <c r="O324" s="140"/>
      <c r="P324" s="140"/>
      <c r="Q324" s="140"/>
      <c r="R324" s="140"/>
      <c r="S324" s="140"/>
      <c r="T324" s="140"/>
      <c r="U324" s="140"/>
      <c r="V324" s="140"/>
      <c r="W324" s="140"/>
      <c r="X324" s="140"/>
      <c r="Y324" s="140"/>
      <c r="Z324" s="140"/>
      <c r="AA324" s="140"/>
      <c r="AB324" s="140"/>
      <c r="AC324" s="140"/>
      <c r="AD324" s="140"/>
      <c r="AE324" s="140"/>
      <c r="AF324" s="140"/>
      <c r="AG324" s="140"/>
      <c r="AH324" s="140"/>
      <c r="AI324" s="140"/>
      <c r="AJ324" s="140"/>
      <c r="AL324" s="117"/>
      <c r="AM324" s="117"/>
      <c r="AN324" s="117"/>
      <c r="AO324" s="117"/>
      <c r="AP324" s="117"/>
      <c r="AQ324" s="117"/>
      <c r="AR324" s="117"/>
      <c r="AS324" s="117"/>
      <c r="AT324" s="117"/>
      <c r="AU324" s="117"/>
      <c r="AV324" s="117"/>
      <c r="AW324" s="117"/>
    </row>
    <row r="325" spans="1:49" s="113" customFormat="1" ht="15.75">
      <c r="A325" s="137"/>
      <c r="B325" s="138"/>
      <c r="C325" s="139"/>
      <c r="D325" s="139"/>
      <c r="E325" s="139"/>
      <c r="F325" s="140"/>
      <c r="G325" s="140"/>
      <c r="H325" s="140"/>
      <c r="I325" s="140"/>
      <c r="J325" s="140"/>
      <c r="K325" s="140"/>
      <c r="L325" s="140"/>
      <c r="M325" s="140"/>
      <c r="N325" s="140"/>
      <c r="O325" s="140"/>
      <c r="P325" s="140"/>
      <c r="Q325" s="140"/>
      <c r="R325" s="140"/>
      <c r="S325" s="140"/>
      <c r="T325" s="140"/>
      <c r="U325" s="140"/>
      <c r="V325" s="140"/>
      <c r="W325" s="140"/>
      <c r="X325" s="140"/>
      <c r="Y325" s="140"/>
      <c r="Z325" s="140"/>
      <c r="AA325" s="140"/>
      <c r="AB325" s="140"/>
      <c r="AC325" s="140"/>
      <c r="AD325" s="140"/>
      <c r="AE325" s="140"/>
      <c r="AF325" s="140"/>
      <c r="AG325" s="140"/>
      <c r="AH325" s="140"/>
      <c r="AI325" s="140"/>
      <c r="AJ325" s="140"/>
      <c r="AL325" s="117"/>
      <c r="AM325" s="117"/>
      <c r="AN325" s="117"/>
      <c r="AO325" s="117"/>
      <c r="AP325" s="117"/>
      <c r="AQ325" s="117"/>
      <c r="AR325" s="117"/>
      <c r="AS325" s="117"/>
      <c r="AT325" s="117"/>
      <c r="AU325" s="117"/>
      <c r="AV325" s="117"/>
      <c r="AW325" s="117"/>
    </row>
    <row r="326" spans="1:49" s="113" customFormat="1" ht="15.75">
      <c r="A326" s="137"/>
      <c r="B326" s="138"/>
      <c r="C326" s="139"/>
      <c r="D326" s="139"/>
      <c r="E326" s="139"/>
      <c r="F326" s="140"/>
      <c r="G326" s="140"/>
      <c r="H326" s="140"/>
      <c r="I326" s="140"/>
      <c r="J326" s="140"/>
      <c r="K326" s="140"/>
      <c r="L326" s="140"/>
      <c r="M326" s="140"/>
      <c r="N326" s="140"/>
      <c r="O326" s="140"/>
      <c r="P326" s="140"/>
      <c r="Q326" s="140"/>
      <c r="R326" s="140"/>
      <c r="S326" s="140"/>
      <c r="T326" s="140"/>
      <c r="U326" s="140"/>
      <c r="V326" s="140"/>
      <c r="W326" s="140"/>
      <c r="X326" s="140"/>
      <c r="Y326" s="140"/>
      <c r="Z326" s="140"/>
      <c r="AA326" s="140"/>
      <c r="AB326" s="140"/>
      <c r="AC326" s="140"/>
      <c r="AD326" s="140"/>
      <c r="AE326" s="140"/>
      <c r="AF326" s="140"/>
      <c r="AG326" s="140"/>
      <c r="AH326" s="140"/>
      <c r="AI326" s="140"/>
      <c r="AJ326" s="140"/>
      <c r="AL326" s="117"/>
      <c r="AM326" s="117"/>
      <c r="AN326" s="117"/>
      <c r="AO326" s="117"/>
      <c r="AP326" s="117"/>
      <c r="AQ326" s="117"/>
      <c r="AR326" s="117"/>
      <c r="AS326" s="117"/>
      <c r="AT326" s="117"/>
      <c r="AU326" s="117"/>
      <c r="AV326" s="117"/>
      <c r="AW326" s="117"/>
    </row>
    <row r="327" spans="1:49" s="113" customFormat="1" ht="15.75">
      <c r="A327" s="137"/>
      <c r="B327" s="138"/>
      <c r="C327" s="139"/>
      <c r="D327" s="139"/>
      <c r="E327" s="139"/>
      <c r="F327" s="140"/>
      <c r="G327" s="140"/>
      <c r="H327" s="140"/>
      <c r="I327" s="140"/>
      <c r="J327" s="140"/>
      <c r="K327" s="140"/>
      <c r="L327" s="140"/>
      <c r="M327" s="140"/>
      <c r="N327" s="140"/>
      <c r="O327" s="140"/>
      <c r="P327" s="140"/>
      <c r="Q327" s="140"/>
      <c r="R327" s="140"/>
      <c r="S327" s="140"/>
      <c r="T327" s="140"/>
      <c r="U327" s="140"/>
      <c r="V327" s="140"/>
      <c r="W327" s="140"/>
      <c r="X327" s="140"/>
      <c r="Y327" s="140"/>
      <c r="Z327" s="140"/>
      <c r="AA327" s="140"/>
      <c r="AB327" s="140"/>
      <c r="AC327" s="140"/>
      <c r="AD327" s="140"/>
      <c r="AE327" s="140"/>
      <c r="AF327" s="140"/>
      <c r="AG327" s="140"/>
      <c r="AH327" s="140"/>
      <c r="AI327" s="140"/>
      <c r="AJ327" s="140"/>
      <c r="AL327" s="117"/>
      <c r="AM327" s="117"/>
      <c r="AN327" s="117"/>
      <c r="AO327" s="117"/>
      <c r="AP327" s="117"/>
      <c r="AQ327" s="117"/>
      <c r="AR327" s="117"/>
      <c r="AS327" s="117"/>
      <c r="AT327" s="117"/>
      <c r="AU327" s="117"/>
      <c r="AV327" s="117"/>
      <c r="AW327" s="117"/>
    </row>
    <row r="328" spans="1:49" s="113" customFormat="1" ht="15.75">
      <c r="A328" s="137"/>
      <c r="B328" s="138"/>
      <c r="C328" s="139"/>
      <c r="D328" s="139"/>
      <c r="E328" s="139"/>
      <c r="F328" s="140"/>
      <c r="G328" s="140"/>
      <c r="H328" s="140"/>
      <c r="I328" s="140"/>
      <c r="J328" s="140"/>
      <c r="K328" s="140"/>
      <c r="L328" s="140"/>
      <c r="M328" s="140"/>
      <c r="N328" s="140"/>
      <c r="O328" s="140"/>
      <c r="P328" s="140"/>
      <c r="Q328" s="140"/>
      <c r="R328" s="140"/>
      <c r="S328" s="140"/>
      <c r="T328" s="140"/>
      <c r="U328" s="140"/>
      <c r="V328" s="140"/>
      <c r="W328" s="140"/>
      <c r="X328" s="140"/>
      <c r="Y328" s="140"/>
      <c r="Z328" s="140"/>
      <c r="AA328" s="140"/>
      <c r="AB328" s="140"/>
      <c r="AC328" s="140"/>
      <c r="AD328" s="140"/>
      <c r="AE328" s="140"/>
      <c r="AF328" s="140"/>
      <c r="AG328" s="140"/>
      <c r="AH328" s="140"/>
      <c r="AI328" s="140"/>
      <c r="AJ328" s="140"/>
      <c r="AL328" s="117"/>
      <c r="AM328" s="117"/>
      <c r="AN328" s="117"/>
      <c r="AO328" s="117"/>
      <c r="AP328" s="117"/>
      <c r="AQ328" s="117"/>
      <c r="AR328" s="117"/>
      <c r="AS328" s="117"/>
      <c r="AT328" s="117"/>
      <c r="AU328" s="117"/>
      <c r="AV328" s="117"/>
      <c r="AW328" s="117"/>
    </row>
    <row r="329" spans="1:49" s="113" customFormat="1" ht="15.75">
      <c r="A329" s="137"/>
      <c r="B329" s="138"/>
      <c r="C329" s="139"/>
      <c r="D329" s="139"/>
      <c r="E329" s="139"/>
      <c r="F329" s="140"/>
      <c r="G329" s="140"/>
      <c r="H329" s="140"/>
      <c r="I329" s="140"/>
      <c r="J329" s="140"/>
      <c r="K329" s="140"/>
      <c r="L329" s="140"/>
      <c r="M329" s="140"/>
      <c r="N329" s="140"/>
      <c r="O329" s="140"/>
      <c r="P329" s="140"/>
      <c r="Q329" s="140"/>
      <c r="R329" s="140"/>
      <c r="S329" s="140"/>
      <c r="T329" s="140"/>
      <c r="U329" s="140"/>
      <c r="V329" s="140"/>
      <c r="W329" s="140"/>
      <c r="X329" s="140"/>
      <c r="Y329" s="140"/>
      <c r="Z329" s="140"/>
      <c r="AA329" s="140"/>
      <c r="AB329" s="140"/>
      <c r="AC329" s="140"/>
      <c r="AD329" s="140"/>
      <c r="AE329" s="140"/>
      <c r="AF329" s="140"/>
      <c r="AG329" s="140"/>
      <c r="AH329" s="140"/>
      <c r="AI329" s="140"/>
      <c r="AJ329" s="140"/>
      <c r="AL329" s="117"/>
      <c r="AM329" s="117"/>
      <c r="AN329" s="117"/>
      <c r="AO329" s="117"/>
      <c r="AP329" s="117"/>
      <c r="AQ329" s="117"/>
      <c r="AR329" s="117"/>
      <c r="AS329" s="117"/>
      <c r="AT329" s="117"/>
      <c r="AU329" s="117"/>
      <c r="AV329" s="117"/>
      <c r="AW329" s="117"/>
    </row>
    <row r="330" spans="1:49" s="113" customFormat="1" ht="15.75">
      <c r="A330" s="137"/>
      <c r="B330" s="138"/>
      <c r="C330" s="139"/>
      <c r="D330" s="139"/>
      <c r="E330" s="139"/>
      <c r="F330" s="140"/>
      <c r="G330" s="140"/>
      <c r="H330" s="140"/>
      <c r="I330" s="140"/>
      <c r="J330" s="140"/>
      <c r="K330" s="140"/>
      <c r="L330" s="140"/>
      <c r="M330" s="140"/>
      <c r="N330" s="140"/>
      <c r="O330" s="140"/>
      <c r="P330" s="140"/>
      <c r="Q330" s="140"/>
      <c r="R330" s="140"/>
      <c r="S330" s="140"/>
      <c r="T330" s="140"/>
      <c r="U330" s="140"/>
      <c r="V330" s="140"/>
      <c r="W330" s="140"/>
      <c r="X330" s="140"/>
      <c r="Y330" s="140"/>
      <c r="Z330" s="140"/>
      <c r="AA330" s="140"/>
      <c r="AB330" s="140"/>
      <c r="AC330" s="140"/>
      <c r="AD330" s="140"/>
      <c r="AE330" s="140"/>
      <c r="AF330" s="140"/>
      <c r="AG330" s="140"/>
      <c r="AH330" s="140"/>
      <c r="AI330" s="140"/>
      <c r="AJ330" s="140"/>
      <c r="AL330" s="117"/>
      <c r="AM330" s="117"/>
      <c r="AN330" s="117"/>
      <c r="AO330" s="117"/>
      <c r="AP330" s="117"/>
      <c r="AQ330" s="117"/>
      <c r="AR330" s="117"/>
      <c r="AS330" s="117"/>
      <c r="AT330" s="117"/>
      <c r="AU330" s="117"/>
      <c r="AV330" s="117"/>
      <c r="AW330" s="117"/>
    </row>
    <row r="331" spans="1:49" s="113" customFormat="1" ht="15.75">
      <c r="A331" s="137"/>
      <c r="B331" s="138"/>
      <c r="C331" s="139"/>
      <c r="D331" s="139"/>
      <c r="E331" s="139"/>
      <c r="F331" s="140"/>
      <c r="G331" s="140"/>
      <c r="H331" s="140"/>
      <c r="I331" s="140"/>
      <c r="J331" s="140"/>
      <c r="K331" s="140"/>
      <c r="L331" s="140"/>
      <c r="M331" s="140"/>
      <c r="N331" s="140"/>
      <c r="O331" s="140"/>
      <c r="P331" s="140"/>
      <c r="Q331" s="140"/>
      <c r="R331" s="140"/>
      <c r="S331" s="140"/>
      <c r="T331" s="140"/>
      <c r="U331" s="140"/>
      <c r="V331" s="140"/>
      <c r="W331" s="140"/>
      <c r="X331" s="140"/>
      <c r="Y331" s="140"/>
      <c r="Z331" s="140"/>
      <c r="AA331" s="140"/>
      <c r="AB331" s="140"/>
      <c r="AC331" s="140"/>
      <c r="AD331" s="140"/>
      <c r="AE331" s="140"/>
      <c r="AF331" s="140"/>
      <c r="AG331" s="140"/>
      <c r="AH331" s="140"/>
      <c r="AI331" s="140"/>
      <c r="AJ331" s="140"/>
      <c r="AL331" s="117"/>
      <c r="AM331" s="117"/>
      <c r="AN331" s="117"/>
      <c r="AO331" s="117"/>
      <c r="AP331" s="117"/>
      <c r="AQ331" s="117"/>
      <c r="AR331" s="117"/>
      <c r="AS331" s="117"/>
      <c r="AT331" s="117"/>
      <c r="AU331" s="117"/>
      <c r="AV331" s="117"/>
      <c r="AW331" s="117"/>
    </row>
    <row r="332" spans="1:49" s="113" customFormat="1" ht="15.75">
      <c r="A332" s="137"/>
      <c r="B332" s="138"/>
      <c r="C332" s="139"/>
      <c r="D332" s="139"/>
      <c r="E332" s="139"/>
      <c r="F332" s="140"/>
      <c r="G332" s="140"/>
      <c r="H332" s="140"/>
      <c r="I332" s="140"/>
      <c r="J332" s="140"/>
      <c r="K332" s="140"/>
      <c r="L332" s="140"/>
      <c r="M332" s="140"/>
      <c r="N332" s="140"/>
      <c r="O332" s="140"/>
      <c r="P332" s="140"/>
      <c r="Q332" s="140"/>
      <c r="R332" s="140"/>
      <c r="S332" s="140"/>
      <c r="T332" s="140"/>
      <c r="U332" s="140"/>
      <c r="V332" s="140"/>
      <c r="W332" s="140"/>
      <c r="X332" s="140"/>
      <c r="Y332" s="140"/>
      <c r="Z332" s="140"/>
      <c r="AA332" s="140"/>
      <c r="AB332" s="140"/>
      <c r="AC332" s="140"/>
      <c r="AD332" s="140"/>
      <c r="AE332" s="140"/>
      <c r="AF332" s="140"/>
      <c r="AG332" s="140"/>
      <c r="AH332" s="140"/>
      <c r="AI332" s="140"/>
      <c r="AJ332" s="140"/>
      <c r="AL332" s="117"/>
      <c r="AM332" s="117"/>
      <c r="AN332" s="117"/>
      <c r="AO332" s="117"/>
      <c r="AP332" s="117"/>
      <c r="AQ332" s="117"/>
      <c r="AR332" s="117"/>
      <c r="AS332" s="117"/>
      <c r="AT332" s="117"/>
      <c r="AU332" s="117"/>
      <c r="AV332" s="117"/>
      <c r="AW332" s="117"/>
    </row>
    <row r="333" spans="1:49" s="113" customFormat="1" ht="15.75">
      <c r="A333" s="137"/>
      <c r="B333" s="138"/>
      <c r="C333" s="139"/>
      <c r="D333" s="139"/>
      <c r="E333" s="139"/>
      <c r="F333" s="140"/>
      <c r="G333" s="140"/>
      <c r="H333" s="140"/>
      <c r="I333" s="140"/>
      <c r="J333" s="140"/>
      <c r="K333" s="140"/>
      <c r="L333" s="140"/>
      <c r="M333" s="140"/>
      <c r="N333" s="140"/>
      <c r="O333" s="140"/>
      <c r="P333" s="140"/>
      <c r="Q333" s="140"/>
      <c r="R333" s="140"/>
      <c r="S333" s="140"/>
      <c r="T333" s="140"/>
      <c r="U333" s="140"/>
      <c r="V333" s="140"/>
      <c r="W333" s="140"/>
      <c r="X333" s="140"/>
      <c r="Y333" s="140"/>
      <c r="Z333" s="140"/>
      <c r="AA333" s="140"/>
      <c r="AB333" s="140"/>
      <c r="AC333" s="140"/>
      <c r="AD333" s="140"/>
      <c r="AE333" s="140"/>
      <c r="AF333" s="140"/>
      <c r="AG333" s="140"/>
      <c r="AH333" s="140"/>
      <c r="AI333" s="140"/>
      <c r="AJ333" s="140"/>
      <c r="AL333" s="117"/>
      <c r="AM333" s="117"/>
      <c r="AN333" s="117"/>
      <c r="AO333" s="117"/>
      <c r="AP333" s="117"/>
      <c r="AQ333" s="117"/>
      <c r="AR333" s="117"/>
      <c r="AS333" s="117"/>
      <c r="AT333" s="117"/>
      <c r="AU333" s="117"/>
      <c r="AV333" s="117"/>
      <c r="AW333" s="117"/>
    </row>
    <row r="334" spans="1:49" s="113" customFormat="1" ht="15.75">
      <c r="A334" s="137"/>
      <c r="B334" s="138"/>
      <c r="C334" s="139"/>
      <c r="D334" s="139"/>
      <c r="E334" s="139"/>
      <c r="F334" s="140"/>
      <c r="G334" s="140"/>
      <c r="H334" s="140"/>
      <c r="I334" s="140"/>
      <c r="J334" s="140"/>
      <c r="K334" s="140"/>
      <c r="L334" s="140"/>
      <c r="M334" s="140"/>
      <c r="N334" s="140"/>
      <c r="O334" s="140"/>
      <c r="P334" s="140"/>
      <c r="Q334" s="140"/>
      <c r="R334" s="140"/>
      <c r="S334" s="140"/>
      <c r="T334" s="140"/>
      <c r="U334" s="140"/>
      <c r="V334" s="140"/>
      <c r="W334" s="140"/>
      <c r="X334" s="140"/>
      <c r="Y334" s="140"/>
      <c r="Z334" s="140"/>
      <c r="AA334" s="140"/>
      <c r="AB334" s="140"/>
      <c r="AC334" s="140"/>
      <c r="AD334" s="140"/>
      <c r="AE334" s="140"/>
      <c r="AF334" s="140"/>
      <c r="AG334" s="140"/>
      <c r="AH334" s="140"/>
      <c r="AI334" s="140"/>
      <c r="AJ334" s="140"/>
      <c r="AL334" s="117"/>
      <c r="AM334" s="117"/>
      <c r="AN334" s="117"/>
      <c r="AO334" s="117"/>
      <c r="AP334" s="117"/>
      <c r="AQ334" s="117"/>
      <c r="AR334" s="117"/>
      <c r="AS334" s="117"/>
      <c r="AT334" s="117"/>
      <c r="AU334" s="117"/>
      <c r="AV334" s="117"/>
      <c r="AW334" s="117"/>
    </row>
    <row r="335" spans="1:49" s="113" customFormat="1" ht="15.75">
      <c r="A335" s="137"/>
      <c r="B335" s="138"/>
      <c r="C335" s="139"/>
      <c r="D335" s="139"/>
      <c r="E335" s="139"/>
      <c r="F335" s="140"/>
      <c r="G335" s="140"/>
      <c r="H335" s="140"/>
      <c r="I335" s="140"/>
      <c r="J335" s="140"/>
      <c r="K335" s="140"/>
      <c r="L335" s="140"/>
      <c r="M335" s="140"/>
      <c r="N335" s="140"/>
      <c r="O335" s="140"/>
      <c r="P335" s="140"/>
      <c r="Q335" s="140"/>
      <c r="R335" s="140"/>
      <c r="S335" s="140"/>
      <c r="T335" s="140"/>
      <c r="U335" s="140"/>
      <c r="V335" s="140"/>
      <c r="W335" s="140"/>
      <c r="X335" s="140"/>
      <c r="Y335" s="140"/>
      <c r="Z335" s="140"/>
      <c r="AA335" s="140"/>
      <c r="AB335" s="140"/>
      <c r="AC335" s="140"/>
      <c r="AD335" s="140"/>
      <c r="AE335" s="140"/>
      <c r="AF335" s="140"/>
      <c r="AG335" s="140"/>
      <c r="AH335" s="140"/>
      <c r="AI335" s="140"/>
      <c r="AJ335" s="140"/>
      <c r="AL335" s="117"/>
      <c r="AM335" s="117"/>
      <c r="AN335" s="117"/>
      <c r="AO335" s="117"/>
      <c r="AP335" s="117"/>
      <c r="AQ335" s="117"/>
      <c r="AR335" s="117"/>
      <c r="AS335" s="117"/>
      <c r="AT335" s="117"/>
      <c r="AU335" s="117"/>
      <c r="AV335" s="117"/>
      <c r="AW335" s="117"/>
    </row>
    <row r="336" spans="1:49" s="113" customFormat="1" ht="15.75">
      <c r="A336" s="137"/>
      <c r="B336" s="138"/>
      <c r="C336" s="139"/>
      <c r="D336" s="139"/>
      <c r="E336" s="139"/>
      <c r="F336" s="140"/>
      <c r="G336" s="140"/>
      <c r="H336" s="140"/>
      <c r="I336" s="140"/>
      <c r="J336" s="140"/>
      <c r="K336" s="140"/>
      <c r="L336" s="140"/>
      <c r="M336" s="140"/>
      <c r="N336" s="140"/>
      <c r="O336" s="140"/>
      <c r="P336" s="140"/>
      <c r="Q336" s="140"/>
      <c r="R336" s="140"/>
      <c r="S336" s="140"/>
      <c r="T336" s="140"/>
      <c r="U336" s="140"/>
      <c r="V336" s="140"/>
      <c r="W336" s="140"/>
      <c r="X336" s="140"/>
      <c r="Y336" s="140"/>
      <c r="Z336" s="140"/>
      <c r="AA336" s="140"/>
      <c r="AB336" s="140"/>
      <c r="AC336" s="140"/>
      <c r="AD336" s="140"/>
      <c r="AE336" s="140"/>
      <c r="AF336" s="140"/>
      <c r="AG336" s="140"/>
      <c r="AH336" s="140"/>
      <c r="AI336" s="140"/>
      <c r="AJ336" s="140"/>
      <c r="AL336" s="117"/>
      <c r="AM336" s="117"/>
      <c r="AN336" s="117"/>
      <c r="AO336" s="117"/>
      <c r="AP336" s="117"/>
      <c r="AQ336" s="117"/>
      <c r="AR336" s="117"/>
      <c r="AS336" s="117"/>
      <c r="AT336" s="117"/>
      <c r="AU336" s="117"/>
      <c r="AV336" s="117"/>
      <c r="AW336" s="117"/>
    </row>
    <row r="337" spans="1:49" s="113" customFormat="1" ht="15.75">
      <c r="A337" s="137"/>
      <c r="B337" s="138"/>
      <c r="C337" s="139"/>
      <c r="D337" s="139"/>
      <c r="E337" s="139"/>
      <c r="F337" s="140"/>
      <c r="G337" s="140"/>
      <c r="H337" s="140"/>
      <c r="I337" s="140"/>
      <c r="J337" s="140"/>
      <c r="K337" s="140"/>
      <c r="L337" s="140"/>
      <c r="M337" s="140"/>
      <c r="N337" s="140"/>
      <c r="O337" s="140"/>
      <c r="P337" s="140"/>
      <c r="Q337" s="140"/>
      <c r="R337" s="140"/>
      <c r="S337" s="140"/>
      <c r="T337" s="140"/>
      <c r="U337" s="140"/>
      <c r="V337" s="140"/>
      <c r="W337" s="140"/>
      <c r="X337" s="140"/>
      <c r="Y337" s="140"/>
      <c r="Z337" s="140"/>
      <c r="AA337" s="140"/>
      <c r="AB337" s="140"/>
      <c r="AC337" s="140"/>
      <c r="AD337" s="140"/>
      <c r="AE337" s="140"/>
      <c r="AF337" s="140"/>
      <c r="AG337" s="140"/>
      <c r="AH337" s="140"/>
      <c r="AI337" s="140"/>
      <c r="AJ337" s="140"/>
      <c r="AL337" s="117"/>
      <c r="AM337" s="117"/>
      <c r="AN337" s="117"/>
      <c r="AO337" s="117"/>
      <c r="AP337" s="117"/>
      <c r="AQ337" s="117"/>
      <c r="AR337" s="117"/>
      <c r="AS337" s="117"/>
      <c r="AT337" s="117"/>
      <c r="AU337" s="117"/>
      <c r="AV337" s="117"/>
      <c r="AW337" s="117"/>
    </row>
    <row r="338" spans="1:49" s="113" customFormat="1" ht="15.75">
      <c r="A338" s="137"/>
      <c r="B338" s="138"/>
      <c r="C338" s="139"/>
      <c r="D338" s="139"/>
      <c r="E338" s="139"/>
      <c r="F338" s="140"/>
      <c r="G338" s="140"/>
      <c r="H338" s="140"/>
      <c r="I338" s="140"/>
      <c r="J338" s="140"/>
      <c r="K338" s="140"/>
      <c r="L338" s="140"/>
      <c r="M338" s="140"/>
      <c r="N338" s="140"/>
      <c r="O338" s="140"/>
      <c r="P338" s="140"/>
      <c r="Q338" s="140"/>
      <c r="R338" s="140"/>
      <c r="S338" s="140"/>
      <c r="T338" s="140"/>
      <c r="U338" s="140"/>
      <c r="V338" s="140"/>
      <c r="W338" s="140"/>
      <c r="X338" s="140"/>
      <c r="Y338" s="140"/>
      <c r="Z338" s="140"/>
      <c r="AA338" s="140"/>
      <c r="AB338" s="140"/>
      <c r="AC338" s="140"/>
      <c r="AD338" s="140"/>
      <c r="AE338" s="140"/>
      <c r="AF338" s="140"/>
      <c r="AG338" s="140"/>
      <c r="AH338" s="140"/>
      <c r="AI338" s="140"/>
      <c r="AJ338" s="140"/>
      <c r="AL338" s="117"/>
      <c r="AM338" s="117"/>
      <c r="AN338" s="117"/>
      <c r="AO338" s="117"/>
      <c r="AP338" s="117"/>
      <c r="AQ338" s="117"/>
      <c r="AR338" s="117"/>
      <c r="AS338" s="117"/>
      <c r="AT338" s="117"/>
      <c r="AU338" s="117"/>
      <c r="AV338" s="117"/>
      <c r="AW338" s="117"/>
    </row>
    <row r="339" spans="1:49" s="113" customFormat="1" ht="15.75">
      <c r="A339" s="137"/>
      <c r="B339" s="138"/>
      <c r="C339" s="139"/>
      <c r="D339" s="139"/>
      <c r="E339" s="139"/>
      <c r="F339" s="140"/>
      <c r="G339" s="140"/>
      <c r="H339" s="140"/>
      <c r="I339" s="140"/>
      <c r="J339" s="140"/>
      <c r="K339" s="140"/>
      <c r="L339" s="140"/>
      <c r="M339" s="140"/>
      <c r="N339" s="140"/>
      <c r="O339" s="140"/>
      <c r="P339" s="140"/>
      <c r="Q339" s="140"/>
      <c r="R339" s="140"/>
      <c r="S339" s="140"/>
      <c r="T339" s="140"/>
      <c r="U339" s="140"/>
      <c r="V339" s="140"/>
      <c r="W339" s="140"/>
      <c r="X339" s="140"/>
      <c r="Y339" s="140"/>
      <c r="Z339" s="140"/>
      <c r="AA339" s="140"/>
      <c r="AB339" s="140"/>
      <c r="AC339" s="140"/>
      <c r="AD339" s="140"/>
      <c r="AE339" s="140"/>
      <c r="AF339" s="140"/>
      <c r="AG339" s="140"/>
      <c r="AH339" s="140"/>
      <c r="AI339" s="140"/>
      <c r="AJ339" s="140"/>
      <c r="AL339" s="117"/>
      <c r="AM339" s="117"/>
      <c r="AN339" s="117"/>
      <c r="AO339" s="117"/>
      <c r="AP339" s="117"/>
      <c r="AQ339" s="117"/>
      <c r="AR339" s="117"/>
      <c r="AS339" s="117"/>
      <c r="AT339" s="117"/>
      <c r="AU339" s="117"/>
      <c r="AV339" s="117"/>
      <c r="AW339" s="117"/>
    </row>
    <row r="340" spans="1:49" s="113" customFormat="1" ht="15.75">
      <c r="A340" s="137"/>
      <c r="B340" s="138"/>
      <c r="C340" s="139"/>
      <c r="D340" s="139"/>
      <c r="E340" s="139"/>
      <c r="F340" s="140"/>
      <c r="G340" s="140"/>
      <c r="H340" s="140"/>
      <c r="I340" s="140"/>
      <c r="J340" s="140"/>
      <c r="K340" s="140"/>
      <c r="L340" s="140"/>
      <c r="M340" s="140"/>
      <c r="N340" s="140"/>
      <c r="O340" s="140"/>
      <c r="P340" s="140"/>
      <c r="Q340" s="140"/>
      <c r="R340" s="140"/>
      <c r="S340" s="140"/>
      <c r="T340" s="140"/>
      <c r="U340" s="140"/>
      <c r="V340" s="140"/>
      <c r="W340" s="140"/>
      <c r="X340" s="140"/>
      <c r="Y340" s="140"/>
      <c r="Z340" s="140"/>
      <c r="AA340" s="140"/>
      <c r="AB340" s="140"/>
      <c r="AC340" s="140"/>
      <c r="AD340" s="140"/>
      <c r="AE340" s="140"/>
      <c r="AF340" s="140"/>
      <c r="AG340" s="140"/>
      <c r="AH340" s="140"/>
      <c r="AI340" s="140"/>
      <c r="AJ340" s="140"/>
      <c r="AL340" s="117"/>
      <c r="AM340" s="117"/>
      <c r="AN340" s="117"/>
      <c r="AO340" s="117"/>
      <c r="AP340" s="117"/>
      <c r="AQ340" s="117"/>
      <c r="AR340" s="117"/>
      <c r="AS340" s="117"/>
      <c r="AT340" s="117"/>
      <c r="AU340" s="117"/>
      <c r="AV340" s="117"/>
      <c r="AW340" s="117"/>
    </row>
    <row r="341" spans="1:49" s="113" customFormat="1" ht="15.75">
      <c r="A341" s="137"/>
      <c r="B341" s="138"/>
      <c r="C341" s="139"/>
      <c r="D341" s="139"/>
      <c r="E341" s="139"/>
      <c r="F341" s="140"/>
      <c r="G341" s="140"/>
      <c r="H341" s="140"/>
      <c r="I341" s="140"/>
      <c r="J341" s="140"/>
      <c r="K341" s="140"/>
      <c r="L341" s="140"/>
      <c r="M341" s="140"/>
      <c r="N341" s="140"/>
      <c r="O341" s="140"/>
      <c r="P341" s="140"/>
      <c r="Q341" s="140"/>
      <c r="R341" s="140"/>
      <c r="S341" s="140"/>
      <c r="T341" s="140"/>
      <c r="U341" s="140"/>
      <c r="V341" s="140"/>
      <c r="W341" s="140"/>
      <c r="X341" s="140"/>
      <c r="Y341" s="140"/>
      <c r="Z341" s="140"/>
      <c r="AA341" s="140"/>
      <c r="AB341" s="140"/>
      <c r="AC341" s="140"/>
      <c r="AD341" s="140"/>
      <c r="AE341" s="140"/>
      <c r="AF341" s="140"/>
      <c r="AG341" s="140"/>
      <c r="AH341" s="140"/>
      <c r="AI341" s="140"/>
      <c r="AJ341" s="140"/>
      <c r="AL341" s="117"/>
      <c r="AM341" s="117"/>
      <c r="AN341" s="117"/>
      <c r="AO341" s="117"/>
      <c r="AP341" s="117"/>
      <c r="AQ341" s="117"/>
      <c r="AR341" s="117"/>
      <c r="AS341" s="117"/>
      <c r="AT341" s="117"/>
      <c r="AU341" s="117"/>
      <c r="AV341" s="117"/>
      <c r="AW341" s="117"/>
    </row>
    <row r="342" spans="1:49" s="113" customFormat="1" ht="15.75">
      <c r="A342" s="137"/>
      <c r="B342" s="138"/>
      <c r="C342" s="139"/>
      <c r="D342" s="139"/>
      <c r="E342" s="139"/>
      <c r="F342" s="140"/>
      <c r="G342" s="140"/>
      <c r="H342" s="140"/>
      <c r="I342" s="140"/>
      <c r="J342" s="140"/>
      <c r="K342" s="140"/>
      <c r="L342" s="140"/>
      <c r="M342" s="140"/>
      <c r="N342" s="140"/>
      <c r="O342" s="140"/>
      <c r="P342" s="140"/>
      <c r="Q342" s="140"/>
      <c r="R342" s="140"/>
      <c r="S342" s="140"/>
      <c r="T342" s="140"/>
      <c r="U342" s="140"/>
      <c r="V342" s="140"/>
      <c r="W342" s="140"/>
      <c r="X342" s="140"/>
      <c r="Y342" s="140"/>
      <c r="Z342" s="140"/>
      <c r="AA342" s="140"/>
      <c r="AB342" s="140"/>
      <c r="AC342" s="140"/>
      <c r="AD342" s="140"/>
      <c r="AE342" s="140"/>
      <c r="AF342" s="140"/>
      <c r="AG342" s="140"/>
      <c r="AH342" s="140"/>
      <c r="AI342" s="140"/>
      <c r="AJ342" s="140"/>
      <c r="AL342" s="117"/>
      <c r="AM342" s="117"/>
      <c r="AN342" s="117"/>
      <c r="AO342" s="117"/>
      <c r="AP342" s="117"/>
      <c r="AQ342" s="117"/>
      <c r="AR342" s="117"/>
      <c r="AS342" s="117"/>
      <c r="AT342" s="117"/>
      <c r="AU342" s="117"/>
      <c r="AV342" s="117"/>
      <c r="AW342" s="117"/>
    </row>
    <row r="343" spans="1:49" s="113" customFormat="1" ht="15.75">
      <c r="A343" s="137"/>
      <c r="B343" s="138"/>
      <c r="C343" s="139"/>
      <c r="D343" s="139"/>
      <c r="E343" s="139"/>
      <c r="F343" s="140"/>
      <c r="G343" s="140"/>
      <c r="H343" s="140"/>
      <c r="I343" s="140"/>
      <c r="J343" s="140"/>
      <c r="K343" s="140"/>
      <c r="L343" s="140"/>
      <c r="M343" s="140"/>
      <c r="N343" s="140"/>
      <c r="O343" s="140"/>
      <c r="P343" s="140"/>
      <c r="Q343" s="140"/>
      <c r="R343" s="140"/>
      <c r="S343" s="140"/>
      <c r="T343" s="140"/>
      <c r="U343" s="140"/>
      <c r="V343" s="140"/>
      <c r="W343" s="140"/>
      <c r="X343" s="140"/>
      <c r="Y343" s="140"/>
      <c r="Z343" s="140"/>
      <c r="AA343" s="140"/>
      <c r="AB343" s="140"/>
      <c r="AC343" s="140"/>
      <c r="AD343" s="140"/>
      <c r="AE343" s="140"/>
      <c r="AF343" s="140"/>
      <c r="AG343" s="140"/>
      <c r="AH343" s="140"/>
      <c r="AI343" s="140"/>
      <c r="AJ343" s="140"/>
      <c r="AL343" s="117"/>
      <c r="AM343" s="117"/>
      <c r="AN343" s="117"/>
      <c r="AO343" s="117"/>
      <c r="AP343" s="117"/>
      <c r="AQ343" s="117"/>
      <c r="AR343" s="117"/>
      <c r="AS343" s="117"/>
      <c r="AT343" s="117"/>
      <c r="AU343" s="117"/>
      <c r="AV343" s="117"/>
      <c r="AW343" s="117"/>
    </row>
    <row r="344" spans="1:49" s="113" customFormat="1" ht="15.75">
      <c r="A344" s="137"/>
      <c r="B344" s="138"/>
      <c r="C344" s="139"/>
      <c r="D344" s="139"/>
      <c r="E344" s="139"/>
      <c r="F344" s="140"/>
      <c r="G344" s="140"/>
      <c r="H344" s="140"/>
      <c r="I344" s="140"/>
      <c r="J344" s="140"/>
      <c r="K344" s="140"/>
      <c r="L344" s="140"/>
      <c r="M344" s="140"/>
      <c r="N344" s="140"/>
      <c r="O344" s="140"/>
      <c r="P344" s="140"/>
      <c r="Q344" s="140"/>
      <c r="R344" s="140"/>
      <c r="S344" s="140"/>
      <c r="T344" s="140"/>
      <c r="U344" s="140"/>
      <c r="V344" s="140"/>
      <c r="W344" s="140"/>
      <c r="X344" s="140"/>
      <c r="Y344" s="140"/>
      <c r="Z344" s="140"/>
      <c r="AA344" s="140"/>
      <c r="AB344" s="140"/>
      <c r="AC344" s="140"/>
      <c r="AD344" s="140"/>
      <c r="AE344" s="140"/>
      <c r="AF344" s="140"/>
      <c r="AG344" s="140"/>
      <c r="AH344" s="140"/>
      <c r="AI344" s="140"/>
      <c r="AJ344" s="140"/>
      <c r="AL344" s="117"/>
      <c r="AM344" s="117"/>
      <c r="AN344" s="117"/>
      <c r="AO344" s="117"/>
      <c r="AP344" s="117"/>
      <c r="AQ344" s="117"/>
      <c r="AR344" s="117"/>
      <c r="AS344" s="117"/>
      <c r="AT344" s="117"/>
      <c r="AU344" s="117"/>
      <c r="AV344" s="117"/>
      <c r="AW344" s="117"/>
    </row>
    <row r="345" spans="1:49" s="113" customFormat="1" ht="15.75">
      <c r="A345" s="137"/>
      <c r="B345" s="138"/>
      <c r="C345" s="139"/>
      <c r="D345" s="139"/>
      <c r="E345" s="139"/>
      <c r="F345" s="140"/>
      <c r="G345" s="140"/>
      <c r="H345" s="140"/>
      <c r="I345" s="140"/>
      <c r="J345" s="140"/>
      <c r="K345" s="140"/>
      <c r="L345" s="140"/>
      <c r="M345" s="140"/>
      <c r="N345" s="140"/>
      <c r="O345" s="140"/>
      <c r="P345" s="140"/>
      <c r="Q345" s="140"/>
      <c r="R345" s="140"/>
      <c r="S345" s="140"/>
      <c r="T345" s="140"/>
      <c r="U345" s="140"/>
      <c r="V345" s="140"/>
      <c r="W345" s="140"/>
      <c r="X345" s="140"/>
      <c r="Y345" s="140"/>
      <c r="Z345" s="140"/>
      <c r="AA345" s="140"/>
      <c r="AB345" s="140"/>
      <c r="AC345" s="140"/>
      <c r="AD345" s="140"/>
      <c r="AE345" s="140"/>
      <c r="AF345" s="140"/>
      <c r="AG345" s="140"/>
      <c r="AH345" s="140"/>
      <c r="AI345" s="140"/>
      <c r="AJ345" s="140"/>
      <c r="AL345" s="117"/>
      <c r="AM345" s="117"/>
      <c r="AN345" s="117"/>
      <c r="AO345" s="117"/>
      <c r="AP345" s="117"/>
      <c r="AQ345" s="117"/>
      <c r="AR345" s="117"/>
      <c r="AS345" s="117"/>
      <c r="AT345" s="117"/>
      <c r="AU345" s="117"/>
      <c r="AV345" s="117"/>
      <c r="AW345" s="117"/>
    </row>
    <row r="346" spans="1:49" s="113" customFormat="1" ht="15.75">
      <c r="A346" s="137"/>
      <c r="B346" s="138"/>
      <c r="C346" s="139"/>
      <c r="D346" s="139"/>
      <c r="E346" s="139"/>
      <c r="F346" s="140"/>
      <c r="G346" s="140"/>
      <c r="H346" s="140"/>
      <c r="I346" s="140"/>
      <c r="J346" s="140"/>
      <c r="K346" s="140"/>
      <c r="L346" s="140"/>
      <c r="M346" s="140"/>
      <c r="N346" s="140"/>
      <c r="O346" s="140"/>
      <c r="P346" s="140"/>
      <c r="Q346" s="140"/>
      <c r="R346" s="140"/>
      <c r="S346" s="140"/>
      <c r="T346" s="140"/>
      <c r="U346" s="140"/>
      <c r="V346" s="140"/>
      <c r="W346" s="140"/>
      <c r="X346" s="140"/>
      <c r="Y346" s="140"/>
      <c r="Z346" s="140"/>
      <c r="AA346" s="140"/>
      <c r="AB346" s="140"/>
      <c r="AC346" s="140"/>
      <c r="AD346" s="140"/>
      <c r="AE346" s="140"/>
      <c r="AF346" s="140"/>
      <c r="AG346" s="140"/>
      <c r="AH346" s="140"/>
      <c r="AI346" s="140"/>
      <c r="AJ346" s="140"/>
      <c r="AL346" s="117"/>
      <c r="AM346" s="117"/>
      <c r="AN346" s="117"/>
      <c r="AO346" s="117"/>
      <c r="AP346" s="117"/>
      <c r="AQ346" s="117"/>
      <c r="AR346" s="117"/>
      <c r="AS346" s="117"/>
      <c r="AT346" s="117"/>
      <c r="AU346" s="117"/>
      <c r="AV346" s="117"/>
      <c r="AW346" s="117"/>
    </row>
    <row r="347" spans="1:49" s="113" customFormat="1" ht="15.75">
      <c r="A347" s="137"/>
      <c r="B347" s="138"/>
      <c r="C347" s="139"/>
      <c r="D347" s="139"/>
      <c r="E347" s="139"/>
      <c r="F347" s="140"/>
      <c r="G347" s="140"/>
      <c r="H347" s="140"/>
      <c r="I347" s="140"/>
      <c r="J347" s="140"/>
      <c r="K347" s="140"/>
      <c r="L347" s="140"/>
      <c r="M347" s="140"/>
      <c r="N347" s="140"/>
      <c r="O347" s="140"/>
      <c r="P347" s="140"/>
      <c r="Q347" s="140"/>
      <c r="R347" s="140"/>
      <c r="S347" s="140"/>
      <c r="T347" s="140"/>
      <c r="U347" s="140"/>
      <c r="V347" s="140"/>
      <c r="W347" s="140"/>
      <c r="X347" s="140"/>
      <c r="Y347" s="140"/>
      <c r="Z347" s="140"/>
      <c r="AA347" s="140"/>
      <c r="AB347" s="140"/>
      <c r="AC347" s="140"/>
      <c r="AD347" s="140"/>
      <c r="AE347" s="140"/>
      <c r="AF347" s="140"/>
      <c r="AG347" s="140"/>
      <c r="AH347" s="140"/>
      <c r="AI347" s="140"/>
      <c r="AJ347" s="140"/>
      <c r="AL347" s="117"/>
      <c r="AM347" s="117"/>
      <c r="AN347" s="117"/>
      <c r="AO347" s="117"/>
      <c r="AP347" s="117"/>
      <c r="AQ347" s="117"/>
      <c r="AR347" s="117"/>
      <c r="AS347" s="117"/>
      <c r="AT347" s="117"/>
      <c r="AU347" s="117"/>
      <c r="AV347" s="117"/>
      <c r="AW347" s="117"/>
    </row>
    <row r="348" spans="1:49" s="113" customFormat="1" ht="15.75">
      <c r="A348" s="137"/>
      <c r="B348" s="138"/>
      <c r="C348" s="139"/>
      <c r="D348" s="139"/>
      <c r="E348" s="139"/>
      <c r="F348" s="140"/>
      <c r="G348" s="140"/>
      <c r="H348" s="140"/>
      <c r="I348" s="140"/>
      <c r="J348" s="140"/>
      <c r="K348" s="140"/>
      <c r="L348" s="140"/>
      <c r="M348" s="140"/>
      <c r="N348" s="140"/>
      <c r="O348" s="140"/>
      <c r="P348" s="140"/>
      <c r="Q348" s="140"/>
      <c r="R348" s="140"/>
      <c r="S348" s="140"/>
      <c r="T348" s="140"/>
      <c r="U348" s="140"/>
      <c r="V348" s="140"/>
      <c r="W348" s="140"/>
      <c r="X348" s="140"/>
      <c r="Y348" s="140"/>
      <c r="Z348" s="140"/>
      <c r="AA348" s="140"/>
      <c r="AB348" s="140"/>
      <c r="AC348" s="140"/>
      <c r="AD348" s="140"/>
      <c r="AE348" s="140"/>
      <c r="AF348" s="140"/>
      <c r="AG348" s="140"/>
      <c r="AH348" s="140"/>
      <c r="AI348" s="140"/>
      <c r="AJ348" s="140"/>
      <c r="AL348" s="117"/>
      <c r="AM348" s="117"/>
      <c r="AN348" s="117"/>
      <c r="AO348" s="117"/>
      <c r="AP348" s="117"/>
      <c r="AQ348" s="117"/>
      <c r="AR348" s="117"/>
      <c r="AS348" s="117"/>
      <c r="AT348" s="117"/>
      <c r="AU348" s="117"/>
      <c r="AV348" s="117"/>
      <c r="AW348" s="117"/>
    </row>
    <row r="349" spans="1:49" s="113" customFormat="1" ht="15.75">
      <c r="A349" s="137"/>
      <c r="B349" s="138"/>
      <c r="C349" s="139"/>
      <c r="D349" s="139"/>
      <c r="E349" s="139"/>
      <c r="F349" s="140"/>
      <c r="G349" s="140"/>
      <c r="H349" s="140"/>
      <c r="I349" s="140"/>
      <c r="J349" s="140"/>
      <c r="K349" s="140"/>
      <c r="L349" s="140"/>
      <c r="M349" s="140"/>
      <c r="N349" s="140"/>
      <c r="O349" s="140"/>
      <c r="P349" s="140"/>
      <c r="Q349" s="140"/>
      <c r="R349" s="140"/>
      <c r="S349" s="140"/>
      <c r="T349" s="140"/>
      <c r="U349" s="140"/>
      <c r="V349" s="140"/>
      <c r="W349" s="140"/>
      <c r="X349" s="140"/>
      <c r="Y349" s="140"/>
      <c r="Z349" s="140"/>
      <c r="AA349" s="140"/>
      <c r="AB349" s="140"/>
      <c r="AC349" s="140"/>
      <c r="AD349" s="140"/>
      <c r="AE349" s="140"/>
      <c r="AF349" s="140"/>
      <c r="AG349" s="140"/>
      <c r="AH349" s="140"/>
      <c r="AI349" s="140"/>
      <c r="AJ349" s="140"/>
      <c r="AL349" s="117"/>
      <c r="AM349" s="117"/>
      <c r="AN349" s="117"/>
      <c r="AO349" s="117"/>
      <c r="AP349" s="117"/>
      <c r="AQ349" s="117"/>
      <c r="AR349" s="117"/>
      <c r="AS349" s="117"/>
      <c r="AT349" s="117"/>
      <c r="AU349" s="117"/>
      <c r="AV349" s="117"/>
      <c r="AW349" s="117"/>
    </row>
    <row r="350" spans="1:49" s="113" customFormat="1" ht="15.75">
      <c r="A350" s="137"/>
      <c r="B350" s="138"/>
      <c r="C350" s="139"/>
      <c r="D350" s="139"/>
      <c r="E350" s="139"/>
      <c r="F350" s="140"/>
      <c r="G350" s="140"/>
      <c r="H350" s="140"/>
      <c r="I350" s="140"/>
      <c r="J350" s="140"/>
      <c r="K350" s="140"/>
      <c r="L350" s="140"/>
      <c r="M350" s="140"/>
      <c r="N350" s="140"/>
      <c r="O350" s="140"/>
      <c r="P350" s="140"/>
      <c r="Q350" s="140"/>
      <c r="R350" s="140"/>
      <c r="S350" s="140"/>
      <c r="T350" s="140"/>
      <c r="U350" s="140"/>
      <c r="V350" s="140"/>
      <c r="W350" s="140"/>
      <c r="X350" s="140"/>
      <c r="Y350" s="140"/>
      <c r="Z350" s="140"/>
      <c r="AA350" s="140"/>
      <c r="AB350" s="140"/>
      <c r="AC350" s="140"/>
      <c r="AD350" s="140"/>
      <c r="AE350" s="140"/>
      <c r="AF350" s="140"/>
      <c r="AG350" s="140"/>
      <c r="AH350" s="140"/>
      <c r="AI350" s="140"/>
      <c r="AJ350" s="140"/>
      <c r="AL350" s="117"/>
      <c r="AM350" s="117"/>
      <c r="AN350" s="117"/>
      <c r="AO350" s="117"/>
      <c r="AP350" s="117"/>
      <c r="AQ350" s="117"/>
      <c r="AR350" s="117"/>
      <c r="AS350" s="117"/>
      <c r="AT350" s="117"/>
      <c r="AU350" s="117"/>
      <c r="AV350" s="117"/>
      <c r="AW350" s="117"/>
    </row>
    <row r="351" spans="1:49" s="113" customFormat="1" ht="15.75">
      <c r="A351" s="137"/>
      <c r="B351" s="138"/>
      <c r="C351" s="139"/>
      <c r="D351" s="139"/>
      <c r="E351" s="139"/>
      <c r="F351" s="140"/>
      <c r="G351" s="140"/>
      <c r="H351" s="140"/>
      <c r="I351" s="140"/>
      <c r="J351" s="140"/>
      <c r="K351" s="140"/>
      <c r="L351" s="140"/>
      <c r="M351" s="140"/>
      <c r="N351" s="140"/>
      <c r="O351" s="140"/>
      <c r="P351" s="140"/>
      <c r="Q351" s="140"/>
      <c r="R351" s="140"/>
      <c r="S351" s="140"/>
      <c r="T351" s="140"/>
      <c r="U351" s="140"/>
      <c r="V351" s="140"/>
      <c r="W351" s="140"/>
      <c r="X351" s="140"/>
      <c r="Y351" s="140"/>
      <c r="Z351" s="140"/>
      <c r="AA351" s="140"/>
      <c r="AB351" s="140"/>
      <c r="AC351" s="140"/>
      <c r="AD351" s="140"/>
      <c r="AE351" s="140"/>
      <c r="AF351" s="140"/>
      <c r="AG351" s="140"/>
      <c r="AH351" s="140"/>
      <c r="AI351" s="140"/>
      <c r="AJ351" s="140"/>
      <c r="AL351" s="117"/>
      <c r="AM351" s="117"/>
      <c r="AN351" s="117"/>
      <c r="AO351" s="117"/>
      <c r="AP351" s="117"/>
      <c r="AQ351" s="117"/>
      <c r="AR351" s="117"/>
      <c r="AS351" s="117"/>
      <c r="AT351" s="117"/>
      <c r="AU351" s="117"/>
      <c r="AV351" s="117"/>
      <c r="AW351" s="117"/>
    </row>
    <row r="352" spans="1:49" s="113" customFormat="1" ht="15.75">
      <c r="A352" s="137"/>
      <c r="B352" s="138"/>
      <c r="C352" s="139"/>
      <c r="D352" s="139"/>
      <c r="E352" s="139"/>
      <c r="F352" s="140"/>
      <c r="G352" s="140"/>
      <c r="H352" s="140"/>
      <c r="I352" s="140"/>
      <c r="J352" s="140"/>
      <c r="K352" s="140"/>
      <c r="L352" s="140"/>
      <c r="M352" s="140"/>
      <c r="N352" s="140"/>
      <c r="O352" s="140"/>
      <c r="P352" s="140"/>
      <c r="Q352" s="140"/>
      <c r="R352" s="140"/>
      <c r="S352" s="140"/>
      <c r="T352" s="140"/>
      <c r="U352" s="140"/>
      <c r="V352" s="140"/>
      <c r="W352" s="140"/>
      <c r="X352" s="140"/>
      <c r="Y352" s="140"/>
      <c r="Z352" s="140"/>
      <c r="AA352" s="140"/>
      <c r="AB352" s="140"/>
      <c r="AC352" s="140"/>
      <c r="AD352" s="140"/>
      <c r="AE352" s="140"/>
      <c r="AF352" s="140"/>
      <c r="AG352" s="140"/>
      <c r="AH352" s="140"/>
      <c r="AI352" s="140"/>
      <c r="AJ352" s="140"/>
      <c r="AL352" s="117"/>
      <c r="AM352" s="117"/>
      <c r="AN352" s="117"/>
      <c r="AO352" s="117"/>
      <c r="AP352" s="117"/>
      <c r="AQ352" s="117"/>
      <c r="AR352" s="117"/>
      <c r="AS352" s="117"/>
      <c r="AT352" s="117"/>
      <c r="AU352" s="117"/>
      <c r="AV352" s="117"/>
      <c r="AW352" s="117"/>
    </row>
    <row r="353" spans="1:49" s="113" customFormat="1" ht="15.75">
      <c r="A353" s="137"/>
      <c r="B353" s="138"/>
      <c r="C353" s="139"/>
      <c r="D353" s="139"/>
      <c r="E353" s="139"/>
      <c r="F353" s="140"/>
      <c r="G353" s="140"/>
      <c r="H353" s="140"/>
      <c r="I353" s="140"/>
      <c r="J353" s="140"/>
      <c r="K353" s="140"/>
      <c r="L353" s="140"/>
      <c r="M353" s="140"/>
      <c r="N353" s="140"/>
      <c r="O353" s="140"/>
      <c r="P353" s="140"/>
      <c r="Q353" s="140"/>
      <c r="R353" s="140"/>
      <c r="S353" s="140"/>
      <c r="T353" s="140"/>
      <c r="U353" s="140"/>
      <c r="V353" s="140"/>
      <c r="W353" s="140"/>
      <c r="X353" s="140"/>
      <c r="Y353" s="140"/>
      <c r="Z353" s="140"/>
      <c r="AA353" s="140"/>
      <c r="AB353" s="140"/>
      <c r="AC353" s="140"/>
      <c r="AD353" s="140"/>
      <c r="AE353" s="140"/>
      <c r="AF353" s="140"/>
      <c r="AG353" s="140"/>
      <c r="AH353" s="140"/>
      <c r="AI353" s="140"/>
      <c r="AJ353" s="140"/>
      <c r="AL353" s="117"/>
      <c r="AM353" s="117"/>
      <c r="AN353" s="117"/>
      <c r="AO353" s="117"/>
      <c r="AP353" s="117"/>
      <c r="AQ353" s="117"/>
      <c r="AR353" s="117"/>
      <c r="AS353" s="117"/>
      <c r="AT353" s="117"/>
      <c r="AU353" s="117"/>
      <c r="AV353" s="117"/>
      <c r="AW353" s="117"/>
    </row>
    <row r="354" spans="1:49" s="113" customFormat="1" ht="15.75">
      <c r="A354" s="137"/>
      <c r="B354" s="138"/>
      <c r="C354" s="139"/>
      <c r="D354" s="139"/>
      <c r="E354" s="139"/>
      <c r="F354" s="140"/>
      <c r="G354" s="140"/>
      <c r="H354" s="140"/>
      <c r="I354" s="140"/>
      <c r="J354" s="140"/>
      <c r="K354" s="140"/>
      <c r="L354" s="140"/>
      <c r="M354" s="140"/>
      <c r="N354" s="140"/>
      <c r="O354" s="140"/>
      <c r="P354" s="140"/>
      <c r="Q354" s="140"/>
      <c r="R354" s="140"/>
      <c r="S354" s="140"/>
      <c r="T354" s="140"/>
      <c r="U354" s="140"/>
      <c r="V354" s="140"/>
      <c r="W354" s="140"/>
      <c r="X354" s="140"/>
      <c r="Y354" s="140"/>
      <c r="Z354" s="140"/>
      <c r="AA354" s="140"/>
      <c r="AB354" s="140"/>
      <c r="AC354" s="140"/>
      <c r="AD354" s="140"/>
      <c r="AE354" s="140"/>
      <c r="AF354" s="140"/>
      <c r="AG354" s="140"/>
      <c r="AH354" s="140"/>
      <c r="AI354" s="140"/>
      <c r="AJ354" s="140"/>
      <c r="AL354" s="117"/>
      <c r="AM354" s="117"/>
      <c r="AN354" s="117"/>
      <c r="AO354" s="117"/>
      <c r="AP354" s="117"/>
      <c r="AQ354" s="117"/>
      <c r="AR354" s="117"/>
      <c r="AS354" s="117"/>
      <c r="AT354" s="117"/>
      <c r="AU354" s="117"/>
      <c r="AV354" s="117"/>
      <c r="AW354" s="117"/>
    </row>
    <row r="355" spans="1:49" s="113" customFormat="1" ht="15.75">
      <c r="A355" s="137"/>
      <c r="B355" s="138"/>
      <c r="C355" s="139"/>
      <c r="D355" s="139"/>
      <c r="E355" s="139"/>
      <c r="F355" s="140"/>
      <c r="G355" s="140"/>
      <c r="H355" s="140"/>
      <c r="I355" s="140"/>
      <c r="J355" s="140"/>
      <c r="K355" s="140"/>
      <c r="L355" s="140"/>
      <c r="M355" s="140"/>
      <c r="N355" s="140"/>
      <c r="O355" s="140"/>
      <c r="P355" s="140"/>
      <c r="Q355" s="140"/>
      <c r="R355" s="140"/>
      <c r="S355" s="140"/>
      <c r="T355" s="140"/>
      <c r="U355" s="140"/>
      <c r="V355" s="140"/>
      <c r="W355" s="140"/>
      <c r="X355" s="140"/>
      <c r="Y355" s="140"/>
      <c r="Z355" s="140"/>
      <c r="AA355" s="140"/>
      <c r="AB355" s="140"/>
      <c r="AC355" s="140"/>
      <c r="AD355" s="140"/>
      <c r="AE355" s="140"/>
      <c r="AF355" s="140"/>
      <c r="AG355" s="140"/>
      <c r="AH355" s="140"/>
      <c r="AI355" s="140"/>
      <c r="AJ355" s="140"/>
      <c r="AL355" s="117"/>
      <c r="AM355" s="117"/>
      <c r="AN355" s="117"/>
      <c r="AO355" s="117"/>
      <c r="AP355" s="117"/>
      <c r="AQ355" s="117"/>
      <c r="AR355" s="117"/>
      <c r="AS355" s="117"/>
      <c r="AT355" s="117"/>
      <c r="AU355" s="117"/>
      <c r="AV355" s="117"/>
      <c r="AW355" s="117"/>
    </row>
    <row r="356" spans="1:49" s="113" customFormat="1" ht="15.75">
      <c r="A356" s="137"/>
      <c r="B356" s="138"/>
      <c r="C356" s="139"/>
      <c r="D356" s="139"/>
      <c r="E356" s="139"/>
      <c r="F356" s="140"/>
      <c r="G356" s="140"/>
      <c r="H356" s="140"/>
      <c r="I356" s="140"/>
      <c r="J356" s="140"/>
      <c r="K356" s="140"/>
      <c r="L356" s="140"/>
      <c r="M356" s="140"/>
      <c r="N356" s="140"/>
      <c r="O356" s="140"/>
      <c r="P356" s="140"/>
      <c r="Q356" s="140"/>
      <c r="R356" s="140"/>
      <c r="S356" s="140"/>
      <c r="T356" s="140"/>
      <c r="U356" s="140"/>
      <c r="V356" s="140"/>
      <c r="W356" s="140"/>
      <c r="X356" s="140"/>
      <c r="Y356" s="140"/>
      <c r="Z356" s="140"/>
      <c r="AA356" s="140"/>
      <c r="AB356" s="140"/>
      <c r="AC356" s="140"/>
      <c r="AD356" s="140"/>
      <c r="AE356" s="140"/>
      <c r="AF356" s="140"/>
      <c r="AG356" s="140"/>
      <c r="AH356" s="140"/>
      <c r="AI356" s="140"/>
      <c r="AJ356" s="140"/>
      <c r="AL356" s="117"/>
      <c r="AM356" s="117"/>
      <c r="AN356" s="117"/>
      <c r="AO356" s="117"/>
      <c r="AP356" s="117"/>
      <c r="AQ356" s="117"/>
      <c r="AR356" s="117"/>
      <c r="AS356" s="117"/>
      <c r="AT356" s="117"/>
      <c r="AU356" s="117"/>
      <c r="AV356" s="117"/>
      <c r="AW356" s="117"/>
    </row>
    <row r="357" spans="1:49" s="113" customFormat="1" ht="15.75">
      <c r="A357" s="137"/>
      <c r="B357" s="138"/>
      <c r="C357" s="139"/>
      <c r="D357" s="139"/>
      <c r="E357" s="139"/>
      <c r="F357" s="140"/>
      <c r="G357" s="140"/>
      <c r="H357" s="140"/>
      <c r="I357" s="140"/>
      <c r="J357" s="140"/>
      <c r="K357" s="140"/>
      <c r="L357" s="140"/>
      <c r="M357" s="140"/>
      <c r="N357" s="140"/>
      <c r="O357" s="140"/>
      <c r="P357" s="140"/>
      <c r="Q357" s="140"/>
      <c r="R357" s="140"/>
      <c r="S357" s="140"/>
      <c r="T357" s="140"/>
      <c r="U357" s="140"/>
      <c r="V357" s="140"/>
      <c r="W357" s="140"/>
      <c r="X357" s="140"/>
      <c r="Y357" s="140"/>
      <c r="Z357" s="140"/>
      <c r="AA357" s="140"/>
      <c r="AB357" s="140"/>
      <c r="AC357" s="140"/>
      <c r="AD357" s="140"/>
      <c r="AE357" s="140"/>
      <c r="AF357" s="140"/>
      <c r="AG357" s="140"/>
      <c r="AH357" s="140"/>
      <c r="AI357" s="140"/>
      <c r="AJ357" s="140"/>
      <c r="AL357" s="117"/>
      <c r="AM357" s="117"/>
      <c r="AN357" s="117"/>
      <c r="AO357" s="117"/>
      <c r="AP357" s="117"/>
      <c r="AQ357" s="117"/>
      <c r="AR357" s="117"/>
      <c r="AS357" s="117"/>
      <c r="AT357" s="117"/>
      <c r="AU357" s="117"/>
      <c r="AV357" s="117"/>
      <c r="AW357" s="117"/>
    </row>
    <row r="358" spans="1:49" s="113" customFormat="1" ht="15.75">
      <c r="A358" s="137"/>
      <c r="B358" s="138"/>
      <c r="C358" s="139"/>
      <c r="D358" s="139"/>
      <c r="E358" s="139"/>
      <c r="F358" s="140"/>
      <c r="G358" s="140"/>
      <c r="H358" s="140"/>
      <c r="I358" s="140"/>
      <c r="J358" s="140"/>
      <c r="K358" s="140"/>
      <c r="L358" s="140"/>
      <c r="M358" s="140"/>
      <c r="N358" s="140"/>
      <c r="O358" s="140"/>
      <c r="P358" s="140"/>
      <c r="Q358" s="140"/>
      <c r="R358" s="140"/>
      <c r="S358" s="140"/>
      <c r="T358" s="140"/>
      <c r="U358" s="140"/>
      <c r="V358" s="140"/>
      <c r="W358" s="140"/>
      <c r="X358" s="140"/>
      <c r="Y358" s="140"/>
      <c r="Z358" s="140"/>
      <c r="AA358" s="140"/>
      <c r="AB358" s="140"/>
      <c r="AC358" s="140"/>
      <c r="AD358" s="140"/>
      <c r="AE358" s="140"/>
      <c r="AF358" s="140"/>
      <c r="AG358" s="140"/>
      <c r="AH358" s="140"/>
      <c r="AI358" s="140"/>
      <c r="AJ358" s="140"/>
      <c r="AL358" s="117"/>
      <c r="AM358" s="117"/>
      <c r="AN358" s="117"/>
      <c r="AO358" s="117"/>
      <c r="AP358" s="117"/>
      <c r="AQ358" s="117"/>
      <c r="AR358" s="117"/>
      <c r="AS358" s="117"/>
      <c r="AT358" s="117"/>
      <c r="AU358" s="117"/>
      <c r="AV358" s="117"/>
      <c r="AW358" s="117"/>
    </row>
    <row r="359" spans="1:49" s="113" customFormat="1" ht="15.75">
      <c r="A359" s="137"/>
      <c r="B359" s="138"/>
      <c r="C359" s="139"/>
      <c r="D359" s="139"/>
      <c r="E359" s="139"/>
      <c r="F359" s="140"/>
      <c r="G359" s="140"/>
      <c r="H359" s="140"/>
      <c r="I359" s="140"/>
      <c r="J359" s="140"/>
      <c r="K359" s="140"/>
      <c r="L359" s="140"/>
      <c r="M359" s="140"/>
      <c r="N359" s="140"/>
      <c r="O359" s="140"/>
      <c r="P359" s="140"/>
      <c r="Q359" s="140"/>
      <c r="R359" s="140"/>
      <c r="S359" s="140"/>
      <c r="T359" s="140"/>
      <c r="U359" s="140"/>
      <c r="V359" s="140"/>
      <c r="W359" s="140"/>
      <c r="X359" s="140"/>
      <c r="Y359" s="140"/>
      <c r="Z359" s="140"/>
      <c r="AA359" s="140"/>
      <c r="AB359" s="140"/>
      <c r="AC359" s="140"/>
      <c r="AD359" s="140"/>
      <c r="AE359" s="140"/>
      <c r="AF359" s="140"/>
      <c r="AG359" s="140"/>
      <c r="AH359" s="140"/>
      <c r="AI359" s="140"/>
      <c r="AJ359" s="140"/>
      <c r="AL359" s="117"/>
      <c r="AM359" s="117"/>
      <c r="AN359" s="117"/>
      <c r="AO359" s="117"/>
      <c r="AP359" s="117"/>
      <c r="AQ359" s="117"/>
      <c r="AR359" s="117"/>
      <c r="AS359" s="117"/>
      <c r="AT359" s="117"/>
      <c r="AU359" s="117"/>
      <c r="AV359" s="117"/>
      <c r="AW359" s="117"/>
    </row>
    <row r="360" spans="1:49" s="113" customFormat="1" ht="15.75">
      <c r="A360" s="137"/>
      <c r="B360" s="138"/>
      <c r="C360" s="139"/>
      <c r="D360" s="139"/>
      <c r="E360" s="139"/>
      <c r="F360" s="140"/>
      <c r="G360" s="140"/>
      <c r="H360" s="140"/>
      <c r="I360" s="140"/>
      <c r="J360" s="140"/>
      <c r="K360" s="140"/>
      <c r="L360" s="140"/>
      <c r="M360" s="140"/>
      <c r="N360" s="140"/>
      <c r="O360" s="140"/>
      <c r="P360" s="140"/>
      <c r="Q360" s="140"/>
      <c r="R360" s="140"/>
      <c r="S360" s="140"/>
      <c r="T360" s="140"/>
      <c r="U360" s="140"/>
      <c r="V360" s="140"/>
      <c r="W360" s="140"/>
      <c r="X360" s="140"/>
      <c r="Y360" s="140"/>
      <c r="Z360" s="140"/>
      <c r="AA360" s="140"/>
      <c r="AB360" s="140"/>
      <c r="AC360" s="140"/>
      <c r="AD360" s="140"/>
      <c r="AE360" s="140"/>
      <c r="AF360" s="140"/>
      <c r="AG360" s="140"/>
      <c r="AH360" s="140"/>
      <c r="AI360" s="140"/>
      <c r="AJ360" s="140"/>
      <c r="AL360" s="117"/>
      <c r="AM360" s="117"/>
      <c r="AN360" s="117"/>
      <c r="AO360" s="117"/>
      <c r="AP360" s="117"/>
      <c r="AQ360" s="117"/>
      <c r="AR360" s="117"/>
      <c r="AS360" s="117"/>
      <c r="AT360" s="117"/>
      <c r="AU360" s="117"/>
      <c r="AV360" s="117"/>
      <c r="AW360" s="117"/>
    </row>
    <row r="361" spans="1:49" s="113" customFormat="1" ht="15.75">
      <c r="A361" s="137"/>
      <c r="B361" s="138"/>
      <c r="C361" s="139"/>
      <c r="D361" s="139"/>
      <c r="E361" s="139"/>
      <c r="F361" s="140"/>
      <c r="G361" s="140"/>
      <c r="H361" s="140"/>
      <c r="I361" s="140"/>
      <c r="J361" s="140"/>
      <c r="K361" s="140"/>
      <c r="L361" s="140"/>
      <c r="M361" s="140"/>
      <c r="N361" s="140"/>
      <c r="O361" s="140"/>
      <c r="P361" s="140"/>
      <c r="Q361" s="140"/>
      <c r="R361" s="140"/>
      <c r="S361" s="140"/>
      <c r="T361" s="140"/>
      <c r="U361" s="140"/>
      <c r="V361" s="140"/>
      <c r="W361" s="140"/>
      <c r="X361" s="140"/>
      <c r="Y361" s="140"/>
      <c r="Z361" s="140"/>
      <c r="AA361" s="140"/>
      <c r="AB361" s="140"/>
      <c r="AC361" s="140"/>
      <c r="AD361" s="140"/>
      <c r="AE361" s="140"/>
      <c r="AF361" s="140"/>
      <c r="AG361" s="140"/>
      <c r="AH361" s="140"/>
      <c r="AI361" s="140"/>
      <c r="AJ361" s="140"/>
      <c r="AL361" s="117"/>
      <c r="AM361" s="117"/>
      <c r="AN361" s="117"/>
      <c r="AO361" s="117"/>
      <c r="AP361" s="117"/>
      <c r="AQ361" s="117"/>
      <c r="AR361" s="117"/>
      <c r="AS361" s="117"/>
      <c r="AT361" s="117"/>
      <c r="AU361" s="117"/>
      <c r="AV361" s="117"/>
      <c r="AW361" s="117"/>
    </row>
    <row r="362" spans="1:49" s="113" customFormat="1" ht="15.75">
      <c r="A362" s="137"/>
      <c r="B362" s="138"/>
      <c r="C362" s="139"/>
      <c r="D362" s="139"/>
      <c r="E362" s="139"/>
      <c r="F362" s="140"/>
      <c r="G362" s="140"/>
      <c r="H362" s="140"/>
      <c r="I362" s="140"/>
      <c r="J362" s="140"/>
      <c r="K362" s="140"/>
      <c r="L362" s="140"/>
      <c r="M362" s="140"/>
      <c r="N362" s="140"/>
      <c r="O362" s="140"/>
      <c r="P362" s="140"/>
      <c r="Q362" s="140"/>
      <c r="R362" s="140"/>
      <c r="S362" s="140"/>
      <c r="T362" s="140"/>
      <c r="U362" s="140"/>
      <c r="V362" s="140"/>
      <c r="W362" s="140"/>
      <c r="X362" s="140"/>
      <c r="Y362" s="140"/>
      <c r="Z362" s="140"/>
      <c r="AA362" s="140"/>
      <c r="AB362" s="140"/>
      <c r="AC362" s="140"/>
      <c r="AD362" s="140"/>
      <c r="AE362" s="140"/>
      <c r="AF362" s="140"/>
      <c r="AG362" s="140"/>
      <c r="AH362" s="140"/>
      <c r="AI362" s="140"/>
      <c r="AJ362" s="140"/>
      <c r="AL362" s="117"/>
      <c r="AM362" s="117"/>
      <c r="AN362" s="117"/>
      <c r="AO362" s="117"/>
      <c r="AP362" s="117"/>
      <c r="AQ362" s="117"/>
      <c r="AR362" s="117"/>
      <c r="AS362" s="117"/>
      <c r="AT362" s="117"/>
      <c r="AU362" s="117"/>
      <c r="AV362" s="117"/>
      <c r="AW362" s="117"/>
    </row>
    <row r="363" spans="1:49" s="113" customFormat="1" ht="15.75">
      <c r="A363" s="137"/>
      <c r="B363" s="138"/>
      <c r="C363" s="139"/>
      <c r="D363" s="139"/>
      <c r="E363" s="139"/>
      <c r="F363" s="140"/>
      <c r="G363" s="140"/>
      <c r="H363" s="140"/>
      <c r="I363" s="140"/>
      <c r="J363" s="140"/>
      <c r="K363" s="140"/>
      <c r="L363" s="140"/>
      <c r="M363" s="140"/>
      <c r="N363" s="140"/>
      <c r="O363" s="140"/>
      <c r="P363" s="140"/>
      <c r="Q363" s="140"/>
      <c r="R363" s="140"/>
      <c r="S363" s="140"/>
      <c r="T363" s="140"/>
      <c r="U363" s="140"/>
      <c r="V363" s="140"/>
      <c r="W363" s="140"/>
      <c r="X363" s="140"/>
      <c r="Y363" s="140"/>
      <c r="Z363" s="140"/>
      <c r="AA363" s="140"/>
      <c r="AB363" s="140"/>
      <c r="AC363" s="140"/>
      <c r="AD363" s="140"/>
      <c r="AE363" s="140"/>
      <c r="AF363" s="140"/>
      <c r="AG363" s="140"/>
      <c r="AH363" s="140"/>
      <c r="AI363" s="140"/>
      <c r="AJ363" s="140"/>
      <c r="AL363" s="117"/>
      <c r="AM363" s="117"/>
      <c r="AN363" s="117"/>
      <c r="AO363" s="117"/>
      <c r="AP363" s="117"/>
      <c r="AQ363" s="117"/>
      <c r="AR363" s="117"/>
      <c r="AS363" s="117"/>
      <c r="AT363" s="117"/>
      <c r="AU363" s="117"/>
      <c r="AV363" s="117"/>
      <c r="AW363" s="117"/>
    </row>
    <row r="364" spans="1:49" s="113" customFormat="1" ht="15.75">
      <c r="A364" s="137"/>
      <c r="B364" s="138"/>
      <c r="C364" s="139"/>
      <c r="D364" s="139"/>
      <c r="E364" s="139"/>
      <c r="F364" s="140"/>
      <c r="G364" s="140"/>
      <c r="H364" s="140"/>
      <c r="I364" s="140"/>
      <c r="J364" s="140"/>
      <c r="K364" s="140"/>
      <c r="L364" s="140"/>
      <c r="M364" s="140"/>
      <c r="N364" s="140"/>
      <c r="O364" s="140"/>
      <c r="P364" s="140"/>
      <c r="Q364" s="140"/>
      <c r="R364" s="140"/>
      <c r="S364" s="140"/>
      <c r="T364" s="140"/>
      <c r="U364" s="140"/>
      <c r="V364" s="140"/>
      <c r="W364" s="140"/>
      <c r="X364" s="140"/>
      <c r="Y364" s="140"/>
      <c r="Z364" s="140"/>
      <c r="AA364" s="140"/>
      <c r="AB364" s="140"/>
      <c r="AC364" s="140"/>
      <c r="AD364" s="140"/>
      <c r="AE364" s="140"/>
      <c r="AF364" s="140"/>
      <c r="AG364" s="140"/>
      <c r="AH364" s="140"/>
      <c r="AI364" s="140"/>
      <c r="AJ364" s="140"/>
      <c r="AL364" s="117"/>
      <c r="AM364" s="117"/>
      <c r="AN364" s="117"/>
      <c r="AO364" s="117"/>
      <c r="AP364" s="117"/>
      <c r="AQ364" s="117"/>
      <c r="AR364" s="117"/>
      <c r="AS364" s="117"/>
      <c r="AT364" s="117"/>
      <c r="AU364" s="117"/>
      <c r="AV364" s="117"/>
      <c r="AW364" s="117"/>
    </row>
    <row r="365" spans="1:49" s="113" customFormat="1" ht="15.75">
      <c r="A365" s="137"/>
      <c r="B365" s="138"/>
      <c r="C365" s="139"/>
      <c r="D365" s="139"/>
      <c r="E365" s="139"/>
      <c r="F365" s="140"/>
      <c r="G365" s="140"/>
      <c r="H365" s="140"/>
      <c r="I365" s="140"/>
      <c r="J365" s="140"/>
      <c r="K365" s="140"/>
      <c r="L365" s="140"/>
      <c r="M365" s="140"/>
      <c r="N365" s="140"/>
      <c r="O365" s="140"/>
      <c r="P365" s="140"/>
      <c r="Q365" s="140"/>
      <c r="R365" s="140"/>
      <c r="S365" s="140"/>
      <c r="T365" s="140"/>
      <c r="U365" s="140"/>
      <c r="V365" s="140"/>
      <c r="W365" s="140"/>
      <c r="X365" s="140"/>
      <c r="Y365" s="140"/>
      <c r="Z365" s="140"/>
      <c r="AA365" s="140"/>
      <c r="AB365" s="140"/>
      <c r="AC365" s="140"/>
      <c r="AD365" s="140"/>
      <c r="AE365" s="140"/>
      <c r="AF365" s="140"/>
      <c r="AG365" s="140"/>
      <c r="AH365" s="140"/>
      <c r="AI365" s="140"/>
      <c r="AJ365" s="140"/>
      <c r="AL365" s="117"/>
      <c r="AM365" s="117"/>
      <c r="AN365" s="117"/>
      <c r="AO365" s="117"/>
      <c r="AP365" s="117"/>
      <c r="AQ365" s="117"/>
      <c r="AR365" s="117"/>
      <c r="AS365" s="117"/>
      <c r="AT365" s="117"/>
      <c r="AU365" s="117"/>
      <c r="AV365" s="117"/>
      <c r="AW365" s="117"/>
    </row>
    <row r="366" spans="1:49" s="113" customFormat="1" ht="15.75">
      <c r="A366" s="137"/>
      <c r="B366" s="138"/>
      <c r="C366" s="139"/>
      <c r="D366" s="139"/>
      <c r="E366" s="139"/>
      <c r="F366" s="140"/>
      <c r="G366" s="140"/>
      <c r="H366" s="140"/>
      <c r="I366" s="140"/>
      <c r="J366" s="140"/>
      <c r="K366" s="140"/>
      <c r="L366" s="140"/>
      <c r="M366" s="140"/>
      <c r="N366" s="140"/>
      <c r="O366" s="140"/>
      <c r="P366" s="140"/>
      <c r="Q366" s="140"/>
      <c r="R366" s="140"/>
      <c r="S366" s="140"/>
      <c r="T366" s="140"/>
      <c r="U366" s="140"/>
      <c r="V366" s="140"/>
      <c r="W366" s="140"/>
      <c r="X366" s="140"/>
      <c r="Y366" s="140"/>
      <c r="Z366" s="140"/>
      <c r="AA366" s="140"/>
      <c r="AB366" s="140"/>
      <c r="AC366" s="140"/>
      <c r="AD366" s="140"/>
      <c r="AE366" s="140"/>
      <c r="AF366" s="140"/>
      <c r="AG366" s="140"/>
      <c r="AH366" s="140"/>
      <c r="AI366" s="140"/>
      <c r="AJ366" s="140"/>
      <c r="AL366" s="117"/>
      <c r="AM366" s="117"/>
      <c r="AN366" s="117"/>
      <c r="AO366" s="117"/>
      <c r="AP366" s="117"/>
      <c r="AQ366" s="117"/>
      <c r="AR366" s="117"/>
      <c r="AS366" s="117"/>
      <c r="AT366" s="117"/>
      <c r="AU366" s="117"/>
      <c r="AV366" s="117"/>
      <c r="AW366" s="117"/>
    </row>
    <row r="367" spans="1:49" s="113" customFormat="1" ht="15.75">
      <c r="A367" s="137"/>
      <c r="B367" s="138"/>
      <c r="C367" s="139"/>
      <c r="D367" s="139"/>
      <c r="E367" s="139"/>
      <c r="F367" s="140"/>
      <c r="G367" s="140"/>
      <c r="H367" s="140"/>
      <c r="I367" s="140"/>
      <c r="J367" s="140"/>
      <c r="K367" s="140"/>
      <c r="L367" s="140"/>
      <c r="M367" s="140"/>
      <c r="N367" s="140"/>
      <c r="O367" s="140"/>
      <c r="P367" s="140"/>
      <c r="Q367" s="140"/>
      <c r="R367" s="140"/>
      <c r="S367" s="140"/>
      <c r="T367" s="140"/>
      <c r="U367" s="140"/>
      <c r="V367" s="140"/>
      <c r="W367" s="140"/>
      <c r="X367" s="140"/>
      <c r="Y367" s="140"/>
      <c r="Z367" s="140"/>
      <c r="AA367" s="140"/>
      <c r="AB367" s="140"/>
      <c r="AC367" s="140"/>
      <c r="AD367" s="140"/>
      <c r="AE367" s="140"/>
      <c r="AF367" s="140"/>
      <c r="AG367" s="140"/>
      <c r="AH367" s="140"/>
      <c r="AI367" s="140"/>
      <c r="AJ367" s="140"/>
      <c r="AL367" s="117"/>
      <c r="AM367" s="117"/>
      <c r="AN367" s="117"/>
      <c r="AO367" s="117"/>
      <c r="AP367" s="117"/>
      <c r="AQ367" s="117"/>
      <c r="AR367" s="117"/>
      <c r="AS367" s="117"/>
      <c r="AT367" s="117"/>
      <c r="AU367" s="117"/>
      <c r="AV367" s="117"/>
      <c r="AW367" s="117"/>
    </row>
    <row r="368" spans="1:49" s="113" customFormat="1" ht="15.75">
      <c r="A368" s="137"/>
      <c r="B368" s="138"/>
      <c r="C368" s="139"/>
      <c r="D368" s="139"/>
      <c r="E368" s="139"/>
      <c r="F368" s="140"/>
      <c r="G368" s="140"/>
      <c r="H368" s="140"/>
      <c r="I368" s="140"/>
      <c r="J368" s="140"/>
      <c r="K368" s="140"/>
      <c r="L368" s="140"/>
      <c r="M368" s="140"/>
      <c r="N368" s="140"/>
      <c r="O368" s="140"/>
      <c r="P368" s="140"/>
      <c r="Q368" s="140"/>
      <c r="R368" s="140"/>
      <c r="S368" s="140"/>
      <c r="T368" s="140"/>
      <c r="U368" s="140"/>
      <c r="V368" s="140"/>
      <c r="W368" s="140"/>
      <c r="X368" s="140"/>
      <c r="Y368" s="140"/>
      <c r="Z368" s="140"/>
      <c r="AA368" s="140"/>
      <c r="AB368" s="140"/>
      <c r="AC368" s="140"/>
      <c r="AD368" s="140"/>
      <c r="AE368" s="140"/>
      <c r="AF368" s="140"/>
      <c r="AG368" s="140"/>
      <c r="AH368" s="140"/>
      <c r="AI368" s="140"/>
      <c r="AJ368" s="140"/>
      <c r="AL368" s="117"/>
      <c r="AM368" s="117"/>
      <c r="AN368" s="117"/>
      <c r="AO368" s="117"/>
      <c r="AP368" s="117"/>
      <c r="AQ368" s="117"/>
      <c r="AR368" s="117"/>
      <c r="AS368" s="117"/>
      <c r="AT368" s="117"/>
      <c r="AU368" s="117"/>
      <c r="AV368" s="117"/>
      <c r="AW368" s="117"/>
    </row>
    <row r="369" spans="1:49" s="113" customFormat="1" ht="15.75">
      <c r="A369" s="137"/>
      <c r="B369" s="138"/>
      <c r="C369" s="139"/>
      <c r="D369" s="139"/>
      <c r="E369" s="139"/>
      <c r="F369" s="140"/>
      <c r="G369" s="140"/>
      <c r="H369" s="140"/>
      <c r="I369" s="140"/>
      <c r="J369" s="140"/>
      <c r="K369" s="140"/>
      <c r="L369" s="140"/>
      <c r="M369" s="140"/>
      <c r="N369" s="140"/>
      <c r="O369" s="140"/>
      <c r="P369" s="140"/>
      <c r="Q369" s="140"/>
      <c r="R369" s="140"/>
      <c r="S369" s="140"/>
      <c r="T369" s="140"/>
      <c r="U369" s="140"/>
      <c r="V369" s="140"/>
      <c r="W369" s="140"/>
      <c r="X369" s="140"/>
      <c r="Y369" s="140"/>
      <c r="Z369" s="140"/>
      <c r="AA369" s="140"/>
      <c r="AB369" s="140"/>
      <c r="AC369" s="140"/>
      <c r="AD369" s="140"/>
      <c r="AE369" s="140"/>
      <c r="AF369" s="140"/>
      <c r="AG369" s="140"/>
      <c r="AH369" s="140"/>
      <c r="AI369" s="140"/>
      <c r="AJ369" s="140"/>
      <c r="AL369" s="117"/>
      <c r="AM369" s="117"/>
      <c r="AN369" s="117"/>
      <c r="AO369" s="117"/>
      <c r="AP369" s="117"/>
      <c r="AQ369" s="117"/>
      <c r="AR369" s="117"/>
      <c r="AS369" s="117"/>
      <c r="AT369" s="117"/>
      <c r="AU369" s="117"/>
      <c r="AV369" s="117"/>
      <c r="AW369" s="117"/>
    </row>
    <row r="370" spans="1:49" s="113" customFormat="1" ht="15.75">
      <c r="A370" s="137"/>
      <c r="B370" s="138"/>
      <c r="C370" s="139"/>
      <c r="D370" s="139"/>
      <c r="E370" s="139"/>
      <c r="F370" s="140"/>
      <c r="G370" s="140"/>
      <c r="H370" s="140"/>
      <c r="I370" s="140"/>
      <c r="J370" s="140"/>
      <c r="K370" s="140"/>
      <c r="L370" s="140"/>
      <c r="M370" s="140"/>
      <c r="N370" s="140"/>
      <c r="O370" s="140"/>
      <c r="P370" s="140"/>
      <c r="Q370" s="140"/>
      <c r="R370" s="140"/>
      <c r="S370" s="140"/>
      <c r="T370" s="140"/>
      <c r="U370" s="140"/>
      <c r="V370" s="140"/>
      <c r="W370" s="140"/>
      <c r="X370" s="140"/>
      <c r="Y370" s="140"/>
      <c r="Z370" s="140"/>
      <c r="AA370" s="140"/>
      <c r="AB370" s="140"/>
      <c r="AC370" s="140"/>
      <c r="AD370" s="140"/>
      <c r="AE370" s="140"/>
      <c r="AF370" s="140"/>
      <c r="AG370" s="140"/>
      <c r="AH370" s="140"/>
      <c r="AI370" s="140"/>
      <c r="AJ370" s="140"/>
      <c r="AL370" s="117"/>
      <c r="AM370" s="117"/>
      <c r="AN370" s="117"/>
      <c r="AO370" s="117"/>
      <c r="AP370" s="117"/>
      <c r="AQ370" s="117"/>
      <c r="AR370" s="117"/>
      <c r="AS370" s="117"/>
      <c r="AT370" s="117"/>
      <c r="AU370" s="117"/>
      <c r="AV370" s="117"/>
      <c r="AW370" s="117"/>
    </row>
    <row r="371" spans="1:49" s="113" customFormat="1" ht="15.75">
      <c r="A371" s="137"/>
      <c r="B371" s="138"/>
      <c r="C371" s="139"/>
      <c r="D371" s="139"/>
      <c r="E371" s="139"/>
      <c r="F371" s="140"/>
      <c r="G371" s="140"/>
      <c r="H371" s="140"/>
      <c r="I371" s="140"/>
      <c r="J371" s="140"/>
      <c r="K371" s="140"/>
      <c r="L371" s="140"/>
      <c r="M371" s="140"/>
      <c r="N371" s="140"/>
      <c r="O371" s="140"/>
      <c r="P371" s="140"/>
      <c r="Q371" s="140"/>
      <c r="R371" s="140"/>
      <c r="S371" s="140"/>
      <c r="T371" s="140"/>
      <c r="U371" s="140"/>
      <c r="V371" s="140"/>
      <c r="W371" s="140"/>
      <c r="X371" s="140"/>
      <c r="Y371" s="140"/>
      <c r="Z371" s="140"/>
      <c r="AA371" s="140"/>
      <c r="AB371" s="140"/>
      <c r="AC371" s="140"/>
      <c r="AD371" s="140"/>
      <c r="AE371" s="140"/>
      <c r="AF371" s="140"/>
      <c r="AG371" s="140"/>
      <c r="AH371" s="140"/>
      <c r="AI371" s="140"/>
      <c r="AJ371" s="140"/>
      <c r="AL371" s="117"/>
      <c r="AM371" s="117"/>
      <c r="AN371" s="117"/>
      <c r="AO371" s="117"/>
      <c r="AP371" s="117"/>
      <c r="AQ371" s="117"/>
      <c r="AR371" s="117"/>
      <c r="AS371" s="117"/>
      <c r="AT371" s="117"/>
      <c r="AU371" s="117"/>
      <c r="AV371" s="117"/>
      <c r="AW371" s="117"/>
    </row>
  </sheetData>
  <mergeCells count="51">
    <mergeCell ref="A1:N1"/>
    <mergeCell ref="AA1:AK1"/>
    <mergeCell ref="A2:N2"/>
    <mergeCell ref="AA2:AK2"/>
    <mergeCell ref="A3:AK3"/>
    <mergeCell ref="A4:AK4"/>
    <mergeCell ref="K8:N8"/>
    <mergeCell ref="X8:Y8"/>
    <mergeCell ref="AA8:AB8"/>
    <mergeCell ref="AF8:AG8"/>
    <mergeCell ref="AI8:AJ8"/>
    <mergeCell ref="R6:R7"/>
    <mergeCell ref="R8:R9"/>
    <mergeCell ref="S8:S9"/>
    <mergeCell ref="T8:T9"/>
    <mergeCell ref="U8:U9"/>
    <mergeCell ref="V8:V9"/>
    <mergeCell ref="W8:W9"/>
    <mergeCell ref="Z8:Z9"/>
    <mergeCell ref="AC8:AC9"/>
    <mergeCell ref="AD8:AD9"/>
    <mergeCell ref="B39:Q39"/>
    <mergeCell ref="A6:A9"/>
    <mergeCell ref="B6:B9"/>
    <mergeCell ref="C6:C9"/>
    <mergeCell ref="D6:D9"/>
    <mergeCell ref="E6:E9"/>
    <mergeCell ref="F8:F9"/>
    <mergeCell ref="G8:G9"/>
    <mergeCell ref="H8:H9"/>
    <mergeCell ref="I8:I9"/>
    <mergeCell ref="J8:J9"/>
    <mergeCell ref="O8:O9"/>
    <mergeCell ref="P8:P9"/>
    <mergeCell ref="Q8:Q9"/>
    <mergeCell ref="AE8:AE9"/>
    <mergeCell ref="AH8:AH9"/>
    <mergeCell ref="AK6:AK9"/>
    <mergeCell ref="AN10:AN11"/>
    <mergeCell ref="F6:H7"/>
    <mergeCell ref="O6:Q7"/>
    <mergeCell ref="I6:N7"/>
    <mergeCell ref="S6:T7"/>
    <mergeCell ref="U6:V7"/>
    <mergeCell ref="AC6:AD7"/>
    <mergeCell ref="W6:Y7"/>
    <mergeCell ref="Z6:AB7"/>
    <mergeCell ref="AE6:AG7"/>
    <mergeCell ref="AH6:AJ7"/>
    <mergeCell ref="AN9:AQ9"/>
    <mergeCell ref="AO10:AQ10"/>
  </mergeCells>
  <printOptions horizontalCentered="1"/>
  <pageMargins left="0.25" right="0.25" top="0.75" bottom="0.75" header="0.3" footer="0.3"/>
  <pageSetup paperSize="9" scale="45" fitToHeight="0" orientation="landscape"/>
  <headerFooter differentFirst="1" alignWithMargins="0">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C375"/>
  <sheetViews>
    <sheetView zoomScale="85" zoomScaleNormal="85" workbookViewId="0">
      <selection activeCell="A2" sqref="A2:H2"/>
    </sheetView>
  </sheetViews>
  <sheetFormatPr defaultColWidth="9.140625" defaultRowHeight="18.75"/>
  <cols>
    <col min="1" max="1" width="5.140625" style="94" customWidth="1"/>
    <col min="2" max="2" width="22.42578125" style="8" customWidth="1"/>
    <col min="3" max="3" width="14.85546875" style="9" customWidth="1"/>
    <col min="4" max="12" width="14.85546875" style="10" customWidth="1"/>
    <col min="13" max="14" width="17.42578125" style="10" hidden="1" customWidth="1"/>
    <col min="15" max="16" width="13.7109375" style="10" hidden="1" customWidth="1"/>
    <col min="17" max="17" width="13.42578125" style="10" customWidth="1"/>
    <col min="18" max="16384" width="9.140625" style="11"/>
  </cols>
  <sheetData>
    <row r="1" spans="1:22" ht="29.45" customHeight="1">
      <c r="A1" s="401" t="s">
        <v>188</v>
      </c>
      <c r="B1" s="401"/>
      <c r="C1" s="401"/>
      <c r="D1" s="401"/>
      <c r="E1" s="401"/>
      <c r="F1" s="401"/>
      <c r="G1" s="401"/>
      <c r="H1" s="401"/>
      <c r="I1" s="453" t="s">
        <v>17</v>
      </c>
      <c r="J1" s="453"/>
      <c r="K1" s="453"/>
      <c r="L1" s="453"/>
      <c r="M1" s="453"/>
      <c r="N1" s="453"/>
      <c r="O1" s="100"/>
      <c r="P1" s="100"/>
      <c r="Q1" s="100"/>
      <c r="R1" s="100"/>
    </row>
    <row r="2" spans="1:22" ht="31.9" customHeight="1">
      <c r="A2" s="431" t="s">
        <v>189</v>
      </c>
      <c r="B2" s="431"/>
      <c r="C2" s="431"/>
      <c r="D2" s="431"/>
      <c r="E2" s="431"/>
      <c r="F2" s="431"/>
      <c r="G2" s="431"/>
      <c r="H2" s="431"/>
      <c r="I2" s="454" t="s">
        <v>109</v>
      </c>
      <c r="J2" s="454"/>
      <c r="K2" s="454"/>
      <c r="L2" s="454"/>
      <c r="M2" s="454"/>
      <c r="N2" s="454"/>
      <c r="O2" s="100"/>
      <c r="P2" s="100"/>
      <c r="Q2" s="100"/>
      <c r="R2" s="100"/>
    </row>
    <row r="3" spans="1:22" ht="32.450000000000003" customHeight="1">
      <c r="A3" s="493" t="s">
        <v>147</v>
      </c>
      <c r="B3" s="493"/>
      <c r="C3" s="493"/>
      <c r="D3" s="493"/>
      <c r="E3" s="493"/>
      <c r="F3" s="493"/>
      <c r="G3" s="493"/>
      <c r="H3" s="493"/>
      <c r="I3" s="493"/>
      <c r="J3" s="493"/>
      <c r="K3" s="493"/>
      <c r="L3" s="493"/>
      <c r="M3" s="493"/>
      <c r="N3" s="493"/>
      <c r="O3" s="493"/>
      <c r="P3" s="493"/>
      <c r="Q3" s="493"/>
      <c r="R3" s="103"/>
      <c r="S3" s="103"/>
      <c r="T3" s="103"/>
      <c r="U3" s="103"/>
      <c r="V3" s="103"/>
    </row>
    <row r="4" spans="1:22" ht="34.15" customHeight="1">
      <c r="A4" s="399" t="s">
        <v>190</v>
      </c>
      <c r="B4" s="399"/>
      <c r="C4" s="399"/>
      <c r="D4" s="399"/>
      <c r="E4" s="399"/>
      <c r="F4" s="399"/>
      <c r="G4" s="399"/>
      <c r="H4" s="399"/>
      <c r="I4" s="399"/>
      <c r="J4" s="399"/>
      <c r="K4" s="399"/>
      <c r="L4" s="399"/>
      <c r="M4" s="399"/>
      <c r="N4" s="399"/>
      <c r="O4" s="399"/>
      <c r="P4" s="399"/>
      <c r="Q4" s="399"/>
    </row>
    <row r="5" spans="1:22" s="2" customFormat="1" ht="30" customHeight="1">
      <c r="A5" s="492" t="s">
        <v>0</v>
      </c>
      <c r="B5" s="492"/>
      <c r="C5" s="492"/>
      <c r="D5" s="492"/>
      <c r="E5" s="492"/>
      <c r="F5" s="492"/>
      <c r="G5" s="492"/>
      <c r="H5" s="492"/>
      <c r="I5" s="492"/>
      <c r="J5" s="492"/>
      <c r="K5" s="492"/>
      <c r="L5" s="492"/>
      <c r="M5" s="492"/>
      <c r="N5" s="492"/>
      <c r="O5" s="492"/>
      <c r="P5" s="492"/>
      <c r="Q5" s="492"/>
      <c r="R5" s="11"/>
    </row>
    <row r="6" spans="1:22" s="93" customFormat="1" ht="20.25" customHeight="1">
      <c r="A6" s="408" t="s">
        <v>18</v>
      </c>
      <c r="B6" s="408" t="s">
        <v>19</v>
      </c>
      <c r="C6" s="408" t="s">
        <v>23</v>
      </c>
      <c r="D6" s="406" t="s">
        <v>191</v>
      </c>
      <c r="E6" s="485" t="s">
        <v>192</v>
      </c>
      <c r="F6" s="486"/>
      <c r="G6" s="486"/>
      <c r="H6" s="486"/>
      <c r="I6" s="485" t="s">
        <v>122</v>
      </c>
      <c r="J6" s="486"/>
      <c r="K6" s="486"/>
      <c r="L6" s="486"/>
      <c r="M6" s="101"/>
      <c r="N6" s="101"/>
      <c r="O6" s="101"/>
      <c r="P6" s="102"/>
      <c r="Q6" s="408" t="s">
        <v>3</v>
      </c>
      <c r="R6" s="489"/>
      <c r="S6" s="485" t="s">
        <v>193</v>
      </c>
      <c r="T6" s="486"/>
      <c r="U6" s="486"/>
      <c r="V6" s="486"/>
    </row>
    <row r="7" spans="1:22" s="3" customFormat="1" ht="14.25" customHeight="1">
      <c r="A7" s="409"/>
      <c r="B7" s="409"/>
      <c r="C7" s="409"/>
      <c r="D7" s="411"/>
      <c r="E7" s="487"/>
      <c r="F7" s="488"/>
      <c r="G7" s="488"/>
      <c r="H7" s="488"/>
      <c r="I7" s="487"/>
      <c r="J7" s="488"/>
      <c r="K7" s="488"/>
      <c r="L7" s="488"/>
      <c r="M7" s="403" t="s">
        <v>194</v>
      </c>
      <c r="N7" s="403"/>
      <c r="O7" s="403"/>
      <c r="P7" s="403"/>
      <c r="Q7" s="409"/>
      <c r="R7" s="489"/>
      <c r="S7" s="487"/>
      <c r="T7" s="488"/>
      <c r="U7" s="488"/>
      <c r="V7" s="488"/>
    </row>
    <row r="8" spans="1:22" s="3" customFormat="1" ht="65.25" customHeight="1">
      <c r="A8" s="409"/>
      <c r="B8" s="409"/>
      <c r="C8" s="409"/>
      <c r="D8" s="411"/>
      <c r="E8" s="403" t="s">
        <v>195</v>
      </c>
      <c r="F8" s="403"/>
      <c r="G8" s="403" t="s">
        <v>196</v>
      </c>
      <c r="H8" s="403" t="s">
        <v>197</v>
      </c>
      <c r="I8" s="403" t="s">
        <v>195</v>
      </c>
      <c r="J8" s="403"/>
      <c r="K8" s="403" t="s">
        <v>196</v>
      </c>
      <c r="L8" s="403" t="s">
        <v>197</v>
      </c>
      <c r="M8" s="403" t="s">
        <v>198</v>
      </c>
      <c r="N8" s="403"/>
      <c r="O8" s="403" t="s">
        <v>196</v>
      </c>
      <c r="P8" s="403" t="s">
        <v>197</v>
      </c>
      <c r="Q8" s="409"/>
      <c r="R8" s="489"/>
      <c r="S8" s="403" t="s">
        <v>195</v>
      </c>
      <c r="T8" s="403"/>
      <c r="U8" s="403" t="s">
        <v>196</v>
      </c>
      <c r="V8" s="403" t="s">
        <v>197</v>
      </c>
    </row>
    <row r="9" spans="1:22" s="3" customFormat="1" ht="52.5" customHeight="1">
      <c r="A9" s="410"/>
      <c r="B9" s="410"/>
      <c r="C9" s="410"/>
      <c r="D9" s="407"/>
      <c r="E9" s="15" t="s">
        <v>199</v>
      </c>
      <c r="F9" s="15" t="s">
        <v>200</v>
      </c>
      <c r="G9" s="403"/>
      <c r="H9" s="403"/>
      <c r="I9" s="15" t="s">
        <v>199</v>
      </c>
      <c r="J9" s="15" t="s">
        <v>200</v>
      </c>
      <c r="K9" s="403"/>
      <c r="L9" s="403"/>
      <c r="M9" s="15" t="s">
        <v>199</v>
      </c>
      <c r="N9" s="15" t="s">
        <v>200</v>
      </c>
      <c r="O9" s="403"/>
      <c r="P9" s="403"/>
      <c r="Q9" s="410"/>
      <c r="R9" s="29"/>
      <c r="S9" s="15" t="s">
        <v>199</v>
      </c>
      <c r="T9" s="15" t="s">
        <v>200</v>
      </c>
      <c r="U9" s="403"/>
      <c r="V9" s="403"/>
    </row>
    <row r="10" spans="1:22" s="4" customFormat="1" ht="21.4" customHeight="1">
      <c r="A10" s="15">
        <v>1</v>
      </c>
      <c r="B10" s="15">
        <v>2</v>
      </c>
      <c r="C10" s="15">
        <v>3</v>
      </c>
      <c r="D10" s="15">
        <v>4</v>
      </c>
      <c r="E10" s="15">
        <v>5</v>
      </c>
      <c r="F10" s="15">
        <v>6</v>
      </c>
      <c r="G10" s="15">
        <v>7</v>
      </c>
      <c r="H10" s="15">
        <v>8</v>
      </c>
      <c r="I10" s="15">
        <v>9</v>
      </c>
      <c r="J10" s="15">
        <v>10</v>
      </c>
      <c r="K10" s="15">
        <v>11</v>
      </c>
      <c r="L10" s="15">
        <v>12</v>
      </c>
      <c r="M10" s="15">
        <v>9</v>
      </c>
      <c r="N10" s="15">
        <v>10</v>
      </c>
      <c r="O10" s="15">
        <v>11</v>
      </c>
      <c r="P10" s="15">
        <v>12</v>
      </c>
      <c r="Q10" s="15">
        <v>13</v>
      </c>
    </row>
    <row r="11" spans="1:22" ht="36.75" customHeight="1">
      <c r="A11" s="95"/>
      <c r="B11" s="25" t="s">
        <v>9</v>
      </c>
      <c r="C11" s="23"/>
      <c r="D11" s="24"/>
      <c r="E11" s="24"/>
      <c r="F11" s="24"/>
      <c r="G11" s="24"/>
      <c r="H11" s="24"/>
      <c r="I11" s="24"/>
      <c r="J11" s="24"/>
      <c r="K11" s="24"/>
      <c r="L11" s="24"/>
      <c r="M11" s="24"/>
      <c r="N11" s="24"/>
      <c r="O11" s="24"/>
      <c r="P11" s="24"/>
      <c r="Q11" s="24"/>
    </row>
    <row r="12" spans="1:22" s="5" customFormat="1" ht="36.75" customHeight="1">
      <c r="A12" s="20" t="s">
        <v>41</v>
      </c>
      <c r="B12" s="21" t="s">
        <v>63</v>
      </c>
      <c r="C12" s="25"/>
      <c r="D12" s="26"/>
      <c r="E12" s="26"/>
      <c r="F12" s="26"/>
      <c r="G12" s="26"/>
      <c r="H12" s="26"/>
      <c r="I12" s="26"/>
      <c r="J12" s="26"/>
      <c r="K12" s="26"/>
      <c r="L12" s="26"/>
      <c r="M12" s="26"/>
      <c r="N12" s="26"/>
      <c r="O12" s="26"/>
      <c r="P12" s="26"/>
      <c r="Q12" s="26"/>
    </row>
    <row r="13" spans="1:22" s="5" customFormat="1" ht="36.75" customHeight="1">
      <c r="A13" s="20" t="s">
        <v>46</v>
      </c>
      <c r="B13" s="21" t="s">
        <v>63</v>
      </c>
      <c r="C13" s="25"/>
      <c r="D13" s="26"/>
      <c r="E13" s="26"/>
      <c r="F13" s="26"/>
      <c r="G13" s="26"/>
      <c r="H13" s="26"/>
      <c r="I13" s="26"/>
      <c r="J13" s="26"/>
      <c r="K13" s="26"/>
      <c r="L13" s="26"/>
      <c r="M13" s="26"/>
      <c r="N13" s="26"/>
      <c r="O13" s="26"/>
      <c r="P13" s="26"/>
      <c r="Q13" s="26"/>
    </row>
    <row r="14" spans="1:22" s="5" customFormat="1" ht="36.75" customHeight="1">
      <c r="A14" s="20" t="s">
        <v>60</v>
      </c>
      <c r="B14" s="207" t="s">
        <v>64</v>
      </c>
      <c r="C14" s="25"/>
      <c r="D14" s="26"/>
      <c r="E14" s="26"/>
      <c r="F14" s="26"/>
      <c r="G14" s="26"/>
      <c r="H14" s="26"/>
      <c r="I14" s="26"/>
      <c r="J14" s="26"/>
      <c r="K14" s="26"/>
      <c r="L14" s="26"/>
      <c r="M14" s="26"/>
      <c r="N14" s="26"/>
      <c r="O14" s="26"/>
      <c r="P14" s="26"/>
      <c r="Q14" s="26"/>
    </row>
    <row r="15" spans="1:22" s="5" customFormat="1" ht="8.25" customHeight="1">
      <c r="A15" s="27"/>
      <c r="B15" s="32"/>
      <c r="C15" s="96"/>
      <c r="D15" s="36"/>
      <c r="E15" s="36"/>
      <c r="F15" s="36"/>
      <c r="G15" s="36"/>
      <c r="H15" s="36"/>
      <c r="I15" s="36"/>
      <c r="J15" s="36"/>
      <c r="K15" s="36"/>
      <c r="L15" s="36"/>
      <c r="M15" s="36"/>
      <c r="N15" s="36"/>
      <c r="O15" s="36"/>
      <c r="P15" s="36"/>
      <c r="Q15" s="36"/>
    </row>
    <row r="16" spans="1:22" s="1" customFormat="1" ht="35.25" customHeight="1">
      <c r="A16" s="97"/>
      <c r="B16" s="490" t="s">
        <v>141</v>
      </c>
      <c r="C16" s="490"/>
      <c r="D16" s="490"/>
      <c r="E16" s="490"/>
      <c r="F16" s="490"/>
      <c r="G16" s="490"/>
      <c r="H16" s="490"/>
      <c r="I16" s="490"/>
      <c r="J16" s="490"/>
      <c r="K16" s="490"/>
      <c r="L16" s="490"/>
      <c r="M16" s="490"/>
      <c r="N16" s="490"/>
      <c r="O16" s="490"/>
      <c r="P16" s="490"/>
      <c r="Q16" s="490"/>
    </row>
    <row r="17" spans="1:17" ht="0.75" customHeight="1">
      <c r="A17" s="98"/>
      <c r="B17" s="32"/>
      <c r="C17" s="29"/>
      <c r="D17" s="30"/>
      <c r="E17" s="30"/>
      <c r="F17" s="30"/>
      <c r="G17" s="30"/>
      <c r="H17" s="30"/>
      <c r="I17" s="30"/>
      <c r="J17" s="30"/>
      <c r="K17" s="30"/>
      <c r="L17" s="30"/>
      <c r="M17" s="30"/>
      <c r="N17" s="30"/>
      <c r="O17" s="30"/>
      <c r="P17" s="30"/>
      <c r="Q17" s="30"/>
    </row>
    <row r="18" spans="1:17" s="6" customFormat="1" ht="25.5" customHeight="1">
      <c r="A18" s="27"/>
      <c r="B18" s="436" t="s">
        <v>158</v>
      </c>
      <c r="C18" s="436"/>
      <c r="D18" s="436"/>
      <c r="E18" s="436"/>
      <c r="F18" s="436"/>
      <c r="G18" s="436"/>
      <c r="H18" s="436"/>
      <c r="I18" s="436"/>
      <c r="J18" s="436"/>
      <c r="K18" s="436"/>
      <c r="L18" s="436"/>
      <c r="M18" s="436"/>
      <c r="N18" s="436"/>
      <c r="O18" s="436"/>
      <c r="P18" s="436"/>
      <c r="Q18" s="436"/>
    </row>
    <row r="19" spans="1:17" s="6" customFormat="1" ht="25.5" customHeight="1">
      <c r="A19" s="27"/>
      <c r="B19" s="99" t="s">
        <v>201</v>
      </c>
      <c r="C19" s="27"/>
      <c r="D19" s="27"/>
      <c r="E19" s="27"/>
      <c r="F19" s="27"/>
      <c r="G19" s="27"/>
      <c r="H19" s="27"/>
      <c r="I19" s="27"/>
      <c r="J19" s="27"/>
      <c r="K19" s="27"/>
      <c r="L19" s="27"/>
      <c r="M19" s="27"/>
      <c r="N19" s="27"/>
      <c r="O19" s="27"/>
      <c r="P19" s="27"/>
    </row>
    <row r="20" spans="1:17" s="6" customFormat="1" ht="25.5" customHeight="1">
      <c r="A20" s="27"/>
      <c r="B20" s="39"/>
      <c r="C20" s="27"/>
      <c r="D20" s="27"/>
      <c r="E20" s="27"/>
      <c r="F20" s="27"/>
      <c r="G20" s="27"/>
      <c r="H20" s="27"/>
      <c r="I20" s="27"/>
      <c r="J20" s="27"/>
      <c r="K20" s="27"/>
      <c r="L20" s="27"/>
      <c r="M20" s="27"/>
      <c r="N20" s="27"/>
      <c r="O20" s="27"/>
      <c r="P20" s="27"/>
    </row>
    <row r="21" spans="1:17" s="6" customFormat="1" ht="25.5" customHeight="1">
      <c r="A21" s="7"/>
    </row>
    <row r="22" spans="1:17" s="6" customFormat="1" ht="25.5" customHeight="1">
      <c r="A22" s="7"/>
      <c r="C22" s="7"/>
      <c r="D22" s="7"/>
      <c r="E22" s="7"/>
      <c r="F22" s="7"/>
      <c r="G22" s="7"/>
      <c r="H22" s="7"/>
      <c r="I22" s="7"/>
      <c r="J22" s="7"/>
      <c r="K22" s="7"/>
      <c r="L22" s="7"/>
      <c r="M22" s="7"/>
      <c r="N22" s="7"/>
      <c r="O22" s="7"/>
      <c r="P22" s="7"/>
    </row>
    <row r="23" spans="1:17" s="6" customFormat="1" ht="25.5" customHeight="1">
      <c r="A23" s="7"/>
      <c r="C23" s="7"/>
      <c r="D23" s="7"/>
      <c r="E23" s="7"/>
      <c r="F23" s="7"/>
      <c r="G23" s="7"/>
      <c r="H23" s="7"/>
      <c r="I23" s="7"/>
      <c r="J23" s="7"/>
      <c r="K23" s="7"/>
      <c r="L23" s="7"/>
      <c r="M23" s="7"/>
      <c r="N23" s="7"/>
      <c r="O23" s="7"/>
      <c r="P23" s="7"/>
    </row>
    <row r="24" spans="1:17" s="6" customFormat="1" ht="25.5" customHeight="1">
      <c r="A24" s="7"/>
      <c r="C24" s="7"/>
      <c r="D24" s="7"/>
      <c r="E24" s="7"/>
      <c r="F24" s="7"/>
      <c r="G24" s="7"/>
      <c r="H24" s="7"/>
      <c r="I24" s="7"/>
      <c r="J24" s="7"/>
      <c r="K24" s="7"/>
      <c r="L24" s="7"/>
      <c r="M24" s="7"/>
      <c r="N24" s="7"/>
      <c r="O24" s="7"/>
      <c r="P24" s="7"/>
    </row>
    <row r="25" spans="1:17" s="6" customFormat="1" ht="25.5" customHeight="1">
      <c r="A25" s="7"/>
      <c r="C25" s="7"/>
      <c r="D25" s="7"/>
      <c r="E25" s="7"/>
      <c r="F25" s="7"/>
      <c r="G25" s="7"/>
      <c r="H25" s="7"/>
      <c r="I25" s="7"/>
      <c r="J25" s="7"/>
      <c r="K25" s="7"/>
      <c r="L25" s="7"/>
      <c r="M25" s="7"/>
      <c r="N25" s="7"/>
      <c r="O25" s="7"/>
      <c r="P25" s="7"/>
    </row>
    <row r="26" spans="1:17" s="6" customFormat="1" ht="25.5" customHeight="1">
      <c r="A26" s="7"/>
      <c r="C26" s="7"/>
      <c r="D26" s="7"/>
      <c r="E26" s="7"/>
      <c r="F26" s="7"/>
      <c r="G26" s="7"/>
      <c r="H26" s="7"/>
      <c r="I26" s="7"/>
      <c r="J26" s="7"/>
      <c r="K26" s="7"/>
      <c r="L26" s="7"/>
      <c r="M26" s="7"/>
      <c r="N26" s="7"/>
      <c r="O26" s="7"/>
      <c r="P26" s="7"/>
    </row>
    <row r="27" spans="1:17" s="6" customFormat="1" ht="25.5" customHeight="1">
      <c r="A27" s="7"/>
      <c r="C27" s="7"/>
      <c r="D27" s="7"/>
      <c r="E27" s="7"/>
      <c r="F27" s="7"/>
      <c r="G27" s="7"/>
      <c r="H27" s="7"/>
      <c r="I27" s="7"/>
      <c r="J27" s="7"/>
      <c r="K27" s="7"/>
      <c r="L27" s="7"/>
      <c r="M27" s="7"/>
      <c r="N27" s="7"/>
      <c r="O27" s="7"/>
      <c r="P27" s="7"/>
    </row>
    <row r="28" spans="1:17" s="6" customFormat="1" ht="25.5" customHeight="1">
      <c r="A28" s="7"/>
      <c r="C28" s="7"/>
      <c r="D28" s="7"/>
      <c r="E28" s="7"/>
      <c r="F28" s="7"/>
      <c r="G28" s="7"/>
      <c r="H28" s="7"/>
      <c r="I28" s="7"/>
      <c r="J28" s="7"/>
      <c r="K28" s="7"/>
      <c r="L28" s="7"/>
      <c r="M28" s="7"/>
      <c r="N28" s="7"/>
      <c r="O28" s="7"/>
      <c r="P28" s="7"/>
    </row>
    <row r="29" spans="1:17" s="6" customFormat="1" ht="25.5" hidden="1" customHeight="1">
      <c r="A29" s="7"/>
      <c r="C29" s="7"/>
      <c r="D29" s="7"/>
      <c r="E29" s="7"/>
      <c r="F29" s="7"/>
      <c r="G29" s="7"/>
      <c r="H29" s="7"/>
      <c r="I29" s="7"/>
      <c r="J29" s="7"/>
      <c r="K29" s="7"/>
      <c r="L29" s="7"/>
      <c r="M29" s="7"/>
      <c r="N29" s="7"/>
      <c r="O29" s="7"/>
      <c r="P29" s="7"/>
    </row>
    <row r="30" spans="1:17" s="6" customFormat="1" ht="25.5" hidden="1" customHeight="1">
      <c r="A30" s="7"/>
      <c r="C30" s="7"/>
      <c r="D30" s="7"/>
      <c r="E30" s="7"/>
      <c r="F30" s="7"/>
      <c r="G30" s="7"/>
      <c r="H30" s="7"/>
      <c r="I30" s="7"/>
      <c r="J30" s="7"/>
      <c r="K30" s="7"/>
      <c r="L30" s="7"/>
      <c r="M30" s="7"/>
      <c r="N30" s="7"/>
      <c r="O30" s="7"/>
      <c r="P30" s="7"/>
    </row>
    <row r="31" spans="1:17" s="6" customFormat="1" ht="25.5" hidden="1" customHeight="1"/>
    <row r="32" spans="1:17" s="6" customFormat="1" ht="25.5" hidden="1" customHeight="1"/>
    <row r="33" spans="1:29" s="6" customFormat="1" ht="25.5" hidden="1" customHeight="1">
      <c r="A33" s="7"/>
      <c r="C33" s="7"/>
      <c r="D33" s="7"/>
      <c r="E33" s="7"/>
      <c r="F33" s="7"/>
      <c r="G33" s="7"/>
      <c r="H33" s="7"/>
      <c r="I33" s="7"/>
      <c r="J33" s="7"/>
      <c r="K33" s="7"/>
      <c r="L33" s="7"/>
      <c r="M33" s="7"/>
      <c r="N33" s="7"/>
      <c r="O33" s="7"/>
      <c r="P33" s="7"/>
    </row>
    <row r="34" spans="1:29" s="6" customFormat="1" ht="25.5" hidden="1" customHeight="1"/>
    <row r="35" spans="1:29" s="6" customFormat="1" ht="25.5" hidden="1" customHeight="1"/>
    <row r="36" spans="1:29" s="6" customFormat="1" ht="25.5" hidden="1" customHeight="1"/>
    <row r="37" spans="1:29" s="6" customFormat="1" ht="25.5" hidden="1" customHeight="1"/>
    <row r="38" spans="1:29" s="6" customFormat="1" ht="25.5" hidden="1" customHeight="1"/>
    <row r="39" spans="1:29" ht="19.899999999999999" customHeight="1">
      <c r="B39" s="491"/>
      <c r="C39" s="491"/>
      <c r="D39" s="491"/>
      <c r="E39" s="491"/>
      <c r="F39" s="491"/>
      <c r="G39" s="491"/>
      <c r="H39" s="491"/>
      <c r="I39" s="491"/>
      <c r="J39" s="491"/>
      <c r="K39" s="491"/>
      <c r="L39" s="491"/>
      <c r="M39" s="33"/>
      <c r="N39" s="33"/>
      <c r="O39" s="33"/>
      <c r="P39" s="33"/>
    </row>
    <row r="40" spans="1:29" ht="19.899999999999999" customHeight="1"/>
    <row r="41" spans="1:29" ht="19.899999999999999" customHeight="1"/>
    <row r="42" spans="1:29" ht="19.899999999999999" customHeight="1"/>
    <row r="43" spans="1:29" ht="19.899999999999999" customHeight="1"/>
    <row r="44" spans="1:29" ht="19.899999999999999" customHeight="1"/>
    <row r="45" spans="1:29" s="10" customFormat="1" ht="19.899999999999999" customHeight="1">
      <c r="A45" s="94"/>
      <c r="B45" s="8"/>
      <c r="C45" s="9"/>
      <c r="R45" s="11"/>
      <c r="S45" s="11"/>
      <c r="T45" s="11"/>
      <c r="U45" s="11"/>
      <c r="V45" s="11"/>
      <c r="W45" s="11"/>
      <c r="X45" s="11"/>
      <c r="Y45" s="11"/>
      <c r="Z45" s="11"/>
      <c r="AA45" s="11"/>
      <c r="AB45" s="11"/>
      <c r="AC45" s="11"/>
    </row>
    <row r="46" spans="1:29" s="10" customFormat="1" ht="19.899999999999999" customHeight="1">
      <c r="A46" s="94"/>
      <c r="B46" s="8"/>
      <c r="C46" s="9"/>
      <c r="R46" s="11"/>
      <c r="S46" s="11"/>
      <c r="T46" s="11"/>
      <c r="U46" s="11"/>
      <c r="V46" s="11"/>
      <c r="W46" s="11"/>
      <c r="X46" s="11"/>
      <c r="Y46" s="11"/>
      <c r="Z46" s="11"/>
      <c r="AA46" s="11"/>
      <c r="AB46" s="11"/>
      <c r="AC46" s="11"/>
    </row>
    <row r="47" spans="1:29" s="10" customFormat="1" ht="19.899999999999999" customHeight="1">
      <c r="A47" s="94"/>
      <c r="B47" s="8"/>
      <c r="C47" s="9"/>
      <c r="R47" s="11"/>
      <c r="S47" s="11"/>
      <c r="T47" s="11"/>
      <c r="U47" s="11"/>
      <c r="V47" s="11"/>
      <c r="W47" s="11"/>
      <c r="X47" s="11"/>
      <c r="Y47" s="11"/>
      <c r="Z47" s="11"/>
      <c r="AA47" s="11"/>
      <c r="AB47" s="11"/>
      <c r="AC47" s="11"/>
    </row>
    <row r="48" spans="1:29" s="10" customFormat="1" ht="19.899999999999999" customHeight="1">
      <c r="A48" s="94"/>
      <c r="B48" s="8"/>
      <c r="C48" s="9"/>
      <c r="R48" s="11"/>
      <c r="S48" s="11"/>
      <c r="T48" s="11"/>
      <c r="U48" s="11"/>
      <c r="V48" s="11"/>
      <c r="W48" s="11"/>
      <c r="X48" s="11"/>
      <c r="Y48" s="11"/>
      <c r="Z48" s="11"/>
      <c r="AA48" s="11"/>
      <c r="AB48" s="11"/>
      <c r="AC48" s="11"/>
    </row>
    <row r="49" spans="1:29" s="10" customFormat="1" ht="19.899999999999999" customHeight="1">
      <c r="A49" s="94"/>
      <c r="B49" s="8"/>
      <c r="C49" s="9"/>
      <c r="R49" s="11"/>
      <c r="S49" s="11"/>
      <c r="T49" s="11"/>
      <c r="U49" s="11"/>
      <c r="V49" s="11"/>
      <c r="W49" s="11"/>
      <c r="X49" s="11"/>
      <c r="Y49" s="11"/>
      <c r="Z49" s="11"/>
      <c r="AA49" s="11"/>
      <c r="AB49" s="11"/>
      <c r="AC49" s="11"/>
    </row>
    <row r="50" spans="1:29" s="10" customFormat="1" ht="19.899999999999999" customHeight="1">
      <c r="A50" s="94"/>
      <c r="B50" s="8"/>
      <c r="C50" s="9"/>
      <c r="R50" s="11"/>
      <c r="S50" s="11"/>
      <c r="T50" s="11"/>
      <c r="U50" s="11"/>
      <c r="V50" s="11"/>
      <c r="W50" s="11"/>
      <c r="X50" s="11"/>
      <c r="Y50" s="11"/>
      <c r="Z50" s="11"/>
      <c r="AA50" s="11"/>
      <c r="AB50" s="11"/>
      <c r="AC50" s="11"/>
    </row>
    <row r="51" spans="1:29" s="10" customFormat="1" ht="19.899999999999999" customHeight="1">
      <c r="A51" s="94"/>
      <c r="B51" s="8"/>
      <c r="C51" s="9"/>
      <c r="R51" s="11"/>
      <c r="S51" s="11"/>
      <c r="T51" s="11"/>
      <c r="U51" s="11"/>
      <c r="V51" s="11"/>
      <c r="W51" s="11"/>
      <c r="X51" s="11"/>
      <c r="Y51" s="11"/>
      <c r="Z51" s="11"/>
      <c r="AA51" s="11"/>
      <c r="AB51" s="11"/>
      <c r="AC51" s="11"/>
    </row>
    <row r="52" spans="1:29" s="10" customFormat="1" ht="19.899999999999999" customHeight="1">
      <c r="A52" s="94"/>
      <c r="B52" s="8"/>
      <c r="C52" s="9"/>
      <c r="R52" s="11"/>
      <c r="S52" s="11"/>
      <c r="T52" s="11"/>
      <c r="U52" s="11"/>
      <c r="V52" s="11"/>
      <c r="W52" s="11"/>
      <c r="X52" s="11"/>
      <c r="Y52" s="11"/>
      <c r="Z52" s="11"/>
      <c r="AA52" s="11"/>
      <c r="AB52" s="11"/>
      <c r="AC52" s="11"/>
    </row>
    <row r="53" spans="1:29" s="10" customFormat="1" ht="19.899999999999999" customHeight="1">
      <c r="A53" s="94"/>
      <c r="B53" s="8"/>
      <c r="C53" s="9"/>
      <c r="R53" s="11"/>
      <c r="S53" s="11"/>
      <c r="T53" s="11"/>
      <c r="U53" s="11"/>
      <c r="V53" s="11"/>
      <c r="W53" s="11"/>
      <c r="X53" s="11"/>
      <c r="Y53" s="11"/>
      <c r="Z53" s="11"/>
      <c r="AA53" s="11"/>
      <c r="AB53" s="11"/>
      <c r="AC53" s="11"/>
    </row>
    <row r="54" spans="1:29" s="10" customFormat="1">
      <c r="A54" s="94"/>
      <c r="B54" s="8"/>
      <c r="C54" s="9"/>
      <c r="R54" s="11"/>
      <c r="S54" s="11"/>
      <c r="T54" s="11"/>
      <c r="U54" s="11"/>
      <c r="V54" s="11"/>
      <c r="W54" s="11"/>
      <c r="X54" s="11"/>
      <c r="Y54" s="11"/>
      <c r="Z54" s="11"/>
      <c r="AA54" s="11"/>
      <c r="AB54" s="11"/>
      <c r="AC54" s="11"/>
    </row>
    <row r="55" spans="1:29" s="10" customFormat="1">
      <c r="A55" s="94"/>
      <c r="B55" s="8"/>
      <c r="C55" s="9"/>
      <c r="R55" s="11"/>
      <c r="S55" s="11"/>
      <c r="T55" s="11"/>
      <c r="U55" s="11"/>
      <c r="V55" s="11"/>
      <c r="W55" s="11"/>
      <c r="X55" s="11"/>
      <c r="Y55" s="11"/>
      <c r="Z55" s="11"/>
      <c r="AA55" s="11"/>
      <c r="AB55" s="11"/>
      <c r="AC55" s="11"/>
    </row>
    <row r="56" spans="1:29" s="10" customFormat="1">
      <c r="A56" s="94"/>
      <c r="B56" s="8"/>
      <c r="C56" s="9"/>
      <c r="R56" s="11"/>
      <c r="S56" s="11"/>
      <c r="T56" s="11"/>
      <c r="U56" s="11"/>
      <c r="V56" s="11"/>
      <c r="W56" s="11"/>
      <c r="X56" s="11"/>
      <c r="Y56" s="11"/>
      <c r="Z56" s="11"/>
      <c r="AA56" s="11"/>
      <c r="AB56" s="11"/>
      <c r="AC56" s="11"/>
    </row>
    <row r="57" spans="1:29" s="10" customFormat="1">
      <c r="A57" s="94"/>
      <c r="B57" s="8"/>
      <c r="C57" s="9"/>
      <c r="R57" s="11"/>
      <c r="S57" s="11"/>
      <c r="T57" s="11"/>
      <c r="U57" s="11"/>
      <c r="V57" s="11"/>
      <c r="W57" s="11"/>
      <c r="X57" s="11"/>
      <c r="Y57" s="11"/>
      <c r="Z57" s="11"/>
      <c r="AA57" s="11"/>
      <c r="AB57" s="11"/>
      <c r="AC57" s="11"/>
    </row>
    <row r="58" spans="1:29" s="10" customFormat="1">
      <c r="A58" s="94"/>
      <c r="B58" s="8"/>
      <c r="C58" s="9"/>
      <c r="R58" s="11"/>
      <c r="S58" s="11"/>
      <c r="T58" s="11"/>
      <c r="U58" s="11"/>
      <c r="V58" s="11"/>
      <c r="W58" s="11"/>
      <c r="X58" s="11"/>
      <c r="Y58" s="11"/>
      <c r="Z58" s="11"/>
      <c r="AA58" s="11"/>
      <c r="AB58" s="11"/>
      <c r="AC58" s="11"/>
    </row>
    <row r="59" spans="1:29" s="10" customFormat="1">
      <c r="A59" s="94"/>
      <c r="B59" s="8"/>
      <c r="C59" s="9"/>
      <c r="R59" s="11"/>
      <c r="S59" s="11"/>
      <c r="T59" s="11"/>
      <c r="U59" s="11"/>
      <c r="V59" s="11"/>
      <c r="W59" s="11"/>
      <c r="X59" s="11"/>
      <c r="Y59" s="11"/>
      <c r="Z59" s="11"/>
      <c r="AA59" s="11"/>
      <c r="AB59" s="11"/>
      <c r="AC59" s="11"/>
    </row>
    <row r="60" spans="1:29" s="10" customFormat="1">
      <c r="A60" s="94"/>
      <c r="B60" s="8"/>
      <c r="C60" s="9"/>
      <c r="R60" s="11"/>
      <c r="S60" s="11"/>
      <c r="T60" s="11"/>
      <c r="U60" s="11"/>
      <c r="V60" s="11"/>
      <c r="W60" s="11"/>
      <c r="X60" s="11"/>
      <c r="Y60" s="11"/>
      <c r="Z60" s="11"/>
      <c r="AA60" s="11"/>
      <c r="AB60" s="11"/>
      <c r="AC60" s="11"/>
    </row>
    <row r="61" spans="1:29" s="10" customFormat="1">
      <c r="A61" s="94"/>
      <c r="B61" s="8"/>
      <c r="C61" s="9"/>
      <c r="R61" s="11"/>
      <c r="S61" s="11"/>
      <c r="T61" s="11"/>
      <c r="U61" s="11"/>
      <c r="V61" s="11"/>
      <c r="W61" s="11"/>
      <c r="X61" s="11"/>
      <c r="Y61" s="11"/>
      <c r="Z61" s="11"/>
      <c r="AA61" s="11"/>
      <c r="AB61" s="11"/>
      <c r="AC61" s="11"/>
    </row>
    <row r="62" spans="1:29" s="10" customFormat="1">
      <c r="A62" s="94"/>
      <c r="B62" s="8"/>
      <c r="C62" s="9"/>
      <c r="R62" s="11"/>
      <c r="S62" s="11"/>
      <c r="T62" s="11"/>
      <c r="U62" s="11"/>
      <c r="V62" s="11"/>
      <c r="W62" s="11"/>
      <c r="X62" s="11"/>
      <c r="Y62" s="11"/>
      <c r="Z62" s="11"/>
      <c r="AA62" s="11"/>
      <c r="AB62" s="11"/>
      <c r="AC62" s="11"/>
    </row>
    <row r="63" spans="1:29" s="10" customFormat="1">
      <c r="A63" s="94"/>
      <c r="B63" s="8"/>
      <c r="C63" s="9"/>
      <c r="R63" s="11"/>
      <c r="S63" s="11"/>
      <c r="T63" s="11"/>
      <c r="U63" s="11"/>
      <c r="V63" s="11"/>
      <c r="W63" s="11"/>
      <c r="X63" s="11"/>
      <c r="Y63" s="11"/>
      <c r="Z63" s="11"/>
      <c r="AA63" s="11"/>
      <c r="AB63" s="11"/>
      <c r="AC63" s="11"/>
    </row>
    <row r="64" spans="1:29" s="10" customFormat="1">
      <c r="A64" s="94"/>
      <c r="B64" s="8"/>
      <c r="C64" s="9"/>
      <c r="R64" s="11"/>
      <c r="S64" s="11"/>
      <c r="T64" s="11"/>
      <c r="U64" s="11"/>
      <c r="V64" s="11"/>
      <c r="W64" s="11"/>
      <c r="X64" s="11"/>
      <c r="Y64" s="11"/>
      <c r="Z64" s="11"/>
      <c r="AA64" s="11"/>
      <c r="AB64" s="11"/>
      <c r="AC64" s="11"/>
    </row>
    <row r="65" spans="1:29" s="10" customFormat="1">
      <c r="A65" s="94"/>
      <c r="B65" s="8"/>
      <c r="C65" s="9"/>
      <c r="R65" s="11"/>
      <c r="S65" s="11"/>
      <c r="T65" s="11"/>
      <c r="U65" s="11"/>
      <c r="V65" s="11"/>
      <c r="W65" s="11"/>
      <c r="X65" s="11"/>
      <c r="Y65" s="11"/>
      <c r="Z65" s="11"/>
      <c r="AA65" s="11"/>
      <c r="AB65" s="11"/>
      <c r="AC65" s="11"/>
    </row>
    <row r="66" spans="1:29" s="10" customFormat="1">
      <c r="A66" s="94"/>
      <c r="B66" s="8"/>
      <c r="C66" s="9"/>
      <c r="R66" s="11"/>
      <c r="S66" s="11"/>
      <c r="T66" s="11"/>
      <c r="U66" s="11"/>
      <c r="V66" s="11"/>
      <c r="W66" s="11"/>
      <c r="X66" s="11"/>
      <c r="Y66" s="11"/>
      <c r="Z66" s="11"/>
      <c r="AA66" s="11"/>
      <c r="AB66" s="11"/>
      <c r="AC66" s="11"/>
    </row>
    <row r="67" spans="1:29" s="10" customFormat="1">
      <c r="A67" s="94"/>
      <c r="B67" s="8"/>
      <c r="C67" s="9"/>
      <c r="R67" s="11"/>
      <c r="S67" s="11"/>
      <c r="T67" s="11"/>
      <c r="U67" s="11"/>
      <c r="V67" s="11"/>
      <c r="W67" s="11"/>
      <c r="X67" s="11"/>
      <c r="Y67" s="11"/>
      <c r="Z67" s="11"/>
      <c r="AA67" s="11"/>
      <c r="AB67" s="11"/>
      <c r="AC67" s="11"/>
    </row>
    <row r="68" spans="1:29" s="10" customFormat="1">
      <c r="A68" s="94"/>
      <c r="B68" s="8"/>
      <c r="C68" s="9"/>
      <c r="R68" s="11"/>
      <c r="S68" s="11"/>
      <c r="T68" s="11"/>
      <c r="U68" s="11"/>
      <c r="V68" s="11"/>
      <c r="W68" s="11"/>
      <c r="X68" s="11"/>
      <c r="Y68" s="11"/>
      <c r="Z68" s="11"/>
      <c r="AA68" s="11"/>
      <c r="AB68" s="11"/>
      <c r="AC68" s="11"/>
    </row>
    <row r="69" spans="1:29" s="10" customFormat="1">
      <c r="A69" s="94"/>
      <c r="B69" s="8"/>
      <c r="C69" s="9"/>
      <c r="R69" s="11"/>
      <c r="S69" s="11"/>
      <c r="T69" s="11"/>
      <c r="U69" s="11"/>
      <c r="V69" s="11"/>
      <c r="W69" s="11"/>
      <c r="X69" s="11"/>
      <c r="Y69" s="11"/>
      <c r="Z69" s="11"/>
      <c r="AA69" s="11"/>
      <c r="AB69" s="11"/>
      <c r="AC69" s="11"/>
    </row>
    <row r="70" spans="1:29" s="10" customFormat="1">
      <c r="A70" s="94"/>
      <c r="B70" s="8"/>
      <c r="C70" s="9"/>
      <c r="R70" s="11"/>
      <c r="S70" s="11"/>
      <c r="T70" s="11"/>
      <c r="U70" s="11"/>
      <c r="V70" s="11"/>
      <c r="W70" s="11"/>
      <c r="X70" s="11"/>
      <c r="Y70" s="11"/>
      <c r="Z70" s="11"/>
      <c r="AA70" s="11"/>
      <c r="AB70" s="11"/>
      <c r="AC70" s="11"/>
    </row>
    <row r="71" spans="1:29" s="10" customFormat="1">
      <c r="A71" s="94"/>
      <c r="B71" s="8"/>
      <c r="C71" s="9"/>
      <c r="R71" s="11"/>
      <c r="S71" s="11"/>
      <c r="T71" s="11"/>
      <c r="U71" s="11"/>
      <c r="V71" s="11"/>
      <c r="W71" s="11"/>
      <c r="X71" s="11"/>
      <c r="Y71" s="11"/>
      <c r="Z71" s="11"/>
      <c r="AA71" s="11"/>
      <c r="AB71" s="11"/>
      <c r="AC71" s="11"/>
    </row>
    <row r="72" spans="1:29" s="10" customFormat="1">
      <c r="A72" s="94"/>
      <c r="B72" s="8"/>
      <c r="C72" s="9"/>
      <c r="R72" s="11"/>
      <c r="S72" s="11"/>
      <c r="T72" s="11"/>
      <c r="U72" s="11"/>
      <c r="V72" s="11"/>
      <c r="W72" s="11"/>
      <c r="X72" s="11"/>
      <c r="Y72" s="11"/>
      <c r="Z72" s="11"/>
      <c r="AA72" s="11"/>
      <c r="AB72" s="11"/>
      <c r="AC72" s="11"/>
    </row>
    <row r="73" spans="1:29" s="10" customFormat="1">
      <c r="A73" s="94"/>
      <c r="B73" s="8"/>
      <c r="C73" s="9"/>
      <c r="R73" s="11"/>
      <c r="S73" s="11"/>
      <c r="T73" s="11"/>
      <c r="U73" s="11"/>
      <c r="V73" s="11"/>
      <c r="W73" s="11"/>
      <c r="X73" s="11"/>
      <c r="Y73" s="11"/>
      <c r="Z73" s="11"/>
      <c r="AA73" s="11"/>
      <c r="AB73" s="11"/>
      <c r="AC73" s="11"/>
    </row>
    <row r="74" spans="1:29" s="10" customFormat="1">
      <c r="A74" s="94"/>
      <c r="B74" s="8"/>
      <c r="C74" s="9"/>
      <c r="R74" s="11"/>
      <c r="S74" s="11"/>
      <c r="T74" s="11"/>
      <c r="U74" s="11"/>
      <c r="V74" s="11"/>
      <c r="W74" s="11"/>
      <c r="X74" s="11"/>
      <c r="Y74" s="11"/>
      <c r="Z74" s="11"/>
      <c r="AA74" s="11"/>
      <c r="AB74" s="11"/>
      <c r="AC74" s="11"/>
    </row>
    <row r="75" spans="1:29" s="10" customFormat="1">
      <c r="A75" s="94"/>
      <c r="B75" s="8"/>
      <c r="C75" s="9"/>
      <c r="R75" s="11"/>
      <c r="S75" s="11"/>
      <c r="T75" s="11"/>
      <c r="U75" s="11"/>
      <c r="V75" s="11"/>
      <c r="W75" s="11"/>
      <c r="X75" s="11"/>
      <c r="Y75" s="11"/>
      <c r="Z75" s="11"/>
      <c r="AA75" s="11"/>
      <c r="AB75" s="11"/>
      <c r="AC75" s="11"/>
    </row>
    <row r="76" spans="1:29" s="10" customFormat="1">
      <c r="A76" s="94"/>
      <c r="B76" s="8"/>
      <c r="C76" s="9"/>
      <c r="R76" s="11"/>
      <c r="S76" s="11"/>
      <c r="T76" s="11"/>
      <c r="U76" s="11"/>
      <c r="V76" s="11"/>
      <c r="W76" s="11"/>
      <c r="X76" s="11"/>
      <c r="Y76" s="11"/>
      <c r="Z76" s="11"/>
      <c r="AA76" s="11"/>
      <c r="AB76" s="11"/>
      <c r="AC76" s="11"/>
    </row>
    <row r="77" spans="1:29" s="10" customFormat="1">
      <c r="A77" s="94"/>
      <c r="B77" s="8"/>
      <c r="C77" s="9"/>
      <c r="R77" s="11"/>
      <c r="S77" s="11"/>
      <c r="T77" s="11"/>
      <c r="U77" s="11"/>
      <c r="V77" s="11"/>
      <c r="W77" s="11"/>
      <c r="X77" s="11"/>
      <c r="Y77" s="11"/>
      <c r="Z77" s="11"/>
      <c r="AA77" s="11"/>
      <c r="AB77" s="11"/>
      <c r="AC77" s="11"/>
    </row>
    <row r="78" spans="1:29" s="10" customFormat="1">
      <c r="A78" s="94"/>
      <c r="B78" s="8"/>
      <c r="C78" s="9"/>
      <c r="R78" s="11"/>
      <c r="S78" s="11"/>
      <c r="T78" s="11"/>
      <c r="U78" s="11"/>
      <c r="V78" s="11"/>
      <c r="W78" s="11"/>
      <c r="X78" s="11"/>
      <c r="Y78" s="11"/>
      <c r="Z78" s="11"/>
      <c r="AA78" s="11"/>
      <c r="AB78" s="11"/>
      <c r="AC78" s="11"/>
    </row>
    <row r="79" spans="1:29" s="10" customFormat="1">
      <c r="A79" s="94"/>
      <c r="B79" s="8"/>
      <c r="C79" s="9"/>
      <c r="R79" s="11"/>
      <c r="S79" s="11"/>
      <c r="T79" s="11"/>
      <c r="U79" s="11"/>
      <c r="V79" s="11"/>
      <c r="W79" s="11"/>
      <c r="X79" s="11"/>
      <c r="Y79" s="11"/>
      <c r="Z79" s="11"/>
      <c r="AA79" s="11"/>
      <c r="AB79" s="11"/>
      <c r="AC79" s="11"/>
    </row>
    <row r="80" spans="1:29" s="10" customFormat="1">
      <c r="A80" s="94"/>
      <c r="B80" s="8"/>
      <c r="C80" s="9"/>
      <c r="R80" s="11"/>
      <c r="S80" s="11"/>
      <c r="T80" s="11"/>
      <c r="U80" s="11"/>
      <c r="V80" s="11"/>
      <c r="W80" s="11"/>
      <c r="X80" s="11"/>
      <c r="Y80" s="11"/>
      <c r="Z80" s="11"/>
      <c r="AA80" s="11"/>
      <c r="AB80" s="11"/>
      <c r="AC80" s="11"/>
    </row>
    <row r="81" spans="1:29" s="10" customFormat="1">
      <c r="A81" s="94"/>
      <c r="B81" s="8"/>
      <c r="C81" s="9"/>
      <c r="R81" s="11"/>
      <c r="S81" s="11"/>
      <c r="T81" s="11"/>
      <c r="U81" s="11"/>
      <c r="V81" s="11"/>
      <c r="W81" s="11"/>
      <c r="X81" s="11"/>
      <c r="Y81" s="11"/>
      <c r="Z81" s="11"/>
      <c r="AA81" s="11"/>
      <c r="AB81" s="11"/>
      <c r="AC81" s="11"/>
    </row>
    <row r="82" spans="1:29" s="10" customFormat="1">
      <c r="A82" s="94"/>
      <c r="B82" s="8"/>
      <c r="C82" s="9"/>
      <c r="R82" s="11"/>
      <c r="S82" s="11"/>
      <c r="T82" s="11"/>
      <c r="U82" s="11"/>
      <c r="V82" s="11"/>
      <c r="W82" s="11"/>
      <c r="X82" s="11"/>
      <c r="Y82" s="11"/>
      <c r="Z82" s="11"/>
      <c r="AA82" s="11"/>
      <c r="AB82" s="11"/>
      <c r="AC82" s="11"/>
    </row>
    <row r="83" spans="1:29" s="10" customFormat="1">
      <c r="A83" s="94"/>
      <c r="B83" s="8"/>
      <c r="C83" s="9"/>
      <c r="R83" s="11"/>
      <c r="S83" s="11"/>
      <c r="T83" s="11"/>
      <c r="U83" s="11"/>
      <c r="V83" s="11"/>
      <c r="W83" s="11"/>
      <c r="X83" s="11"/>
      <c r="Y83" s="11"/>
      <c r="Z83" s="11"/>
      <c r="AA83" s="11"/>
      <c r="AB83" s="11"/>
      <c r="AC83" s="11"/>
    </row>
    <row r="84" spans="1:29" s="10" customFormat="1">
      <c r="A84" s="94"/>
      <c r="B84" s="8"/>
      <c r="C84" s="9"/>
      <c r="R84" s="11"/>
      <c r="S84" s="11"/>
      <c r="T84" s="11"/>
      <c r="U84" s="11"/>
      <c r="V84" s="11"/>
      <c r="W84" s="11"/>
      <c r="X84" s="11"/>
      <c r="Y84" s="11"/>
      <c r="Z84" s="11"/>
      <c r="AA84" s="11"/>
      <c r="AB84" s="11"/>
      <c r="AC84" s="11"/>
    </row>
    <row r="85" spans="1:29" s="10" customFormat="1">
      <c r="A85" s="94"/>
      <c r="B85" s="8"/>
      <c r="C85" s="9"/>
      <c r="R85" s="11"/>
      <c r="S85" s="11"/>
      <c r="T85" s="11"/>
      <c r="U85" s="11"/>
      <c r="V85" s="11"/>
      <c r="W85" s="11"/>
      <c r="X85" s="11"/>
      <c r="Y85" s="11"/>
      <c r="Z85" s="11"/>
      <c r="AA85" s="11"/>
      <c r="AB85" s="11"/>
      <c r="AC85" s="11"/>
    </row>
    <row r="86" spans="1:29" s="10" customFormat="1">
      <c r="A86" s="94"/>
      <c r="B86" s="8"/>
      <c r="C86" s="9"/>
      <c r="R86" s="11"/>
      <c r="S86" s="11"/>
      <c r="T86" s="11"/>
      <c r="U86" s="11"/>
      <c r="V86" s="11"/>
      <c r="W86" s="11"/>
      <c r="X86" s="11"/>
      <c r="Y86" s="11"/>
      <c r="Z86" s="11"/>
      <c r="AA86" s="11"/>
      <c r="AB86" s="11"/>
      <c r="AC86" s="11"/>
    </row>
    <row r="87" spans="1:29" s="10" customFormat="1">
      <c r="A87" s="94"/>
      <c r="B87" s="8"/>
      <c r="C87" s="9"/>
      <c r="R87" s="11"/>
      <c r="S87" s="11"/>
      <c r="T87" s="11"/>
      <c r="U87" s="11"/>
      <c r="V87" s="11"/>
      <c r="W87" s="11"/>
      <c r="X87" s="11"/>
      <c r="Y87" s="11"/>
      <c r="Z87" s="11"/>
      <c r="AA87" s="11"/>
      <c r="AB87" s="11"/>
      <c r="AC87" s="11"/>
    </row>
    <row r="88" spans="1:29" s="10" customFormat="1">
      <c r="A88" s="94"/>
      <c r="B88" s="8"/>
      <c r="C88" s="9"/>
      <c r="R88" s="11"/>
      <c r="S88" s="11"/>
      <c r="T88" s="11"/>
      <c r="U88" s="11"/>
      <c r="V88" s="11"/>
      <c r="W88" s="11"/>
      <c r="X88" s="11"/>
      <c r="Y88" s="11"/>
      <c r="Z88" s="11"/>
      <c r="AA88" s="11"/>
      <c r="AB88" s="11"/>
      <c r="AC88" s="11"/>
    </row>
    <row r="89" spans="1:29" s="10" customFormat="1">
      <c r="A89" s="94"/>
      <c r="B89" s="8"/>
      <c r="C89" s="9"/>
      <c r="R89" s="11"/>
      <c r="S89" s="11"/>
      <c r="T89" s="11"/>
      <c r="U89" s="11"/>
      <c r="V89" s="11"/>
      <c r="W89" s="11"/>
      <c r="X89" s="11"/>
      <c r="Y89" s="11"/>
      <c r="Z89" s="11"/>
      <c r="AA89" s="11"/>
      <c r="AB89" s="11"/>
      <c r="AC89" s="11"/>
    </row>
    <row r="90" spans="1:29" s="10" customFormat="1">
      <c r="A90" s="94"/>
      <c r="B90" s="8"/>
      <c r="C90" s="9"/>
      <c r="R90" s="11"/>
      <c r="S90" s="11"/>
      <c r="T90" s="11"/>
      <c r="U90" s="11"/>
      <c r="V90" s="11"/>
      <c r="W90" s="11"/>
      <c r="X90" s="11"/>
      <c r="Y90" s="11"/>
      <c r="Z90" s="11"/>
      <c r="AA90" s="11"/>
      <c r="AB90" s="11"/>
      <c r="AC90" s="11"/>
    </row>
    <row r="91" spans="1:29" s="10" customFormat="1">
      <c r="A91" s="94"/>
      <c r="B91" s="8"/>
      <c r="C91" s="9"/>
      <c r="R91" s="11"/>
      <c r="S91" s="11"/>
      <c r="T91" s="11"/>
      <c r="U91" s="11"/>
      <c r="V91" s="11"/>
      <c r="W91" s="11"/>
      <c r="X91" s="11"/>
      <c r="Y91" s="11"/>
      <c r="Z91" s="11"/>
      <c r="AA91" s="11"/>
      <c r="AB91" s="11"/>
      <c r="AC91" s="11"/>
    </row>
    <row r="92" spans="1:29" s="10" customFormat="1">
      <c r="A92" s="94"/>
      <c r="B92" s="8"/>
      <c r="C92" s="9"/>
      <c r="R92" s="11"/>
      <c r="S92" s="11"/>
      <c r="T92" s="11"/>
      <c r="U92" s="11"/>
      <c r="V92" s="11"/>
      <c r="W92" s="11"/>
      <c r="X92" s="11"/>
      <c r="Y92" s="11"/>
      <c r="Z92" s="11"/>
      <c r="AA92" s="11"/>
      <c r="AB92" s="11"/>
      <c r="AC92" s="11"/>
    </row>
    <row r="93" spans="1:29" s="10" customFormat="1">
      <c r="A93" s="94"/>
      <c r="B93" s="8"/>
      <c r="C93" s="9"/>
      <c r="R93" s="11"/>
      <c r="S93" s="11"/>
      <c r="T93" s="11"/>
      <c r="U93" s="11"/>
      <c r="V93" s="11"/>
      <c r="W93" s="11"/>
      <c r="X93" s="11"/>
      <c r="Y93" s="11"/>
      <c r="Z93" s="11"/>
      <c r="AA93" s="11"/>
      <c r="AB93" s="11"/>
      <c r="AC93" s="11"/>
    </row>
    <row r="94" spans="1:29" s="10" customFormat="1">
      <c r="A94" s="94"/>
      <c r="B94" s="8"/>
      <c r="C94" s="9"/>
      <c r="R94" s="11"/>
      <c r="S94" s="11"/>
      <c r="T94" s="11"/>
      <c r="U94" s="11"/>
      <c r="V94" s="11"/>
      <c r="W94" s="11"/>
      <c r="X94" s="11"/>
      <c r="Y94" s="11"/>
      <c r="Z94" s="11"/>
      <c r="AA94" s="11"/>
      <c r="AB94" s="11"/>
      <c r="AC94" s="11"/>
    </row>
    <row r="95" spans="1:29" s="10" customFormat="1">
      <c r="A95" s="94"/>
      <c r="B95" s="8"/>
      <c r="C95" s="9"/>
      <c r="R95" s="11"/>
      <c r="S95" s="11"/>
      <c r="T95" s="11"/>
      <c r="U95" s="11"/>
      <c r="V95" s="11"/>
      <c r="W95" s="11"/>
      <c r="X95" s="11"/>
      <c r="Y95" s="11"/>
      <c r="Z95" s="11"/>
      <c r="AA95" s="11"/>
      <c r="AB95" s="11"/>
      <c r="AC95" s="11"/>
    </row>
    <row r="96" spans="1:29" s="10" customFormat="1">
      <c r="A96" s="94"/>
      <c r="B96" s="8"/>
      <c r="C96" s="9"/>
      <c r="R96" s="11"/>
      <c r="S96" s="11"/>
      <c r="T96" s="11"/>
      <c r="U96" s="11"/>
      <c r="V96" s="11"/>
      <c r="W96" s="11"/>
      <c r="X96" s="11"/>
      <c r="Y96" s="11"/>
      <c r="Z96" s="11"/>
      <c r="AA96" s="11"/>
      <c r="AB96" s="11"/>
      <c r="AC96" s="11"/>
    </row>
    <row r="97" spans="1:29" s="10" customFormat="1">
      <c r="A97" s="94"/>
      <c r="B97" s="8"/>
      <c r="C97" s="9"/>
      <c r="R97" s="11"/>
      <c r="S97" s="11"/>
      <c r="T97" s="11"/>
      <c r="U97" s="11"/>
      <c r="V97" s="11"/>
      <c r="W97" s="11"/>
      <c r="X97" s="11"/>
      <c r="Y97" s="11"/>
      <c r="Z97" s="11"/>
      <c r="AA97" s="11"/>
      <c r="AB97" s="11"/>
      <c r="AC97" s="11"/>
    </row>
    <row r="98" spans="1:29" s="10" customFormat="1">
      <c r="A98" s="94"/>
      <c r="B98" s="8"/>
      <c r="C98" s="9"/>
      <c r="R98" s="11"/>
      <c r="S98" s="11"/>
      <c r="T98" s="11"/>
      <c r="U98" s="11"/>
      <c r="V98" s="11"/>
      <c r="W98" s="11"/>
      <c r="X98" s="11"/>
      <c r="Y98" s="11"/>
      <c r="Z98" s="11"/>
      <c r="AA98" s="11"/>
      <c r="AB98" s="11"/>
      <c r="AC98" s="11"/>
    </row>
    <row r="99" spans="1:29" s="10" customFormat="1">
      <c r="A99" s="94"/>
      <c r="B99" s="8"/>
      <c r="C99" s="9"/>
      <c r="R99" s="11"/>
      <c r="S99" s="11"/>
      <c r="T99" s="11"/>
      <c r="U99" s="11"/>
      <c r="V99" s="11"/>
      <c r="W99" s="11"/>
      <c r="X99" s="11"/>
      <c r="Y99" s="11"/>
      <c r="Z99" s="11"/>
      <c r="AA99" s="11"/>
      <c r="AB99" s="11"/>
      <c r="AC99" s="11"/>
    </row>
    <row r="100" spans="1:29" s="10" customFormat="1">
      <c r="A100" s="94"/>
      <c r="B100" s="8"/>
      <c r="C100" s="9"/>
      <c r="R100" s="11"/>
      <c r="S100" s="11"/>
      <c r="T100" s="11"/>
      <c r="U100" s="11"/>
      <c r="V100" s="11"/>
      <c r="W100" s="11"/>
      <c r="X100" s="11"/>
      <c r="Y100" s="11"/>
      <c r="Z100" s="11"/>
      <c r="AA100" s="11"/>
      <c r="AB100" s="11"/>
      <c r="AC100" s="11"/>
    </row>
    <row r="101" spans="1:29" s="10" customFormat="1">
      <c r="A101" s="94"/>
      <c r="B101" s="8"/>
      <c r="C101" s="9"/>
      <c r="R101" s="11"/>
      <c r="S101" s="11"/>
      <c r="T101" s="11"/>
      <c r="U101" s="11"/>
      <c r="V101" s="11"/>
      <c r="W101" s="11"/>
      <c r="X101" s="11"/>
      <c r="Y101" s="11"/>
      <c r="Z101" s="11"/>
      <c r="AA101" s="11"/>
      <c r="AB101" s="11"/>
      <c r="AC101" s="11"/>
    </row>
    <row r="102" spans="1:29" s="10" customFormat="1">
      <c r="A102" s="94"/>
      <c r="B102" s="8"/>
      <c r="C102" s="9"/>
      <c r="R102" s="11"/>
      <c r="S102" s="11"/>
      <c r="T102" s="11"/>
      <c r="U102" s="11"/>
      <c r="V102" s="11"/>
      <c r="W102" s="11"/>
      <c r="X102" s="11"/>
      <c r="Y102" s="11"/>
      <c r="Z102" s="11"/>
      <c r="AA102" s="11"/>
      <c r="AB102" s="11"/>
      <c r="AC102" s="11"/>
    </row>
    <row r="103" spans="1:29" s="10" customFormat="1">
      <c r="A103" s="94"/>
      <c r="B103" s="8"/>
      <c r="C103" s="9"/>
      <c r="R103" s="11"/>
      <c r="S103" s="11"/>
      <c r="T103" s="11"/>
      <c r="U103" s="11"/>
      <c r="V103" s="11"/>
      <c r="W103" s="11"/>
      <c r="X103" s="11"/>
      <c r="Y103" s="11"/>
      <c r="Z103" s="11"/>
      <c r="AA103" s="11"/>
      <c r="AB103" s="11"/>
      <c r="AC103" s="11"/>
    </row>
    <row r="104" spans="1:29" s="10" customFormat="1">
      <c r="A104" s="94"/>
      <c r="B104" s="8"/>
      <c r="C104" s="9"/>
      <c r="R104" s="11"/>
      <c r="S104" s="11"/>
      <c r="T104" s="11"/>
      <c r="U104" s="11"/>
      <c r="V104" s="11"/>
      <c r="W104" s="11"/>
      <c r="X104" s="11"/>
      <c r="Y104" s="11"/>
      <c r="Z104" s="11"/>
      <c r="AA104" s="11"/>
      <c r="AB104" s="11"/>
      <c r="AC104" s="11"/>
    </row>
    <row r="105" spans="1:29" s="10" customFormat="1">
      <c r="A105" s="94"/>
      <c r="B105" s="8"/>
      <c r="C105" s="9"/>
      <c r="R105" s="11"/>
      <c r="S105" s="11"/>
      <c r="T105" s="11"/>
      <c r="U105" s="11"/>
      <c r="V105" s="11"/>
      <c r="W105" s="11"/>
      <c r="X105" s="11"/>
      <c r="Y105" s="11"/>
      <c r="Z105" s="11"/>
      <c r="AA105" s="11"/>
      <c r="AB105" s="11"/>
      <c r="AC105" s="11"/>
    </row>
    <row r="106" spans="1:29" s="10" customFormat="1">
      <c r="A106" s="94"/>
      <c r="B106" s="8"/>
      <c r="C106" s="9"/>
      <c r="R106" s="11"/>
      <c r="S106" s="11"/>
      <c r="T106" s="11"/>
      <c r="U106" s="11"/>
      <c r="V106" s="11"/>
      <c r="W106" s="11"/>
      <c r="X106" s="11"/>
      <c r="Y106" s="11"/>
      <c r="Z106" s="11"/>
      <c r="AA106" s="11"/>
      <c r="AB106" s="11"/>
      <c r="AC106" s="11"/>
    </row>
    <row r="107" spans="1:29" s="10" customFormat="1">
      <c r="A107" s="94"/>
      <c r="B107" s="8"/>
      <c r="C107" s="9"/>
      <c r="R107" s="11"/>
      <c r="S107" s="11"/>
      <c r="T107" s="11"/>
      <c r="U107" s="11"/>
      <c r="V107" s="11"/>
      <c r="W107" s="11"/>
      <c r="X107" s="11"/>
      <c r="Y107" s="11"/>
      <c r="Z107" s="11"/>
      <c r="AA107" s="11"/>
      <c r="AB107" s="11"/>
      <c r="AC107" s="11"/>
    </row>
    <row r="108" spans="1:29" s="10" customFormat="1">
      <c r="A108" s="94"/>
      <c r="B108" s="8"/>
      <c r="C108" s="9"/>
      <c r="R108" s="11"/>
      <c r="S108" s="11"/>
      <c r="T108" s="11"/>
      <c r="U108" s="11"/>
      <c r="V108" s="11"/>
      <c r="W108" s="11"/>
      <c r="X108" s="11"/>
      <c r="Y108" s="11"/>
      <c r="Z108" s="11"/>
      <c r="AA108" s="11"/>
      <c r="AB108" s="11"/>
      <c r="AC108" s="11"/>
    </row>
    <row r="109" spans="1:29" s="10" customFormat="1">
      <c r="A109" s="94"/>
      <c r="B109" s="8"/>
      <c r="C109" s="9"/>
      <c r="R109" s="11"/>
      <c r="S109" s="11"/>
      <c r="T109" s="11"/>
      <c r="U109" s="11"/>
      <c r="V109" s="11"/>
      <c r="W109" s="11"/>
      <c r="X109" s="11"/>
      <c r="Y109" s="11"/>
      <c r="Z109" s="11"/>
      <c r="AA109" s="11"/>
      <c r="AB109" s="11"/>
      <c r="AC109" s="11"/>
    </row>
    <row r="110" spans="1:29" s="10" customFormat="1">
      <c r="A110" s="94"/>
      <c r="B110" s="8"/>
      <c r="C110" s="9"/>
      <c r="R110" s="11"/>
      <c r="S110" s="11"/>
      <c r="T110" s="11"/>
      <c r="U110" s="11"/>
      <c r="V110" s="11"/>
      <c r="W110" s="11"/>
      <c r="X110" s="11"/>
      <c r="Y110" s="11"/>
      <c r="Z110" s="11"/>
      <c r="AA110" s="11"/>
      <c r="AB110" s="11"/>
      <c r="AC110" s="11"/>
    </row>
    <row r="111" spans="1:29" s="10" customFormat="1">
      <c r="A111" s="94"/>
      <c r="B111" s="8"/>
      <c r="C111" s="9"/>
      <c r="R111" s="11"/>
      <c r="S111" s="11"/>
      <c r="T111" s="11"/>
      <c r="U111" s="11"/>
      <c r="V111" s="11"/>
      <c r="W111" s="11"/>
      <c r="X111" s="11"/>
      <c r="Y111" s="11"/>
      <c r="Z111" s="11"/>
      <c r="AA111" s="11"/>
      <c r="AB111" s="11"/>
      <c r="AC111" s="11"/>
    </row>
    <row r="112" spans="1:29" s="10" customFormat="1">
      <c r="A112" s="94"/>
      <c r="B112" s="8"/>
      <c r="C112" s="9"/>
      <c r="R112" s="11"/>
      <c r="S112" s="11"/>
      <c r="T112" s="11"/>
      <c r="U112" s="11"/>
      <c r="V112" s="11"/>
      <c r="W112" s="11"/>
      <c r="X112" s="11"/>
      <c r="Y112" s="11"/>
      <c r="Z112" s="11"/>
      <c r="AA112" s="11"/>
      <c r="AB112" s="11"/>
      <c r="AC112" s="11"/>
    </row>
    <row r="113" spans="1:29" s="10" customFormat="1">
      <c r="A113" s="94"/>
      <c r="B113" s="8"/>
      <c r="C113" s="9"/>
      <c r="R113" s="11"/>
      <c r="S113" s="11"/>
      <c r="T113" s="11"/>
      <c r="U113" s="11"/>
      <c r="V113" s="11"/>
      <c r="W113" s="11"/>
      <c r="X113" s="11"/>
      <c r="Y113" s="11"/>
      <c r="Z113" s="11"/>
      <c r="AA113" s="11"/>
      <c r="AB113" s="11"/>
      <c r="AC113" s="11"/>
    </row>
    <row r="114" spans="1:29" s="10" customFormat="1">
      <c r="A114" s="94"/>
      <c r="B114" s="8"/>
      <c r="C114" s="9"/>
      <c r="R114" s="11"/>
      <c r="S114" s="11"/>
      <c r="T114" s="11"/>
      <c r="U114" s="11"/>
      <c r="V114" s="11"/>
      <c r="W114" s="11"/>
      <c r="X114" s="11"/>
      <c r="Y114" s="11"/>
      <c r="Z114" s="11"/>
      <c r="AA114" s="11"/>
      <c r="AB114" s="11"/>
      <c r="AC114" s="11"/>
    </row>
    <row r="115" spans="1:29" s="10" customFormat="1">
      <c r="A115" s="94"/>
      <c r="B115" s="8"/>
      <c r="C115" s="9"/>
      <c r="R115" s="11"/>
      <c r="S115" s="11"/>
      <c r="T115" s="11"/>
      <c r="U115" s="11"/>
      <c r="V115" s="11"/>
      <c r="W115" s="11"/>
      <c r="X115" s="11"/>
      <c r="Y115" s="11"/>
      <c r="Z115" s="11"/>
      <c r="AA115" s="11"/>
      <c r="AB115" s="11"/>
      <c r="AC115" s="11"/>
    </row>
    <row r="116" spans="1:29" s="10" customFormat="1">
      <c r="A116" s="94"/>
      <c r="B116" s="8"/>
      <c r="C116" s="9"/>
      <c r="R116" s="11"/>
      <c r="S116" s="11"/>
      <c r="T116" s="11"/>
      <c r="U116" s="11"/>
      <c r="V116" s="11"/>
      <c r="W116" s="11"/>
      <c r="X116" s="11"/>
      <c r="Y116" s="11"/>
      <c r="Z116" s="11"/>
      <c r="AA116" s="11"/>
      <c r="AB116" s="11"/>
      <c r="AC116" s="11"/>
    </row>
    <row r="117" spans="1:29" s="10" customFormat="1">
      <c r="A117" s="94"/>
      <c r="B117" s="8"/>
      <c r="C117" s="9"/>
      <c r="R117" s="11"/>
      <c r="S117" s="11"/>
      <c r="T117" s="11"/>
      <c r="U117" s="11"/>
      <c r="V117" s="11"/>
      <c r="W117" s="11"/>
      <c r="X117" s="11"/>
      <c r="Y117" s="11"/>
      <c r="Z117" s="11"/>
      <c r="AA117" s="11"/>
      <c r="AB117" s="11"/>
      <c r="AC117" s="11"/>
    </row>
    <row r="118" spans="1:29" s="10" customFormat="1">
      <c r="A118" s="94"/>
      <c r="B118" s="8"/>
      <c r="C118" s="9"/>
      <c r="R118" s="11"/>
      <c r="S118" s="11"/>
      <c r="T118" s="11"/>
      <c r="U118" s="11"/>
      <c r="V118" s="11"/>
      <c r="W118" s="11"/>
      <c r="X118" s="11"/>
      <c r="Y118" s="11"/>
      <c r="Z118" s="11"/>
      <c r="AA118" s="11"/>
      <c r="AB118" s="11"/>
      <c r="AC118" s="11"/>
    </row>
    <row r="119" spans="1:29" s="10" customFormat="1">
      <c r="A119" s="94"/>
      <c r="B119" s="8"/>
      <c r="C119" s="9"/>
      <c r="R119" s="11"/>
      <c r="S119" s="11"/>
      <c r="T119" s="11"/>
      <c r="U119" s="11"/>
      <c r="V119" s="11"/>
      <c r="W119" s="11"/>
      <c r="X119" s="11"/>
      <c r="Y119" s="11"/>
      <c r="Z119" s="11"/>
      <c r="AA119" s="11"/>
      <c r="AB119" s="11"/>
      <c r="AC119" s="11"/>
    </row>
    <row r="120" spans="1:29" s="10" customFormat="1">
      <c r="A120" s="94"/>
      <c r="B120" s="8"/>
      <c r="C120" s="9"/>
      <c r="R120" s="11"/>
      <c r="S120" s="11"/>
      <c r="T120" s="11"/>
      <c r="U120" s="11"/>
      <c r="V120" s="11"/>
      <c r="W120" s="11"/>
      <c r="X120" s="11"/>
      <c r="Y120" s="11"/>
      <c r="Z120" s="11"/>
      <c r="AA120" s="11"/>
      <c r="AB120" s="11"/>
      <c r="AC120" s="11"/>
    </row>
    <row r="121" spans="1:29" s="10" customFormat="1">
      <c r="A121" s="94"/>
      <c r="B121" s="8"/>
      <c r="C121" s="9"/>
      <c r="R121" s="11"/>
      <c r="S121" s="11"/>
      <c r="T121" s="11"/>
      <c r="U121" s="11"/>
      <c r="V121" s="11"/>
      <c r="W121" s="11"/>
      <c r="X121" s="11"/>
      <c r="Y121" s="11"/>
      <c r="Z121" s="11"/>
      <c r="AA121" s="11"/>
      <c r="AB121" s="11"/>
      <c r="AC121" s="11"/>
    </row>
    <row r="122" spans="1:29" s="10" customFormat="1">
      <c r="A122" s="94"/>
      <c r="B122" s="8"/>
      <c r="C122" s="9"/>
      <c r="R122" s="11"/>
      <c r="S122" s="11"/>
      <c r="T122" s="11"/>
      <c r="U122" s="11"/>
      <c r="V122" s="11"/>
      <c r="W122" s="11"/>
      <c r="X122" s="11"/>
      <c r="Y122" s="11"/>
      <c r="Z122" s="11"/>
      <c r="AA122" s="11"/>
      <c r="AB122" s="11"/>
      <c r="AC122" s="11"/>
    </row>
    <row r="123" spans="1:29" s="10" customFormat="1">
      <c r="A123" s="94"/>
      <c r="B123" s="8"/>
      <c r="C123" s="9"/>
      <c r="R123" s="11"/>
      <c r="S123" s="11"/>
      <c r="T123" s="11"/>
      <c r="U123" s="11"/>
      <c r="V123" s="11"/>
      <c r="W123" s="11"/>
      <c r="X123" s="11"/>
      <c r="Y123" s="11"/>
      <c r="Z123" s="11"/>
      <c r="AA123" s="11"/>
      <c r="AB123" s="11"/>
      <c r="AC123" s="11"/>
    </row>
    <row r="124" spans="1:29" s="10" customFormat="1">
      <c r="A124" s="94"/>
      <c r="B124" s="8"/>
      <c r="C124" s="9"/>
      <c r="R124" s="11"/>
      <c r="S124" s="11"/>
      <c r="T124" s="11"/>
      <c r="U124" s="11"/>
      <c r="V124" s="11"/>
      <c r="W124" s="11"/>
      <c r="X124" s="11"/>
      <c r="Y124" s="11"/>
      <c r="Z124" s="11"/>
      <c r="AA124" s="11"/>
      <c r="AB124" s="11"/>
      <c r="AC124" s="11"/>
    </row>
    <row r="125" spans="1:29" s="10" customFormat="1">
      <c r="A125" s="94"/>
      <c r="B125" s="8"/>
      <c r="C125" s="9"/>
      <c r="R125" s="11"/>
      <c r="S125" s="11"/>
      <c r="T125" s="11"/>
      <c r="U125" s="11"/>
      <c r="V125" s="11"/>
      <c r="W125" s="11"/>
      <c r="X125" s="11"/>
      <c r="Y125" s="11"/>
      <c r="Z125" s="11"/>
      <c r="AA125" s="11"/>
      <c r="AB125" s="11"/>
      <c r="AC125" s="11"/>
    </row>
    <row r="126" spans="1:29" s="10" customFormat="1">
      <c r="A126" s="94"/>
      <c r="B126" s="8"/>
      <c r="C126" s="9"/>
      <c r="R126" s="11"/>
      <c r="S126" s="11"/>
      <c r="T126" s="11"/>
      <c r="U126" s="11"/>
      <c r="V126" s="11"/>
      <c r="W126" s="11"/>
      <c r="X126" s="11"/>
      <c r="Y126" s="11"/>
      <c r="Z126" s="11"/>
      <c r="AA126" s="11"/>
      <c r="AB126" s="11"/>
      <c r="AC126" s="11"/>
    </row>
    <row r="127" spans="1:29" s="10" customFormat="1">
      <c r="A127" s="94"/>
      <c r="B127" s="8"/>
      <c r="C127" s="9"/>
      <c r="R127" s="11"/>
      <c r="S127" s="11"/>
      <c r="T127" s="11"/>
      <c r="U127" s="11"/>
      <c r="V127" s="11"/>
      <c r="W127" s="11"/>
      <c r="X127" s="11"/>
      <c r="Y127" s="11"/>
      <c r="Z127" s="11"/>
      <c r="AA127" s="11"/>
      <c r="AB127" s="11"/>
      <c r="AC127" s="11"/>
    </row>
    <row r="128" spans="1:29" s="10" customFormat="1">
      <c r="A128" s="94"/>
      <c r="B128" s="8"/>
      <c r="C128" s="9"/>
      <c r="R128" s="11"/>
      <c r="S128" s="11"/>
      <c r="T128" s="11"/>
      <c r="U128" s="11"/>
      <c r="V128" s="11"/>
      <c r="W128" s="11"/>
      <c r="X128" s="11"/>
      <c r="Y128" s="11"/>
      <c r="Z128" s="11"/>
      <c r="AA128" s="11"/>
      <c r="AB128" s="11"/>
      <c r="AC128" s="11"/>
    </row>
    <row r="129" spans="1:29" s="10" customFormat="1">
      <c r="A129" s="94"/>
      <c r="B129" s="8"/>
      <c r="C129" s="9"/>
      <c r="R129" s="11"/>
      <c r="S129" s="11"/>
      <c r="T129" s="11"/>
      <c r="U129" s="11"/>
      <c r="V129" s="11"/>
      <c r="W129" s="11"/>
      <c r="X129" s="11"/>
      <c r="Y129" s="11"/>
      <c r="Z129" s="11"/>
      <c r="AA129" s="11"/>
      <c r="AB129" s="11"/>
      <c r="AC129" s="11"/>
    </row>
    <row r="130" spans="1:29" s="10" customFormat="1">
      <c r="A130" s="94"/>
      <c r="B130" s="8"/>
      <c r="C130" s="9"/>
      <c r="R130" s="11"/>
      <c r="S130" s="11"/>
      <c r="T130" s="11"/>
      <c r="U130" s="11"/>
      <c r="V130" s="11"/>
      <c r="W130" s="11"/>
      <c r="X130" s="11"/>
      <c r="Y130" s="11"/>
      <c r="Z130" s="11"/>
      <c r="AA130" s="11"/>
      <c r="AB130" s="11"/>
      <c r="AC130" s="11"/>
    </row>
    <row r="131" spans="1:29" s="10" customFormat="1">
      <c r="A131" s="94"/>
      <c r="B131" s="8"/>
      <c r="C131" s="9"/>
      <c r="R131" s="11"/>
      <c r="S131" s="11"/>
      <c r="T131" s="11"/>
      <c r="U131" s="11"/>
      <c r="V131" s="11"/>
      <c r="W131" s="11"/>
      <c r="X131" s="11"/>
      <c r="Y131" s="11"/>
      <c r="Z131" s="11"/>
      <c r="AA131" s="11"/>
      <c r="AB131" s="11"/>
      <c r="AC131" s="11"/>
    </row>
    <row r="132" spans="1:29" s="10" customFormat="1">
      <c r="A132" s="94"/>
      <c r="B132" s="8"/>
      <c r="C132" s="9"/>
      <c r="R132" s="11"/>
      <c r="S132" s="11"/>
      <c r="T132" s="11"/>
      <c r="U132" s="11"/>
      <c r="V132" s="11"/>
      <c r="W132" s="11"/>
      <c r="X132" s="11"/>
      <c r="Y132" s="11"/>
      <c r="Z132" s="11"/>
      <c r="AA132" s="11"/>
      <c r="AB132" s="11"/>
      <c r="AC132" s="11"/>
    </row>
    <row r="133" spans="1:29" s="10" customFormat="1">
      <c r="A133" s="94"/>
      <c r="B133" s="8"/>
      <c r="C133" s="9"/>
      <c r="R133" s="11"/>
      <c r="S133" s="11"/>
      <c r="T133" s="11"/>
      <c r="U133" s="11"/>
      <c r="V133" s="11"/>
      <c r="W133" s="11"/>
      <c r="X133" s="11"/>
      <c r="Y133" s="11"/>
      <c r="Z133" s="11"/>
      <c r="AA133" s="11"/>
      <c r="AB133" s="11"/>
      <c r="AC133" s="11"/>
    </row>
    <row r="134" spans="1:29" s="10" customFormat="1">
      <c r="A134" s="94"/>
      <c r="B134" s="8"/>
      <c r="C134" s="9"/>
      <c r="R134" s="11"/>
      <c r="S134" s="11"/>
      <c r="T134" s="11"/>
      <c r="U134" s="11"/>
      <c r="V134" s="11"/>
      <c r="W134" s="11"/>
      <c r="X134" s="11"/>
      <c r="Y134" s="11"/>
      <c r="Z134" s="11"/>
      <c r="AA134" s="11"/>
      <c r="AB134" s="11"/>
      <c r="AC134" s="11"/>
    </row>
    <row r="135" spans="1:29" s="10" customFormat="1">
      <c r="A135" s="94"/>
      <c r="B135" s="8"/>
      <c r="C135" s="9"/>
      <c r="R135" s="11"/>
      <c r="S135" s="11"/>
      <c r="T135" s="11"/>
      <c r="U135" s="11"/>
      <c r="V135" s="11"/>
      <c r="W135" s="11"/>
      <c r="X135" s="11"/>
      <c r="Y135" s="11"/>
      <c r="Z135" s="11"/>
      <c r="AA135" s="11"/>
      <c r="AB135" s="11"/>
      <c r="AC135" s="11"/>
    </row>
    <row r="136" spans="1:29" s="10" customFormat="1">
      <c r="A136" s="94"/>
      <c r="B136" s="8"/>
      <c r="C136" s="9"/>
      <c r="R136" s="11"/>
      <c r="S136" s="11"/>
      <c r="T136" s="11"/>
      <c r="U136" s="11"/>
      <c r="V136" s="11"/>
      <c r="W136" s="11"/>
      <c r="X136" s="11"/>
      <c r="Y136" s="11"/>
      <c r="Z136" s="11"/>
      <c r="AA136" s="11"/>
      <c r="AB136" s="11"/>
      <c r="AC136" s="11"/>
    </row>
    <row r="137" spans="1:29" s="10" customFormat="1">
      <c r="A137" s="94"/>
      <c r="B137" s="8"/>
      <c r="C137" s="9"/>
      <c r="R137" s="11"/>
      <c r="S137" s="11"/>
      <c r="T137" s="11"/>
      <c r="U137" s="11"/>
      <c r="V137" s="11"/>
      <c r="W137" s="11"/>
      <c r="X137" s="11"/>
      <c r="Y137" s="11"/>
      <c r="Z137" s="11"/>
      <c r="AA137" s="11"/>
      <c r="AB137" s="11"/>
      <c r="AC137" s="11"/>
    </row>
    <row r="138" spans="1:29" s="10" customFormat="1">
      <c r="A138" s="94"/>
      <c r="B138" s="8"/>
      <c r="C138" s="9"/>
      <c r="R138" s="11"/>
      <c r="S138" s="11"/>
      <c r="T138" s="11"/>
      <c r="U138" s="11"/>
      <c r="V138" s="11"/>
      <c r="W138" s="11"/>
      <c r="X138" s="11"/>
      <c r="Y138" s="11"/>
      <c r="Z138" s="11"/>
      <c r="AA138" s="11"/>
      <c r="AB138" s="11"/>
      <c r="AC138" s="11"/>
    </row>
    <row r="139" spans="1:29" s="10" customFormat="1">
      <c r="A139" s="94"/>
      <c r="B139" s="8"/>
      <c r="C139" s="9"/>
      <c r="R139" s="11"/>
      <c r="S139" s="11"/>
      <c r="T139" s="11"/>
      <c r="U139" s="11"/>
      <c r="V139" s="11"/>
      <c r="W139" s="11"/>
      <c r="X139" s="11"/>
      <c r="Y139" s="11"/>
      <c r="Z139" s="11"/>
      <c r="AA139" s="11"/>
      <c r="AB139" s="11"/>
      <c r="AC139" s="11"/>
    </row>
    <row r="140" spans="1:29" s="10" customFormat="1">
      <c r="A140" s="94"/>
      <c r="B140" s="8"/>
      <c r="C140" s="9"/>
      <c r="R140" s="11"/>
      <c r="S140" s="11"/>
      <c r="T140" s="11"/>
      <c r="U140" s="11"/>
      <c r="V140" s="11"/>
      <c r="W140" s="11"/>
      <c r="X140" s="11"/>
      <c r="Y140" s="11"/>
      <c r="Z140" s="11"/>
      <c r="AA140" s="11"/>
      <c r="AB140" s="11"/>
      <c r="AC140" s="11"/>
    </row>
    <row r="141" spans="1:29" s="10" customFormat="1">
      <c r="A141" s="94"/>
      <c r="B141" s="8"/>
      <c r="C141" s="9"/>
      <c r="R141" s="11"/>
      <c r="S141" s="11"/>
      <c r="T141" s="11"/>
      <c r="U141" s="11"/>
      <c r="V141" s="11"/>
      <c r="W141" s="11"/>
      <c r="X141" s="11"/>
      <c r="Y141" s="11"/>
      <c r="Z141" s="11"/>
      <c r="AA141" s="11"/>
      <c r="AB141" s="11"/>
      <c r="AC141" s="11"/>
    </row>
    <row r="142" spans="1:29" s="10" customFormat="1">
      <c r="A142" s="94"/>
      <c r="B142" s="8"/>
      <c r="C142" s="9"/>
      <c r="R142" s="11"/>
      <c r="S142" s="11"/>
      <c r="T142" s="11"/>
      <c r="U142" s="11"/>
      <c r="V142" s="11"/>
      <c r="W142" s="11"/>
      <c r="X142" s="11"/>
      <c r="Y142" s="11"/>
      <c r="Z142" s="11"/>
      <c r="AA142" s="11"/>
      <c r="AB142" s="11"/>
      <c r="AC142" s="11"/>
    </row>
    <row r="143" spans="1:29" s="10" customFormat="1">
      <c r="A143" s="94"/>
      <c r="B143" s="8"/>
      <c r="C143" s="9"/>
      <c r="R143" s="11"/>
      <c r="S143" s="11"/>
      <c r="T143" s="11"/>
      <c r="U143" s="11"/>
      <c r="V143" s="11"/>
      <c r="W143" s="11"/>
      <c r="X143" s="11"/>
      <c r="Y143" s="11"/>
      <c r="Z143" s="11"/>
      <c r="AA143" s="11"/>
      <c r="AB143" s="11"/>
      <c r="AC143" s="11"/>
    </row>
    <row r="144" spans="1:29" s="10" customFormat="1">
      <c r="A144" s="94"/>
      <c r="B144" s="8"/>
      <c r="C144" s="9"/>
      <c r="R144" s="11"/>
      <c r="S144" s="11"/>
      <c r="T144" s="11"/>
      <c r="U144" s="11"/>
      <c r="V144" s="11"/>
      <c r="W144" s="11"/>
      <c r="X144" s="11"/>
      <c r="Y144" s="11"/>
      <c r="Z144" s="11"/>
      <c r="AA144" s="11"/>
      <c r="AB144" s="11"/>
      <c r="AC144" s="11"/>
    </row>
    <row r="145" spans="1:29" s="10" customFormat="1">
      <c r="A145" s="94"/>
      <c r="B145" s="8"/>
      <c r="C145" s="9"/>
      <c r="R145" s="11"/>
      <c r="S145" s="11"/>
      <c r="T145" s="11"/>
      <c r="U145" s="11"/>
      <c r="V145" s="11"/>
      <c r="W145" s="11"/>
      <c r="X145" s="11"/>
      <c r="Y145" s="11"/>
      <c r="Z145" s="11"/>
      <c r="AA145" s="11"/>
      <c r="AB145" s="11"/>
      <c r="AC145" s="11"/>
    </row>
    <row r="146" spans="1:29" s="10" customFormat="1">
      <c r="A146" s="94"/>
      <c r="B146" s="8"/>
      <c r="C146" s="9"/>
      <c r="R146" s="11"/>
      <c r="S146" s="11"/>
      <c r="T146" s="11"/>
      <c r="U146" s="11"/>
      <c r="V146" s="11"/>
      <c r="W146" s="11"/>
      <c r="X146" s="11"/>
      <c r="Y146" s="11"/>
      <c r="Z146" s="11"/>
      <c r="AA146" s="11"/>
      <c r="AB146" s="11"/>
      <c r="AC146" s="11"/>
    </row>
    <row r="147" spans="1:29" s="10" customFormat="1">
      <c r="A147" s="94"/>
      <c r="B147" s="8"/>
      <c r="C147" s="9"/>
      <c r="R147" s="11"/>
      <c r="S147" s="11"/>
      <c r="T147" s="11"/>
      <c r="U147" s="11"/>
      <c r="V147" s="11"/>
      <c r="W147" s="11"/>
      <c r="X147" s="11"/>
      <c r="Y147" s="11"/>
      <c r="Z147" s="11"/>
      <c r="AA147" s="11"/>
      <c r="AB147" s="11"/>
      <c r="AC147" s="11"/>
    </row>
    <row r="148" spans="1:29" s="10" customFormat="1">
      <c r="A148" s="94"/>
      <c r="B148" s="8"/>
      <c r="C148" s="9"/>
      <c r="R148" s="11"/>
      <c r="S148" s="11"/>
      <c r="T148" s="11"/>
      <c r="U148" s="11"/>
      <c r="V148" s="11"/>
      <c r="W148" s="11"/>
      <c r="X148" s="11"/>
      <c r="Y148" s="11"/>
      <c r="Z148" s="11"/>
      <c r="AA148" s="11"/>
      <c r="AB148" s="11"/>
      <c r="AC148" s="11"/>
    </row>
    <row r="149" spans="1:29" s="10" customFormat="1">
      <c r="A149" s="94"/>
      <c r="B149" s="8"/>
      <c r="C149" s="9"/>
      <c r="R149" s="11"/>
      <c r="S149" s="11"/>
      <c r="T149" s="11"/>
      <c r="U149" s="11"/>
      <c r="V149" s="11"/>
      <c r="W149" s="11"/>
      <c r="X149" s="11"/>
      <c r="Y149" s="11"/>
      <c r="Z149" s="11"/>
      <c r="AA149" s="11"/>
      <c r="AB149" s="11"/>
      <c r="AC149" s="11"/>
    </row>
    <row r="150" spans="1:29" s="10" customFormat="1">
      <c r="A150" s="94"/>
      <c r="B150" s="8"/>
      <c r="C150" s="9"/>
      <c r="R150" s="11"/>
      <c r="S150" s="11"/>
      <c r="T150" s="11"/>
      <c r="U150" s="11"/>
      <c r="V150" s="11"/>
      <c r="W150" s="11"/>
      <c r="X150" s="11"/>
      <c r="Y150" s="11"/>
      <c r="Z150" s="11"/>
      <c r="AA150" s="11"/>
      <c r="AB150" s="11"/>
      <c r="AC150" s="11"/>
    </row>
    <row r="151" spans="1:29" s="10" customFormat="1">
      <c r="A151" s="94"/>
      <c r="B151" s="8"/>
      <c r="C151" s="9"/>
      <c r="R151" s="11"/>
      <c r="S151" s="11"/>
      <c r="T151" s="11"/>
      <c r="U151" s="11"/>
      <c r="V151" s="11"/>
      <c r="W151" s="11"/>
      <c r="X151" s="11"/>
      <c r="Y151" s="11"/>
      <c r="Z151" s="11"/>
      <c r="AA151" s="11"/>
      <c r="AB151" s="11"/>
      <c r="AC151" s="11"/>
    </row>
    <row r="152" spans="1:29" s="10" customFormat="1">
      <c r="A152" s="94"/>
      <c r="B152" s="8"/>
      <c r="C152" s="9"/>
      <c r="R152" s="11"/>
      <c r="S152" s="11"/>
      <c r="T152" s="11"/>
      <c r="U152" s="11"/>
      <c r="V152" s="11"/>
      <c r="W152" s="11"/>
      <c r="X152" s="11"/>
      <c r="Y152" s="11"/>
      <c r="Z152" s="11"/>
      <c r="AA152" s="11"/>
      <c r="AB152" s="11"/>
      <c r="AC152" s="11"/>
    </row>
    <row r="153" spans="1:29" s="10" customFormat="1">
      <c r="A153" s="94"/>
      <c r="B153" s="8"/>
      <c r="C153" s="9"/>
      <c r="R153" s="11"/>
      <c r="S153" s="11"/>
      <c r="T153" s="11"/>
      <c r="U153" s="11"/>
      <c r="V153" s="11"/>
      <c r="W153" s="11"/>
      <c r="X153" s="11"/>
      <c r="Y153" s="11"/>
      <c r="Z153" s="11"/>
      <c r="AA153" s="11"/>
      <c r="AB153" s="11"/>
      <c r="AC153" s="11"/>
    </row>
    <row r="154" spans="1:29" s="10" customFormat="1">
      <c r="A154" s="94"/>
      <c r="B154" s="8"/>
      <c r="C154" s="9"/>
      <c r="R154" s="11"/>
      <c r="S154" s="11"/>
      <c r="T154" s="11"/>
      <c r="U154" s="11"/>
      <c r="V154" s="11"/>
      <c r="W154" s="11"/>
      <c r="X154" s="11"/>
      <c r="Y154" s="11"/>
      <c r="Z154" s="11"/>
      <c r="AA154" s="11"/>
      <c r="AB154" s="11"/>
      <c r="AC154" s="11"/>
    </row>
    <row r="155" spans="1:29" s="10" customFormat="1">
      <c r="A155" s="94"/>
      <c r="B155" s="8"/>
      <c r="C155" s="9"/>
      <c r="R155" s="11"/>
      <c r="S155" s="11"/>
      <c r="T155" s="11"/>
      <c r="U155" s="11"/>
      <c r="V155" s="11"/>
      <c r="W155" s="11"/>
      <c r="X155" s="11"/>
      <c r="Y155" s="11"/>
      <c r="Z155" s="11"/>
      <c r="AA155" s="11"/>
      <c r="AB155" s="11"/>
      <c r="AC155" s="11"/>
    </row>
    <row r="156" spans="1:29" s="10" customFormat="1">
      <c r="A156" s="94"/>
      <c r="B156" s="8"/>
      <c r="C156" s="9"/>
      <c r="R156" s="11"/>
      <c r="S156" s="11"/>
      <c r="T156" s="11"/>
      <c r="U156" s="11"/>
      <c r="V156" s="11"/>
      <c r="W156" s="11"/>
      <c r="X156" s="11"/>
      <c r="Y156" s="11"/>
      <c r="Z156" s="11"/>
      <c r="AA156" s="11"/>
      <c r="AB156" s="11"/>
      <c r="AC156" s="11"/>
    </row>
    <row r="157" spans="1:29" s="10" customFormat="1">
      <c r="A157" s="94"/>
      <c r="B157" s="8"/>
      <c r="C157" s="9"/>
      <c r="R157" s="11"/>
      <c r="S157" s="11"/>
      <c r="T157" s="11"/>
      <c r="U157" s="11"/>
      <c r="V157" s="11"/>
      <c r="W157" s="11"/>
      <c r="X157" s="11"/>
      <c r="Y157" s="11"/>
      <c r="Z157" s="11"/>
      <c r="AA157" s="11"/>
      <c r="AB157" s="11"/>
      <c r="AC157" s="11"/>
    </row>
    <row r="158" spans="1:29" s="10" customFormat="1">
      <c r="A158" s="94"/>
      <c r="B158" s="8"/>
      <c r="C158" s="9"/>
      <c r="R158" s="11"/>
      <c r="S158" s="11"/>
      <c r="T158" s="11"/>
      <c r="U158" s="11"/>
      <c r="V158" s="11"/>
      <c r="W158" s="11"/>
      <c r="X158" s="11"/>
      <c r="Y158" s="11"/>
      <c r="Z158" s="11"/>
      <c r="AA158" s="11"/>
      <c r="AB158" s="11"/>
      <c r="AC158" s="11"/>
    </row>
    <row r="159" spans="1:29" s="10" customFormat="1">
      <c r="A159" s="94"/>
      <c r="B159" s="8"/>
      <c r="C159" s="9"/>
      <c r="R159" s="11"/>
      <c r="S159" s="11"/>
      <c r="T159" s="11"/>
      <c r="U159" s="11"/>
      <c r="V159" s="11"/>
      <c r="W159" s="11"/>
      <c r="X159" s="11"/>
      <c r="Y159" s="11"/>
      <c r="Z159" s="11"/>
      <c r="AA159" s="11"/>
      <c r="AB159" s="11"/>
      <c r="AC159" s="11"/>
    </row>
    <row r="160" spans="1:29" s="10" customFormat="1">
      <c r="A160" s="94"/>
      <c r="B160" s="8"/>
      <c r="C160" s="9"/>
      <c r="R160" s="11"/>
      <c r="S160" s="11"/>
      <c r="T160" s="11"/>
      <c r="U160" s="11"/>
      <c r="V160" s="11"/>
      <c r="W160" s="11"/>
      <c r="X160" s="11"/>
      <c r="Y160" s="11"/>
      <c r="Z160" s="11"/>
      <c r="AA160" s="11"/>
      <c r="AB160" s="11"/>
      <c r="AC160" s="11"/>
    </row>
    <row r="161" spans="1:29" s="10" customFormat="1">
      <c r="A161" s="94"/>
      <c r="B161" s="8"/>
      <c r="C161" s="9"/>
      <c r="R161" s="11"/>
      <c r="S161" s="11"/>
      <c r="T161" s="11"/>
      <c r="U161" s="11"/>
      <c r="V161" s="11"/>
      <c r="W161" s="11"/>
      <c r="X161" s="11"/>
      <c r="Y161" s="11"/>
      <c r="Z161" s="11"/>
      <c r="AA161" s="11"/>
      <c r="AB161" s="11"/>
      <c r="AC161" s="11"/>
    </row>
    <row r="162" spans="1:29" s="10" customFormat="1">
      <c r="A162" s="94"/>
      <c r="B162" s="8"/>
      <c r="C162" s="9"/>
      <c r="R162" s="11"/>
      <c r="S162" s="11"/>
      <c r="T162" s="11"/>
      <c r="U162" s="11"/>
      <c r="V162" s="11"/>
      <c r="W162" s="11"/>
      <c r="X162" s="11"/>
      <c r="Y162" s="11"/>
      <c r="Z162" s="11"/>
      <c r="AA162" s="11"/>
      <c r="AB162" s="11"/>
      <c r="AC162" s="11"/>
    </row>
    <row r="163" spans="1:29" s="10" customFormat="1">
      <c r="A163" s="94"/>
      <c r="B163" s="8"/>
      <c r="C163" s="9"/>
      <c r="R163" s="11"/>
      <c r="S163" s="11"/>
      <c r="T163" s="11"/>
      <c r="U163" s="11"/>
      <c r="V163" s="11"/>
      <c r="W163" s="11"/>
      <c r="X163" s="11"/>
      <c r="Y163" s="11"/>
      <c r="Z163" s="11"/>
      <c r="AA163" s="11"/>
      <c r="AB163" s="11"/>
      <c r="AC163" s="11"/>
    </row>
    <row r="164" spans="1:29" s="10" customFormat="1">
      <c r="A164" s="94"/>
      <c r="B164" s="8"/>
      <c r="C164" s="9"/>
      <c r="R164" s="11"/>
      <c r="S164" s="11"/>
      <c r="T164" s="11"/>
      <c r="U164" s="11"/>
      <c r="V164" s="11"/>
      <c r="W164" s="11"/>
      <c r="X164" s="11"/>
      <c r="Y164" s="11"/>
      <c r="Z164" s="11"/>
      <c r="AA164" s="11"/>
      <c r="AB164" s="11"/>
      <c r="AC164" s="11"/>
    </row>
    <row r="165" spans="1:29" s="10" customFormat="1">
      <c r="A165" s="94"/>
      <c r="B165" s="8"/>
      <c r="C165" s="9"/>
      <c r="R165" s="11"/>
      <c r="S165" s="11"/>
      <c r="T165" s="11"/>
      <c r="U165" s="11"/>
      <c r="V165" s="11"/>
      <c r="W165" s="11"/>
      <c r="X165" s="11"/>
      <c r="Y165" s="11"/>
      <c r="Z165" s="11"/>
      <c r="AA165" s="11"/>
      <c r="AB165" s="11"/>
      <c r="AC165" s="11"/>
    </row>
    <row r="166" spans="1:29" s="10" customFormat="1">
      <c r="A166" s="94"/>
      <c r="B166" s="8"/>
      <c r="C166" s="9"/>
      <c r="R166" s="11"/>
      <c r="S166" s="11"/>
      <c r="T166" s="11"/>
      <c r="U166" s="11"/>
      <c r="V166" s="11"/>
      <c r="W166" s="11"/>
      <c r="X166" s="11"/>
      <c r="Y166" s="11"/>
      <c r="Z166" s="11"/>
      <c r="AA166" s="11"/>
      <c r="AB166" s="11"/>
      <c r="AC166" s="11"/>
    </row>
    <row r="167" spans="1:29" s="10" customFormat="1">
      <c r="A167" s="94"/>
      <c r="B167" s="8"/>
      <c r="C167" s="9"/>
      <c r="R167" s="11"/>
      <c r="S167" s="11"/>
      <c r="T167" s="11"/>
      <c r="U167" s="11"/>
      <c r="V167" s="11"/>
      <c r="W167" s="11"/>
      <c r="X167" s="11"/>
      <c r="Y167" s="11"/>
      <c r="Z167" s="11"/>
      <c r="AA167" s="11"/>
      <c r="AB167" s="11"/>
      <c r="AC167" s="11"/>
    </row>
    <row r="168" spans="1:29" s="10" customFormat="1">
      <c r="A168" s="94"/>
      <c r="B168" s="8"/>
      <c r="C168" s="9"/>
      <c r="R168" s="11"/>
      <c r="S168" s="11"/>
      <c r="T168" s="11"/>
      <c r="U168" s="11"/>
      <c r="V168" s="11"/>
      <c r="W168" s="11"/>
      <c r="X168" s="11"/>
      <c r="Y168" s="11"/>
      <c r="Z168" s="11"/>
      <c r="AA168" s="11"/>
      <c r="AB168" s="11"/>
      <c r="AC168" s="11"/>
    </row>
    <row r="169" spans="1:29" s="10" customFormat="1">
      <c r="A169" s="94"/>
      <c r="B169" s="8"/>
      <c r="C169" s="9"/>
      <c r="R169" s="11"/>
      <c r="S169" s="11"/>
      <c r="T169" s="11"/>
      <c r="U169" s="11"/>
      <c r="V169" s="11"/>
      <c r="W169" s="11"/>
      <c r="X169" s="11"/>
      <c r="Y169" s="11"/>
      <c r="Z169" s="11"/>
      <c r="AA169" s="11"/>
      <c r="AB169" s="11"/>
      <c r="AC169" s="11"/>
    </row>
    <row r="170" spans="1:29" s="10" customFormat="1">
      <c r="A170" s="94"/>
      <c r="B170" s="8"/>
      <c r="C170" s="9"/>
      <c r="R170" s="11"/>
      <c r="S170" s="11"/>
      <c r="T170" s="11"/>
      <c r="U170" s="11"/>
      <c r="V170" s="11"/>
      <c r="W170" s="11"/>
      <c r="X170" s="11"/>
      <c r="Y170" s="11"/>
      <c r="Z170" s="11"/>
      <c r="AA170" s="11"/>
      <c r="AB170" s="11"/>
      <c r="AC170" s="11"/>
    </row>
    <row r="171" spans="1:29" s="10" customFormat="1">
      <c r="A171" s="94"/>
      <c r="B171" s="8"/>
      <c r="C171" s="9"/>
      <c r="R171" s="11"/>
      <c r="S171" s="11"/>
      <c r="T171" s="11"/>
      <c r="U171" s="11"/>
      <c r="V171" s="11"/>
      <c r="W171" s="11"/>
      <c r="X171" s="11"/>
      <c r="Y171" s="11"/>
      <c r="Z171" s="11"/>
      <c r="AA171" s="11"/>
      <c r="AB171" s="11"/>
      <c r="AC171" s="11"/>
    </row>
    <row r="172" spans="1:29" s="10" customFormat="1">
      <c r="A172" s="94"/>
      <c r="B172" s="8"/>
      <c r="C172" s="9"/>
      <c r="R172" s="11"/>
      <c r="S172" s="11"/>
      <c r="T172" s="11"/>
      <c r="U172" s="11"/>
      <c r="V172" s="11"/>
      <c r="W172" s="11"/>
      <c r="X172" s="11"/>
      <c r="Y172" s="11"/>
      <c r="Z172" s="11"/>
      <c r="AA172" s="11"/>
      <c r="AB172" s="11"/>
      <c r="AC172" s="11"/>
    </row>
    <row r="173" spans="1:29" s="10" customFormat="1">
      <c r="A173" s="94"/>
      <c r="B173" s="8"/>
      <c r="C173" s="9"/>
      <c r="R173" s="11"/>
      <c r="S173" s="11"/>
      <c r="T173" s="11"/>
      <c r="U173" s="11"/>
      <c r="V173" s="11"/>
      <c r="W173" s="11"/>
      <c r="X173" s="11"/>
      <c r="Y173" s="11"/>
      <c r="Z173" s="11"/>
      <c r="AA173" s="11"/>
      <c r="AB173" s="11"/>
      <c r="AC173" s="11"/>
    </row>
    <row r="174" spans="1:29" s="10" customFormat="1">
      <c r="A174" s="94"/>
      <c r="B174" s="8"/>
      <c r="C174" s="9"/>
      <c r="R174" s="11"/>
      <c r="S174" s="11"/>
      <c r="T174" s="11"/>
      <c r="U174" s="11"/>
      <c r="V174" s="11"/>
      <c r="W174" s="11"/>
      <c r="X174" s="11"/>
      <c r="Y174" s="11"/>
      <c r="Z174" s="11"/>
      <c r="AA174" s="11"/>
      <c r="AB174" s="11"/>
      <c r="AC174" s="11"/>
    </row>
    <row r="175" spans="1:29" s="10" customFormat="1">
      <c r="A175" s="94"/>
      <c r="B175" s="8"/>
      <c r="C175" s="9"/>
      <c r="R175" s="11"/>
      <c r="S175" s="11"/>
      <c r="T175" s="11"/>
      <c r="U175" s="11"/>
      <c r="V175" s="11"/>
      <c r="W175" s="11"/>
      <c r="X175" s="11"/>
      <c r="Y175" s="11"/>
      <c r="Z175" s="11"/>
      <c r="AA175" s="11"/>
      <c r="AB175" s="11"/>
      <c r="AC175" s="11"/>
    </row>
    <row r="176" spans="1:29" s="10" customFormat="1">
      <c r="A176" s="94"/>
      <c r="B176" s="8"/>
      <c r="C176" s="9"/>
      <c r="R176" s="11"/>
      <c r="S176" s="11"/>
      <c r="T176" s="11"/>
      <c r="U176" s="11"/>
      <c r="V176" s="11"/>
      <c r="W176" s="11"/>
      <c r="X176" s="11"/>
      <c r="Y176" s="11"/>
      <c r="Z176" s="11"/>
      <c r="AA176" s="11"/>
      <c r="AB176" s="11"/>
      <c r="AC176" s="11"/>
    </row>
    <row r="177" spans="1:29" s="10" customFormat="1">
      <c r="A177" s="94"/>
      <c r="B177" s="8"/>
      <c r="C177" s="9"/>
      <c r="R177" s="11"/>
      <c r="S177" s="11"/>
      <c r="T177" s="11"/>
      <c r="U177" s="11"/>
      <c r="V177" s="11"/>
      <c r="W177" s="11"/>
      <c r="X177" s="11"/>
      <c r="Y177" s="11"/>
      <c r="Z177" s="11"/>
      <c r="AA177" s="11"/>
      <c r="AB177" s="11"/>
      <c r="AC177" s="11"/>
    </row>
    <row r="178" spans="1:29" s="10" customFormat="1">
      <c r="A178" s="94"/>
      <c r="B178" s="8"/>
      <c r="C178" s="9"/>
      <c r="R178" s="11"/>
      <c r="S178" s="11"/>
      <c r="T178" s="11"/>
      <c r="U178" s="11"/>
      <c r="V178" s="11"/>
      <c r="W178" s="11"/>
      <c r="X178" s="11"/>
      <c r="Y178" s="11"/>
      <c r="Z178" s="11"/>
      <c r="AA178" s="11"/>
      <c r="AB178" s="11"/>
      <c r="AC178" s="11"/>
    </row>
    <row r="179" spans="1:29" s="10" customFormat="1">
      <c r="A179" s="94"/>
      <c r="B179" s="8"/>
      <c r="C179" s="9"/>
      <c r="R179" s="11"/>
      <c r="S179" s="11"/>
      <c r="T179" s="11"/>
      <c r="U179" s="11"/>
      <c r="V179" s="11"/>
      <c r="W179" s="11"/>
      <c r="X179" s="11"/>
      <c r="Y179" s="11"/>
      <c r="Z179" s="11"/>
      <c r="AA179" s="11"/>
      <c r="AB179" s="11"/>
      <c r="AC179" s="11"/>
    </row>
    <row r="180" spans="1:29" s="10" customFormat="1">
      <c r="A180" s="94"/>
      <c r="B180" s="8"/>
      <c r="C180" s="9"/>
      <c r="R180" s="11"/>
      <c r="S180" s="11"/>
      <c r="T180" s="11"/>
      <c r="U180" s="11"/>
      <c r="V180" s="11"/>
      <c r="W180" s="11"/>
      <c r="X180" s="11"/>
      <c r="Y180" s="11"/>
      <c r="Z180" s="11"/>
      <c r="AA180" s="11"/>
      <c r="AB180" s="11"/>
      <c r="AC180" s="11"/>
    </row>
    <row r="181" spans="1:29" s="10" customFormat="1">
      <c r="A181" s="94"/>
      <c r="B181" s="8"/>
      <c r="C181" s="9"/>
      <c r="R181" s="11"/>
      <c r="S181" s="11"/>
      <c r="T181" s="11"/>
      <c r="U181" s="11"/>
      <c r="V181" s="11"/>
      <c r="W181" s="11"/>
      <c r="X181" s="11"/>
      <c r="Y181" s="11"/>
      <c r="Z181" s="11"/>
      <c r="AA181" s="11"/>
      <c r="AB181" s="11"/>
      <c r="AC181" s="11"/>
    </row>
    <row r="182" spans="1:29" s="10" customFormat="1">
      <c r="A182" s="94"/>
      <c r="B182" s="8"/>
      <c r="C182" s="9"/>
      <c r="R182" s="11"/>
      <c r="S182" s="11"/>
      <c r="T182" s="11"/>
      <c r="U182" s="11"/>
      <c r="V182" s="11"/>
      <c r="W182" s="11"/>
      <c r="X182" s="11"/>
      <c r="Y182" s="11"/>
      <c r="Z182" s="11"/>
      <c r="AA182" s="11"/>
      <c r="AB182" s="11"/>
      <c r="AC182" s="11"/>
    </row>
    <row r="183" spans="1:29" s="10" customFormat="1">
      <c r="A183" s="94"/>
      <c r="B183" s="8"/>
      <c r="C183" s="9"/>
      <c r="R183" s="11"/>
      <c r="S183" s="11"/>
      <c r="T183" s="11"/>
      <c r="U183" s="11"/>
      <c r="V183" s="11"/>
      <c r="W183" s="11"/>
      <c r="X183" s="11"/>
      <c r="Y183" s="11"/>
      <c r="Z183" s="11"/>
      <c r="AA183" s="11"/>
      <c r="AB183" s="11"/>
      <c r="AC183" s="11"/>
    </row>
    <row r="184" spans="1:29" s="10" customFormat="1">
      <c r="A184" s="94"/>
      <c r="B184" s="8"/>
      <c r="C184" s="9"/>
      <c r="R184" s="11"/>
      <c r="S184" s="11"/>
      <c r="T184" s="11"/>
      <c r="U184" s="11"/>
      <c r="V184" s="11"/>
      <c r="W184" s="11"/>
      <c r="X184" s="11"/>
      <c r="Y184" s="11"/>
      <c r="Z184" s="11"/>
      <c r="AA184" s="11"/>
      <c r="AB184" s="11"/>
      <c r="AC184" s="11"/>
    </row>
    <row r="185" spans="1:29" s="10" customFormat="1">
      <c r="A185" s="94"/>
      <c r="B185" s="8"/>
      <c r="C185" s="9"/>
      <c r="R185" s="11"/>
      <c r="S185" s="11"/>
      <c r="T185" s="11"/>
      <c r="U185" s="11"/>
      <c r="V185" s="11"/>
      <c r="W185" s="11"/>
      <c r="X185" s="11"/>
      <c r="Y185" s="11"/>
      <c r="Z185" s="11"/>
      <c r="AA185" s="11"/>
      <c r="AB185" s="11"/>
      <c r="AC185" s="11"/>
    </row>
    <row r="186" spans="1:29" s="10" customFormat="1">
      <c r="A186" s="94"/>
      <c r="B186" s="8"/>
      <c r="C186" s="9"/>
      <c r="R186" s="11"/>
      <c r="S186" s="11"/>
      <c r="T186" s="11"/>
      <c r="U186" s="11"/>
      <c r="V186" s="11"/>
      <c r="W186" s="11"/>
      <c r="X186" s="11"/>
      <c r="Y186" s="11"/>
      <c r="Z186" s="11"/>
      <c r="AA186" s="11"/>
      <c r="AB186" s="11"/>
      <c r="AC186" s="11"/>
    </row>
    <row r="187" spans="1:29" s="10" customFormat="1">
      <c r="A187" s="94"/>
      <c r="B187" s="8"/>
      <c r="C187" s="9"/>
      <c r="R187" s="11"/>
      <c r="S187" s="11"/>
      <c r="T187" s="11"/>
      <c r="U187" s="11"/>
      <c r="V187" s="11"/>
      <c r="W187" s="11"/>
      <c r="X187" s="11"/>
      <c r="Y187" s="11"/>
      <c r="Z187" s="11"/>
      <c r="AA187" s="11"/>
      <c r="AB187" s="11"/>
      <c r="AC187" s="11"/>
    </row>
    <row r="188" spans="1:29" s="10" customFormat="1">
      <c r="A188" s="94"/>
      <c r="B188" s="8"/>
      <c r="C188" s="9"/>
      <c r="R188" s="11"/>
      <c r="S188" s="11"/>
      <c r="T188" s="11"/>
      <c r="U188" s="11"/>
      <c r="V188" s="11"/>
      <c r="W188" s="11"/>
      <c r="X188" s="11"/>
      <c r="Y188" s="11"/>
      <c r="Z188" s="11"/>
      <c r="AA188" s="11"/>
      <c r="AB188" s="11"/>
      <c r="AC188" s="11"/>
    </row>
    <row r="189" spans="1:29" s="10" customFormat="1">
      <c r="A189" s="94"/>
      <c r="B189" s="8"/>
      <c r="C189" s="9"/>
      <c r="R189" s="11"/>
      <c r="S189" s="11"/>
      <c r="T189" s="11"/>
      <c r="U189" s="11"/>
      <c r="V189" s="11"/>
      <c r="W189" s="11"/>
      <c r="X189" s="11"/>
      <c r="Y189" s="11"/>
      <c r="Z189" s="11"/>
      <c r="AA189" s="11"/>
      <c r="AB189" s="11"/>
      <c r="AC189" s="11"/>
    </row>
    <row r="190" spans="1:29" s="10" customFormat="1">
      <c r="A190" s="94"/>
      <c r="B190" s="8"/>
      <c r="C190" s="9"/>
      <c r="R190" s="11"/>
      <c r="S190" s="11"/>
      <c r="T190" s="11"/>
      <c r="U190" s="11"/>
      <c r="V190" s="11"/>
      <c r="W190" s="11"/>
      <c r="X190" s="11"/>
      <c r="Y190" s="11"/>
      <c r="Z190" s="11"/>
      <c r="AA190" s="11"/>
      <c r="AB190" s="11"/>
      <c r="AC190" s="11"/>
    </row>
    <row r="191" spans="1:29" s="10" customFormat="1">
      <c r="A191" s="94"/>
      <c r="B191" s="8"/>
      <c r="C191" s="9"/>
      <c r="R191" s="11"/>
      <c r="S191" s="11"/>
      <c r="T191" s="11"/>
      <c r="U191" s="11"/>
      <c r="V191" s="11"/>
      <c r="W191" s="11"/>
      <c r="X191" s="11"/>
      <c r="Y191" s="11"/>
      <c r="Z191" s="11"/>
      <c r="AA191" s="11"/>
      <c r="AB191" s="11"/>
      <c r="AC191" s="11"/>
    </row>
    <row r="192" spans="1:29" s="10" customFormat="1">
      <c r="A192" s="94"/>
      <c r="B192" s="8"/>
      <c r="C192" s="9"/>
      <c r="R192" s="11"/>
      <c r="S192" s="11"/>
      <c r="T192" s="11"/>
      <c r="U192" s="11"/>
      <c r="V192" s="11"/>
      <c r="W192" s="11"/>
      <c r="X192" s="11"/>
      <c r="Y192" s="11"/>
      <c r="Z192" s="11"/>
      <c r="AA192" s="11"/>
      <c r="AB192" s="11"/>
      <c r="AC192" s="11"/>
    </row>
    <row r="193" spans="1:29" s="10" customFormat="1">
      <c r="A193" s="94"/>
      <c r="B193" s="8"/>
      <c r="C193" s="9"/>
      <c r="R193" s="11"/>
      <c r="S193" s="11"/>
      <c r="T193" s="11"/>
      <c r="U193" s="11"/>
      <c r="V193" s="11"/>
      <c r="W193" s="11"/>
      <c r="X193" s="11"/>
      <c r="Y193" s="11"/>
      <c r="Z193" s="11"/>
      <c r="AA193" s="11"/>
      <c r="AB193" s="11"/>
      <c r="AC193" s="11"/>
    </row>
    <row r="194" spans="1:29" s="10" customFormat="1">
      <c r="A194" s="94"/>
      <c r="B194" s="8"/>
      <c r="C194" s="9"/>
      <c r="R194" s="11"/>
      <c r="S194" s="11"/>
      <c r="T194" s="11"/>
      <c r="U194" s="11"/>
      <c r="V194" s="11"/>
      <c r="W194" s="11"/>
      <c r="X194" s="11"/>
      <c r="Y194" s="11"/>
      <c r="Z194" s="11"/>
      <c r="AA194" s="11"/>
      <c r="AB194" s="11"/>
      <c r="AC194" s="11"/>
    </row>
    <row r="195" spans="1:29" s="10" customFormat="1">
      <c r="A195" s="94"/>
      <c r="B195" s="8"/>
      <c r="C195" s="9"/>
      <c r="R195" s="11"/>
      <c r="S195" s="11"/>
      <c r="T195" s="11"/>
      <c r="U195" s="11"/>
      <c r="V195" s="11"/>
      <c r="W195" s="11"/>
      <c r="X195" s="11"/>
      <c r="Y195" s="11"/>
      <c r="Z195" s="11"/>
      <c r="AA195" s="11"/>
      <c r="AB195" s="11"/>
      <c r="AC195" s="11"/>
    </row>
    <row r="196" spans="1:29" s="10" customFormat="1">
      <c r="A196" s="94"/>
      <c r="B196" s="8"/>
      <c r="C196" s="9"/>
      <c r="R196" s="11"/>
      <c r="S196" s="11"/>
      <c r="T196" s="11"/>
      <c r="U196" s="11"/>
      <c r="V196" s="11"/>
      <c r="W196" s="11"/>
      <c r="X196" s="11"/>
      <c r="Y196" s="11"/>
      <c r="Z196" s="11"/>
      <c r="AA196" s="11"/>
      <c r="AB196" s="11"/>
      <c r="AC196" s="11"/>
    </row>
    <row r="197" spans="1:29" s="10" customFormat="1">
      <c r="A197" s="94"/>
      <c r="B197" s="8"/>
      <c r="C197" s="9"/>
      <c r="R197" s="11"/>
      <c r="S197" s="11"/>
      <c r="T197" s="11"/>
      <c r="U197" s="11"/>
      <c r="V197" s="11"/>
      <c r="W197" s="11"/>
      <c r="X197" s="11"/>
      <c r="Y197" s="11"/>
      <c r="Z197" s="11"/>
      <c r="AA197" s="11"/>
      <c r="AB197" s="11"/>
      <c r="AC197" s="11"/>
    </row>
    <row r="198" spans="1:29" s="10" customFormat="1">
      <c r="A198" s="94"/>
      <c r="B198" s="8"/>
      <c r="C198" s="9"/>
      <c r="R198" s="11"/>
      <c r="S198" s="11"/>
      <c r="T198" s="11"/>
      <c r="U198" s="11"/>
      <c r="V198" s="11"/>
      <c r="W198" s="11"/>
      <c r="X198" s="11"/>
      <c r="Y198" s="11"/>
      <c r="Z198" s="11"/>
      <c r="AA198" s="11"/>
      <c r="AB198" s="11"/>
      <c r="AC198" s="11"/>
    </row>
    <row r="199" spans="1:29" s="10" customFormat="1">
      <c r="A199" s="94"/>
      <c r="B199" s="8"/>
      <c r="C199" s="9"/>
      <c r="R199" s="11"/>
      <c r="S199" s="11"/>
      <c r="T199" s="11"/>
      <c r="U199" s="11"/>
      <c r="V199" s="11"/>
      <c r="W199" s="11"/>
      <c r="X199" s="11"/>
      <c r="Y199" s="11"/>
      <c r="Z199" s="11"/>
      <c r="AA199" s="11"/>
      <c r="AB199" s="11"/>
      <c r="AC199" s="11"/>
    </row>
    <row r="200" spans="1:29" s="10" customFormat="1">
      <c r="A200" s="94"/>
      <c r="B200" s="8"/>
      <c r="C200" s="9"/>
      <c r="R200" s="11"/>
      <c r="S200" s="11"/>
      <c r="T200" s="11"/>
      <c r="U200" s="11"/>
      <c r="V200" s="11"/>
      <c r="W200" s="11"/>
      <c r="X200" s="11"/>
      <c r="Y200" s="11"/>
      <c r="Z200" s="11"/>
      <c r="AA200" s="11"/>
      <c r="AB200" s="11"/>
      <c r="AC200" s="11"/>
    </row>
    <row r="201" spans="1:29" s="10" customFormat="1">
      <c r="A201" s="94"/>
      <c r="B201" s="8"/>
      <c r="C201" s="9"/>
      <c r="R201" s="11"/>
      <c r="S201" s="11"/>
      <c r="T201" s="11"/>
      <c r="U201" s="11"/>
      <c r="V201" s="11"/>
      <c r="W201" s="11"/>
      <c r="X201" s="11"/>
      <c r="Y201" s="11"/>
      <c r="Z201" s="11"/>
      <c r="AA201" s="11"/>
      <c r="AB201" s="11"/>
      <c r="AC201" s="11"/>
    </row>
    <row r="202" spans="1:29" s="10" customFormat="1">
      <c r="A202" s="94"/>
      <c r="B202" s="8"/>
      <c r="C202" s="9"/>
      <c r="R202" s="11"/>
      <c r="S202" s="11"/>
      <c r="T202" s="11"/>
      <c r="U202" s="11"/>
      <c r="V202" s="11"/>
      <c r="W202" s="11"/>
      <c r="X202" s="11"/>
      <c r="Y202" s="11"/>
      <c r="Z202" s="11"/>
      <c r="AA202" s="11"/>
      <c r="AB202" s="11"/>
      <c r="AC202" s="11"/>
    </row>
    <row r="203" spans="1:29" s="10" customFormat="1">
      <c r="A203" s="94"/>
      <c r="B203" s="8"/>
      <c r="C203" s="9"/>
      <c r="R203" s="11"/>
      <c r="S203" s="11"/>
      <c r="T203" s="11"/>
      <c r="U203" s="11"/>
      <c r="V203" s="11"/>
      <c r="W203" s="11"/>
      <c r="X203" s="11"/>
      <c r="Y203" s="11"/>
      <c r="Z203" s="11"/>
      <c r="AA203" s="11"/>
      <c r="AB203" s="11"/>
      <c r="AC203" s="11"/>
    </row>
    <row r="204" spans="1:29" s="10" customFormat="1">
      <c r="A204" s="94"/>
      <c r="B204" s="8"/>
      <c r="C204" s="9"/>
      <c r="R204" s="11"/>
      <c r="S204" s="11"/>
      <c r="T204" s="11"/>
      <c r="U204" s="11"/>
      <c r="V204" s="11"/>
      <c r="W204" s="11"/>
      <c r="X204" s="11"/>
      <c r="Y204" s="11"/>
      <c r="Z204" s="11"/>
      <c r="AA204" s="11"/>
      <c r="AB204" s="11"/>
      <c r="AC204" s="11"/>
    </row>
    <row r="205" spans="1:29" s="10" customFormat="1">
      <c r="A205" s="94"/>
      <c r="B205" s="8"/>
      <c r="C205" s="9"/>
      <c r="R205" s="11"/>
      <c r="S205" s="11"/>
      <c r="T205" s="11"/>
      <c r="U205" s="11"/>
      <c r="V205" s="11"/>
      <c r="W205" s="11"/>
      <c r="X205" s="11"/>
      <c r="Y205" s="11"/>
      <c r="Z205" s="11"/>
      <c r="AA205" s="11"/>
      <c r="AB205" s="11"/>
      <c r="AC205" s="11"/>
    </row>
    <row r="206" spans="1:29" s="10" customFormat="1">
      <c r="A206" s="94"/>
      <c r="B206" s="8"/>
      <c r="C206" s="9"/>
      <c r="R206" s="11"/>
      <c r="S206" s="11"/>
      <c r="T206" s="11"/>
      <c r="U206" s="11"/>
      <c r="V206" s="11"/>
      <c r="W206" s="11"/>
      <c r="X206" s="11"/>
      <c r="Y206" s="11"/>
      <c r="Z206" s="11"/>
      <c r="AA206" s="11"/>
      <c r="AB206" s="11"/>
      <c r="AC206" s="11"/>
    </row>
    <row r="207" spans="1:29" s="10" customFormat="1">
      <c r="A207" s="94"/>
      <c r="B207" s="8"/>
      <c r="C207" s="9"/>
      <c r="R207" s="11"/>
      <c r="S207" s="11"/>
      <c r="T207" s="11"/>
      <c r="U207" s="11"/>
      <c r="V207" s="11"/>
      <c r="W207" s="11"/>
      <c r="X207" s="11"/>
      <c r="Y207" s="11"/>
      <c r="Z207" s="11"/>
      <c r="AA207" s="11"/>
      <c r="AB207" s="11"/>
      <c r="AC207" s="11"/>
    </row>
    <row r="208" spans="1:29" s="10" customFormat="1">
      <c r="A208" s="94"/>
      <c r="B208" s="8"/>
      <c r="C208" s="9"/>
      <c r="R208" s="11"/>
      <c r="S208" s="11"/>
      <c r="T208" s="11"/>
      <c r="U208" s="11"/>
      <c r="V208" s="11"/>
      <c r="W208" s="11"/>
      <c r="X208" s="11"/>
      <c r="Y208" s="11"/>
      <c r="Z208" s="11"/>
      <c r="AA208" s="11"/>
      <c r="AB208" s="11"/>
      <c r="AC208" s="11"/>
    </row>
    <row r="209" spans="1:29" s="10" customFormat="1">
      <c r="A209" s="94"/>
      <c r="B209" s="8"/>
      <c r="C209" s="9"/>
      <c r="R209" s="11"/>
      <c r="S209" s="11"/>
      <c r="T209" s="11"/>
      <c r="U209" s="11"/>
      <c r="V209" s="11"/>
      <c r="W209" s="11"/>
      <c r="X209" s="11"/>
      <c r="Y209" s="11"/>
      <c r="Z209" s="11"/>
      <c r="AA209" s="11"/>
      <c r="AB209" s="11"/>
      <c r="AC209" s="11"/>
    </row>
    <row r="210" spans="1:29" s="10" customFormat="1">
      <c r="A210" s="94"/>
      <c r="B210" s="8"/>
      <c r="C210" s="9"/>
      <c r="R210" s="11"/>
      <c r="S210" s="11"/>
      <c r="T210" s="11"/>
      <c r="U210" s="11"/>
      <c r="V210" s="11"/>
      <c r="W210" s="11"/>
      <c r="X210" s="11"/>
      <c r="Y210" s="11"/>
      <c r="Z210" s="11"/>
      <c r="AA210" s="11"/>
      <c r="AB210" s="11"/>
      <c r="AC210" s="11"/>
    </row>
    <row r="211" spans="1:29" s="10" customFormat="1">
      <c r="A211" s="94"/>
      <c r="B211" s="8"/>
      <c r="C211" s="9"/>
      <c r="R211" s="11"/>
      <c r="S211" s="11"/>
      <c r="T211" s="11"/>
      <c r="U211" s="11"/>
      <c r="V211" s="11"/>
      <c r="W211" s="11"/>
      <c r="X211" s="11"/>
      <c r="Y211" s="11"/>
      <c r="Z211" s="11"/>
      <c r="AA211" s="11"/>
      <c r="AB211" s="11"/>
      <c r="AC211" s="11"/>
    </row>
    <row r="212" spans="1:29" s="10" customFormat="1">
      <c r="A212" s="94"/>
      <c r="B212" s="8"/>
      <c r="C212" s="9"/>
      <c r="R212" s="11"/>
      <c r="S212" s="11"/>
      <c r="T212" s="11"/>
      <c r="U212" s="11"/>
      <c r="V212" s="11"/>
      <c r="W212" s="11"/>
      <c r="X212" s="11"/>
      <c r="Y212" s="11"/>
      <c r="Z212" s="11"/>
      <c r="AA212" s="11"/>
      <c r="AB212" s="11"/>
      <c r="AC212" s="11"/>
    </row>
    <row r="213" spans="1:29" s="10" customFormat="1">
      <c r="A213" s="94"/>
      <c r="B213" s="8"/>
      <c r="C213" s="9"/>
      <c r="R213" s="11"/>
      <c r="S213" s="11"/>
      <c r="T213" s="11"/>
      <c r="U213" s="11"/>
      <c r="V213" s="11"/>
      <c r="W213" s="11"/>
      <c r="X213" s="11"/>
      <c r="Y213" s="11"/>
      <c r="Z213" s="11"/>
      <c r="AA213" s="11"/>
      <c r="AB213" s="11"/>
      <c r="AC213" s="11"/>
    </row>
    <row r="214" spans="1:29" s="10" customFormat="1">
      <c r="A214" s="94"/>
      <c r="B214" s="8"/>
      <c r="C214" s="9"/>
      <c r="R214" s="11"/>
      <c r="S214" s="11"/>
      <c r="T214" s="11"/>
      <c r="U214" s="11"/>
      <c r="V214" s="11"/>
      <c r="W214" s="11"/>
      <c r="X214" s="11"/>
      <c r="Y214" s="11"/>
      <c r="Z214" s="11"/>
      <c r="AA214" s="11"/>
      <c r="AB214" s="11"/>
      <c r="AC214" s="11"/>
    </row>
    <row r="215" spans="1:29" s="10" customFormat="1">
      <c r="A215" s="94"/>
      <c r="B215" s="8"/>
      <c r="C215" s="9"/>
      <c r="R215" s="11"/>
      <c r="S215" s="11"/>
      <c r="T215" s="11"/>
      <c r="U215" s="11"/>
      <c r="V215" s="11"/>
      <c r="W215" s="11"/>
      <c r="X215" s="11"/>
      <c r="Y215" s="11"/>
      <c r="Z215" s="11"/>
      <c r="AA215" s="11"/>
      <c r="AB215" s="11"/>
      <c r="AC215" s="11"/>
    </row>
    <row r="216" spans="1:29" s="10" customFormat="1">
      <c r="A216" s="94"/>
      <c r="B216" s="8"/>
      <c r="C216" s="9"/>
      <c r="R216" s="11"/>
      <c r="S216" s="11"/>
      <c r="T216" s="11"/>
      <c r="U216" s="11"/>
      <c r="V216" s="11"/>
      <c r="W216" s="11"/>
      <c r="X216" s="11"/>
      <c r="Y216" s="11"/>
      <c r="Z216" s="11"/>
      <c r="AA216" s="11"/>
      <c r="AB216" s="11"/>
      <c r="AC216" s="11"/>
    </row>
    <row r="217" spans="1:29" s="10" customFormat="1">
      <c r="A217" s="94"/>
      <c r="B217" s="8"/>
      <c r="C217" s="9"/>
      <c r="R217" s="11"/>
      <c r="S217" s="11"/>
      <c r="T217" s="11"/>
      <c r="U217" s="11"/>
      <c r="V217" s="11"/>
      <c r="W217" s="11"/>
      <c r="X217" s="11"/>
      <c r="Y217" s="11"/>
      <c r="Z217" s="11"/>
      <c r="AA217" s="11"/>
      <c r="AB217" s="11"/>
      <c r="AC217" s="11"/>
    </row>
    <row r="218" spans="1:29" s="10" customFormat="1">
      <c r="A218" s="94"/>
      <c r="B218" s="8"/>
      <c r="C218" s="9"/>
      <c r="R218" s="11"/>
      <c r="S218" s="11"/>
      <c r="T218" s="11"/>
      <c r="U218" s="11"/>
      <c r="V218" s="11"/>
      <c r="W218" s="11"/>
      <c r="X218" s="11"/>
      <c r="Y218" s="11"/>
      <c r="Z218" s="11"/>
      <c r="AA218" s="11"/>
      <c r="AB218" s="11"/>
      <c r="AC218" s="11"/>
    </row>
    <row r="219" spans="1:29" s="10" customFormat="1">
      <c r="A219" s="94"/>
      <c r="B219" s="8"/>
      <c r="C219" s="9"/>
      <c r="R219" s="11"/>
      <c r="S219" s="11"/>
      <c r="T219" s="11"/>
      <c r="U219" s="11"/>
      <c r="V219" s="11"/>
      <c r="W219" s="11"/>
      <c r="X219" s="11"/>
      <c r="Y219" s="11"/>
      <c r="Z219" s="11"/>
      <c r="AA219" s="11"/>
      <c r="AB219" s="11"/>
      <c r="AC219" s="11"/>
    </row>
    <row r="220" spans="1:29" s="10" customFormat="1">
      <c r="A220" s="94"/>
      <c r="B220" s="8"/>
      <c r="C220" s="9"/>
      <c r="R220" s="11"/>
      <c r="S220" s="11"/>
      <c r="T220" s="11"/>
      <c r="U220" s="11"/>
      <c r="V220" s="11"/>
      <c r="W220" s="11"/>
      <c r="X220" s="11"/>
      <c r="Y220" s="11"/>
      <c r="Z220" s="11"/>
      <c r="AA220" s="11"/>
      <c r="AB220" s="11"/>
      <c r="AC220" s="11"/>
    </row>
    <row r="221" spans="1:29" s="10" customFormat="1">
      <c r="A221" s="94"/>
      <c r="B221" s="8"/>
      <c r="C221" s="9"/>
      <c r="R221" s="11"/>
      <c r="S221" s="11"/>
      <c r="T221" s="11"/>
      <c r="U221" s="11"/>
      <c r="V221" s="11"/>
      <c r="W221" s="11"/>
      <c r="X221" s="11"/>
      <c r="Y221" s="11"/>
      <c r="Z221" s="11"/>
      <c r="AA221" s="11"/>
      <c r="AB221" s="11"/>
      <c r="AC221" s="11"/>
    </row>
    <row r="222" spans="1:29" s="10" customFormat="1">
      <c r="A222" s="94"/>
      <c r="B222" s="8"/>
      <c r="C222" s="9"/>
      <c r="R222" s="11"/>
      <c r="S222" s="11"/>
      <c r="T222" s="11"/>
      <c r="U222" s="11"/>
      <c r="V222" s="11"/>
      <c r="W222" s="11"/>
      <c r="X222" s="11"/>
      <c r="Y222" s="11"/>
      <c r="Z222" s="11"/>
      <c r="AA222" s="11"/>
      <c r="AB222" s="11"/>
      <c r="AC222" s="11"/>
    </row>
    <row r="223" spans="1:29" s="10" customFormat="1">
      <c r="A223" s="94"/>
      <c r="B223" s="8"/>
      <c r="C223" s="9"/>
      <c r="R223" s="11"/>
      <c r="S223" s="11"/>
      <c r="T223" s="11"/>
      <c r="U223" s="11"/>
      <c r="V223" s="11"/>
      <c r="W223" s="11"/>
      <c r="X223" s="11"/>
      <c r="Y223" s="11"/>
      <c r="Z223" s="11"/>
      <c r="AA223" s="11"/>
      <c r="AB223" s="11"/>
      <c r="AC223" s="11"/>
    </row>
    <row r="224" spans="1:29" s="10" customFormat="1">
      <c r="A224" s="94"/>
      <c r="B224" s="8"/>
      <c r="C224" s="9"/>
      <c r="R224" s="11"/>
      <c r="S224" s="11"/>
      <c r="T224" s="11"/>
      <c r="U224" s="11"/>
      <c r="V224" s="11"/>
      <c r="W224" s="11"/>
      <c r="X224" s="11"/>
      <c r="Y224" s="11"/>
      <c r="Z224" s="11"/>
      <c r="AA224" s="11"/>
      <c r="AB224" s="11"/>
      <c r="AC224" s="11"/>
    </row>
    <row r="225" spans="1:29" s="10" customFormat="1">
      <c r="A225" s="94"/>
      <c r="B225" s="8"/>
      <c r="C225" s="9"/>
      <c r="R225" s="11"/>
      <c r="S225" s="11"/>
      <c r="T225" s="11"/>
      <c r="U225" s="11"/>
      <c r="V225" s="11"/>
      <c r="W225" s="11"/>
      <c r="X225" s="11"/>
      <c r="Y225" s="11"/>
      <c r="Z225" s="11"/>
      <c r="AA225" s="11"/>
      <c r="AB225" s="11"/>
      <c r="AC225" s="11"/>
    </row>
    <row r="226" spans="1:29" s="10" customFormat="1">
      <c r="A226" s="94"/>
      <c r="B226" s="8"/>
      <c r="C226" s="9"/>
      <c r="R226" s="11"/>
      <c r="S226" s="11"/>
      <c r="T226" s="11"/>
      <c r="U226" s="11"/>
      <c r="V226" s="11"/>
      <c r="W226" s="11"/>
      <c r="X226" s="11"/>
      <c r="Y226" s="11"/>
      <c r="Z226" s="11"/>
      <c r="AA226" s="11"/>
      <c r="AB226" s="11"/>
      <c r="AC226" s="11"/>
    </row>
    <row r="227" spans="1:29" s="10" customFormat="1">
      <c r="A227" s="94"/>
      <c r="B227" s="8"/>
      <c r="C227" s="9"/>
      <c r="R227" s="11"/>
      <c r="S227" s="11"/>
      <c r="T227" s="11"/>
      <c r="U227" s="11"/>
      <c r="V227" s="11"/>
      <c r="W227" s="11"/>
      <c r="X227" s="11"/>
      <c r="Y227" s="11"/>
      <c r="Z227" s="11"/>
      <c r="AA227" s="11"/>
      <c r="AB227" s="11"/>
      <c r="AC227" s="11"/>
    </row>
    <row r="228" spans="1:29" s="10" customFormat="1">
      <c r="A228" s="94"/>
      <c r="B228" s="8"/>
      <c r="C228" s="9"/>
      <c r="R228" s="11"/>
      <c r="S228" s="11"/>
      <c r="T228" s="11"/>
      <c r="U228" s="11"/>
      <c r="V228" s="11"/>
      <c r="W228" s="11"/>
      <c r="X228" s="11"/>
      <c r="Y228" s="11"/>
      <c r="Z228" s="11"/>
      <c r="AA228" s="11"/>
      <c r="AB228" s="11"/>
      <c r="AC228" s="11"/>
    </row>
    <row r="229" spans="1:29" s="10" customFormat="1">
      <c r="A229" s="94"/>
      <c r="B229" s="8"/>
      <c r="C229" s="9"/>
      <c r="R229" s="11"/>
      <c r="S229" s="11"/>
      <c r="T229" s="11"/>
      <c r="U229" s="11"/>
      <c r="V229" s="11"/>
      <c r="W229" s="11"/>
      <c r="X229" s="11"/>
      <c r="Y229" s="11"/>
      <c r="Z229" s="11"/>
      <c r="AA229" s="11"/>
      <c r="AB229" s="11"/>
      <c r="AC229" s="11"/>
    </row>
    <row r="230" spans="1:29" s="10" customFormat="1">
      <c r="A230" s="94"/>
      <c r="B230" s="8"/>
      <c r="C230" s="9"/>
      <c r="R230" s="11"/>
      <c r="S230" s="11"/>
      <c r="T230" s="11"/>
      <c r="U230" s="11"/>
      <c r="V230" s="11"/>
      <c r="W230" s="11"/>
      <c r="X230" s="11"/>
      <c r="Y230" s="11"/>
      <c r="Z230" s="11"/>
      <c r="AA230" s="11"/>
      <c r="AB230" s="11"/>
      <c r="AC230" s="11"/>
    </row>
    <row r="231" spans="1:29" s="10" customFormat="1">
      <c r="A231" s="94"/>
      <c r="B231" s="8"/>
      <c r="C231" s="9"/>
      <c r="R231" s="11"/>
      <c r="S231" s="11"/>
      <c r="T231" s="11"/>
      <c r="U231" s="11"/>
      <c r="V231" s="11"/>
      <c r="W231" s="11"/>
      <c r="X231" s="11"/>
      <c r="Y231" s="11"/>
      <c r="Z231" s="11"/>
      <c r="AA231" s="11"/>
      <c r="AB231" s="11"/>
      <c r="AC231" s="11"/>
    </row>
    <row r="232" spans="1:29" s="10" customFormat="1">
      <c r="A232" s="94"/>
      <c r="B232" s="8"/>
      <c r="C232" s="9"/>
      <c r="R232" s="11"/>
      <c r="S232" s="11"/>
      <c r="T232" s="11"/>
      <c r="U232" s="11"/>
      <c r="V232" s="11"/>
      <c r="W232" s="11"/>
      <c r="X232" s="11"/>
      <c r="Y232" s="11"/>
      <c r="Z232" s="11"/>
      <c r="AA232" s="11"/>
      <c r="AB232" s="11"/>
      <c r="AC232" s="11"/>
    </row>
    <row r="233" spans="1:29" s="10" customFormat="1">
      <c r="A233" s="94"/>
      <c r="B233" s="8"/>
      <c r="C233" s="9"/>
      <c r="R233" s="11"/>
      <c r="S233" s="11"/>
      <c r="T233" s="11"/>
      <c r="U233" s="11"/>
      <c r="V233" s="11"/>
      <c r="W233" s="11"/>
      <c r="X233" s="11"/>
      <c r="Y233" s="11"/>
      <c r="Z233" s="11"/>
      <c r="AA233" s="11"/>
      <c r="AB233" s="11"/>
      <c r="AC233" s="11"/>
    </row>
    <row r="234" spans="1:29" s="10" customFormat="1">
      <c r="A234" s="94"/>
      <c r="B234" s="8"/>
      <c r="C234" s="9"/>
      <c r="R234" s="11"/>
      <c r="S234" s="11"/>
      <c r="T234" s="11"/>
      <c r="U234" s="11"/>
      <c r="V234" s="11"/>
      <c r="W234" s="11"/>
      <c r="X234" s="11"/>
      <c r="Y234" s="11"/>
      <c r="Z234" s="11"/>
      <c r="AA234" s="11"/>
      <c r="AB234" s="11"/>
      <c r="AC234" s="11"/>
    </row>
    <row r="235" spans="1:29" s="10" customFormat="1">
      <c r="A235" s="94"/>
      <c r="B235" s="8"/>
      <c r="C235" s="9"/>
      <c r="R235" s="11"/>
      <c r="S235" s="11"/>
      <c r="T235" s="11"/>
      <c r="U235" s="11"/>
      <c r="V235" s="11"/>
      <c r="W235" s="11"/>
      <c r="X235" s="11"/>
      <c r="Y235" s="11"/>
      <c r="Z235" s="11"/>
      <c r="AA235" s="11"/>
      <c r="AB235" s="11"/>
      <c r="AC235" s="11"/>
    </row>
    <row r="236" spans="1:29" s="10" customFormat="1">
      <c r="A236" s="94"/>
      <c r="B236" s="8"/>
      <c r="C236" s="9"/>
      <c r="R236" s="11"/>
      <c r="S236" s="11"/>
      <c r="T236" s="11"/>
      <c r="U236" s="11"/>
      <c r="V236" s="11"/>
      <c r="W236" s="11"/>
      <c r="X236" s="11"/>
      <c r="Y236" s="11"/>
      <c r="Z236" s="11"/>
      <c r="AA236" s="11"/>
      <c r="AB236" s="11"/>
      <c r="AC236" s="11"/>
    </row>
    <row r="237" spans="1:29" s="10" customFormat="1">
      <c r="A237" s="94"/>
      <c r="B237" s="8"/>
      <c r="C237" s="9"/>
      <c r="R237" s="11"/>
      <c r="S237" s="11"/>
      <c r="T237" s="11"/>
      <c r="U237" s="11"/>
      <c r="V237" s="11"/>
      <c r="W237" s="11"/>
      <c r="X237" s="11"/>
      <c r="Y237" s="11"/>
      <c r="Z237" s="11"/>
      <c r="AA237" s="11"/>
      <c r="AB237" s="11"/>
      <c r="AC237" s="11"/>
    </row>
    <row r="238" spans="1:29" s="10" customFormat="1">
      <c r="A238" s="94"/>
      <c r="B238" s="8"/>
      <c r="C238" s="9"/>
      <c r="R238" s="11"/>
      <c r="S238" s="11"/>
      <c r="T238" s="11"/>
      <c r="U238" s="11"/>
      <c r="V238" s="11"/>
      <c r="W238" s="11"/>
      <c r="X238" s="11"/>
      <c r="Y238" s="11"/>
      <c r="Z238" s="11"/>
      <c r="AA238" s="11"/>
      <c r="AB238" s="11"/>
      <c r="AC238" s="11"/>
    </row>
    <row r="239" spans="1:29" s="10" customFormat="1">
      <c r="A239" s="94"/>
      <c r="B239" s="8"/>
      <c r="C239" s="9"/>
      <c r="R239" s="11"/>
      <c r="S239" s="11"/>
      <c r="T239" s="11"/>
      <c r="U239" s="11"/>
      <c r="V239" s="11"/>
      <c r="W239" s="11"/>
      <c r="X239" s="11"/>
      <c r="Y239" s="11"/>
      <c r="Z239" s="11"/>
      <c r="AA239" s="11"/>
      <c r="AB239" s="11"/>
      <c r="AC239" s="11"/>
    </row>
    <row r="240" spans="1:29" s="10" customFormat="1">
      <c r="A240" s="94"/>
      <c r="B240" s="8"/>
      <c r="C240" s="9"/>
      <c r="R240" s="11"/>
      <c r="S240" s="11"/>
      <c r="T240" s="11"/>
      <c r="U240" s="11"/>
      <c r="V240" s="11"/>
      <c r="W240" s="11"/>
      <c r="X240" s="11"/>
      <c r="Y240" s="11"/>
      <c r="Z240" s="11"/>
      <c r="AA240" s="11"/>
      <c r="AB240" s="11"/>
      <c r="AC240" s="11"/>
    </row>
    <row r="241" spans="1:29" s="10" customFormat="1">
      <c r="A241" s="94"/>
      <c r="B241" s="8"/>
      <c r="C241" s="9"/>
      <c r="R241" s="11"/>
      <c r="S241" s="11"/>
      <c r="T241" s="11"/>
      <c r="U241" s="11"/>
      <c r="V241" s="11"/>
      <c r="W241" s="11"/>
      <c r="X241" s="11"/>
      <c r="Y241" s="11"/>
      <c r="Z241" s="11"/>
      <c r="AA241" s="11"/>
      <c r="AB241" s="11"/>
      <c r="AC241" s="11"/>
    </row>
    <row r="242" spans="1:29" s="10" customFormat="1">
      <c r="A242" s="94"/>
      <c r="B242" s="8"/>
      <c r="C242" s="9"/>
      <c r="R242" s="11"/>
      <c r="S242" s="11"/>
      <c r="T242" s="11"/>
      <c r="U242" s="11"/>
      <c r="V242" s="11"/>
      <c r="W242" s="11"/>
      <c r="X242" s="11"/>
      <c r="Y242" s="11"/>
      <c r="Z242" s="11"/>
      <c r="AA242" s="11"/>
      <c r="AB242" s="11"/>
      <c r="AC242" s="11"/>
    </row>
    <row r="243" spans="1:29" s="10" customFormat="1">
      <c r="A243" s="94"/>
      <c r="B243" s="8"/>
      <c r="C243" s="9"/>
      <c r="R243" s="11"/>
      <c r="S243" s="11"/>
      <c r="T243" s="11"/>
      <c r="U243" s="11"/>
      <c r="V243" s="11"/>
      <c r="W243" s="11"/>
      <c r="X243" s="11"/>
      <c r="Y243" s="11"/>
      <c r="Z243" s="11"/>
      <c r="AA243" s="11"/>
      <c r="AB243" s="11"/>
      <c r="AC243" s="11"/>
    </row>
    <row r="244" spans="1:29" s="10" customFormat="1">
      <c r="A244" s="94"/>
      <c r="B244" s="8"/>
      <c r="C244" s="9"/>
      <c r="R244" s="11"/>
      <c r="S244" s="11"/>
      <c r="T244" s="11"/>
      <c r="U244" s="11"/>
      <c r="V244" s="11"/>
      <c r="W244" s="11"/>
      <c r="X244" s="11"/>
      <c r="Y244" s="11"/>
      <c r="Z244" s="11"/>
      <c r="AA244" s="11"/>
      <c r="AB244" s="11"/>
      <c r="AC244" s="11"/>
    </row>
    <row r="245" spans="1:29" s="10" customFormat="1">
      <c r="A245" s="94"/>
      <c r="B245" s="8"/>
      <c r="C245" s="9"/>
      <c r="R245" s="11"/>
      <c r="S245" s="11"/>
      <c r="T245" s="11"/>
      <c r="U245" s="11"/>
      <c r="V245" s="11"/>
      <c r="W245" s="11"/>
      <c r="X245" s="11"/>
      <c r="Y245" s="11"/>
      <c r="Z245" s="11"/>
      <c r="AA245" s="11"/>
      <c r="AB245" s="11"/>
      <c r="AC245" s="11"/>
    </row>
    <row r="246" spans="1:29" s="10" customFormat="1">
      <c r="A246" s="94"/>
      <c r="B246" s="8"/>
      <c r="C246" s="9"/>
      <c r="R246" s="11"/>
      <c r="S246" s="11"/>
      <c r="T246" s="11"/>
      <c r="U246" s="11"/>
      <c r="V246" s="11"/>
      <c r="W246" s="11"/>
      <c r="X246" s="11"/>
      <c r="Y246" s="11"/>
      <c r="Z246" s="11"/>
      <c r="AA246" s="11"/>
      <c r="AB246" s="11"/>
      <c r="AC246" s="11"/>
    </row>
    <row r="247" spans="1:29" s="10" customFormat="1">
      <c r="A247" s="94"/>
      <c r="B247" s="8"/>
      <c r="C247" s="9"/>
      <c r="R247" s="11"/>
      <c r="S247" s="11"/>
      <c r="T247" s="11"/>
      <c r="U247" s="11"/>
      <c r="V247" s="11"/>
      <c r="W247" s="11"/>
      <c r="X247" s="11"/>
      <c r="Y247" s="11"/>
      <c r="Z247" s="11"/>
      <c r="AA247" s="11"/>
      <c r="AB247" s="11"/>
      <c r="AC247" s="11"/>
    </row>
    <row r="248" spans="1:29" s="10" customFormat="1">
      <c r="A248" s="94"/>
      <c r="B248" s="8"/>
      <c r="C248" s="9"/>
      <c r="R248" s="11"/>
      <c r="S248" s="11"/>
      <c r="T248" s="11"/>
      <c r="U248" s="11"/>
      <c r="V248" s="11"/>
      <c r="W248" s="11"/>
      <c r="X248" s="11"/>
      <c r="Y248" s="11"/>
      <c r="Z248" s="11"/>
      <c r="AA248" s="11"/>
      <c r="AB248" s="11"/>
      <c r="AC248" s="11"/>
    </row>
    <row r="249" spans="1:29" s="10" customFormat="1">
      <c r="A249" s="94"/>
      <c r="B249" s="8"/>
      <c r="C249" s="9"/>
      <c r="R249" s="11"/>
      <c r="S249" s="11"/>
      <c r="T249" s="11"/>
      <c r="U249" s="11"/>
      <c r="V249" s="11"/>
      <c r="W249" s="11"/>
      <c r="X249" s="11"/>
      <c r="Y249" s="11"/>
      <c r="Z249" s="11"/>
      <c r="AA249" s="11"/>
      <c r="AB249" s="11"/>
      <c r="AC249" s="11"/>
    </row>
    <row r="250" spans="1:29" s="10" customFormat="1">
      <c r="A250" s="94"/>
      <c r="B250" s="8"/>
      <c r="C250" s="9"/>
      <c r="R250" s="11"/>
      <c r="S250" s="11"/>
      <c r="T250" s="11"/>
      <c r="U250" s="11"/>
      <c r="V250" s="11"/>
      <c r="W250" s="11"/>
      <c r="X250" s="11"/>
      <c r="Y250" s="11"/>
      <c r="Z250" s="11"/>
      <c r="AA250" s="11"/>
      <c r="AB250" s="11"/>
      <c r="AC250" s="11"/>
    </row>
    <row r="251" spans="1:29" s="10" customFormat="1">
      <c r="A251" s="94"/>
      <c r="B251" s="8"/>
      <c r="C251" s="9"/>
      <c r="R251" s="11"/>
      <c r="S251" s="11"/>
      <c r="T251" s="11"/>
      <c r="U251" s="11"/>
      <c r="V251" s="11"/>
      <c r="W251" s="11"/>
      <c r="X251" s="11"/>
      <c r="Y251" s="11"/>
      <c r="Z251" s="11"/>
      <c r="AA251" s="11"/>
      <c r="AB251" s="11"/>
      <c r="AC251" s="11"/>
    </row>
    <row r="252" spans="1:29" s="10" customFormat="1">
      <c r="A252" s="94"/>
      <c r="B252" s="8"/>
      <c r="C252" s="9"/>
      <c r="R252" s="11"/>
      <c r="S252" s="11"/>
      <c r="T252" s="11"/>
      <c r="U252" s="11"/>
      <c r="V252" s="11"/>
      <c r="W252" s="11"/>
      <c r="X252" s="11"/>
      <c r="Y252" s="11"/>
      <c r="Z252" s="11"/>
      <c r="AA252" s="11"/>
      <c r="AB252" s="11"/>
      <c r="AC252" s="11"/>
    </row>
    <row r="253" spans="1:29" s="10" customFormat="1">
      <c r="A253" s="94"/>
      <c r="B253" s="8"/>
      <c r="C253" s="9"/>
      <c r="R253" s="11"/>
      <c r="S253" s="11"/>
      <c r="T253" s="11"/>
      <c r="U253" s="11"/>
      <c r="V253" s="11"/>
      <c r="W253" s="11"/>
      <c r="X253" s="11"/>
      <c r="Y253" s="11"/>
      <c r="Z253" s="11"/>
      <c r="AA253" s="11"/>
      <c r="AB253" s="11"/>
      <c r="AC253" s="11"/>
    </row>
    <row r="254" spans="1:29" s="10" customFormat="1">
      <c r="A254" s="94"/>
      <c r="B254" s="8"/>
      <c r="C254" s="9"/>
      <c r="R254" s="11"/>
      <c r="S254" s="11"/>
      <c r="T254" s="11"/>
      <c r="U254" s="11"/>
      <c r="V254" s="11"/>
      <c r="W254" s="11"/>
      <c r="X254" s="11"/>
      <c r="Y254" s="11"/>
      <c r="Z254" s="11"/>
      <c r="AA254" s="11"/>
      <c r="AB254" s="11"/>
      <c r="AC254" s="11"/>
    </row>
    <row r="255" spans="1:29" s="10" customFormat="1">
      <c r="A255" s="94"/>
      <c r="B255" s="8"/>
      <c r="C255" s="9"/>
      <c r="R255" s="11"/>
      <c r="S255" s="11"/>
      <c r="T255" s="11"/>
      <c r="U255" s="11"/>
      <c r="V255" s="11"/>
      <c r="W255" s="11"/>
      <c r="X255" s="11"/>
      <c r="Y255" s="11"/>
      <c r="Z255" s="11"/>
      <c r="AA255" s="11"/>
      <c r="AB255" s="11"/>
      <c r="AC255" s="11"/>
    </row>
    <row r="256" spans="1:29" s="10" customFormat="1">
      <c r="A256" s="94"/>
      <c r="B256" s="8"/>
      <c r="C256" s="9"/>
      <c r="R256" s="11"/>
      <c r="S256" s="11"/>
      <c r="T256" s="11"/>
      <c r="U256" s="11"/>
      <c r="V256" s="11"/>
      <c r="W256" s="11"/>
      <c r="X256" s="11"/>
      <c r="Y256" s="11"/>
      <c r="Z256" s="11"/>
      <c r="AA256" s="11"/>
      <c r="AB256" s="11"/>
      <c r="AC256" s="11"/>
    </row>
    <row r="257" spans="1:29" s="10" customFormat="1">
      <c r="A257" s="94"/>
      <c r="B257" s="8"/>
      <c r="C257" s="9"/>
      <c r="R257" s="11"/>
      <c r="S257" s="11"/>
      <c r="T257" s="11"/>
      <c r="U257" s="11"/>
      <c r="V257" s="11"/>
      <c r="W257" s="11"/>
      <c r="X257" s="11"/>
      <c r="Y257" s="11"/>
      <c r="Z257" s="11"/>
      <c r="AA257" s="11"/>
      <c r="AB257" s="11"/>
      <c r="AC257" s="11"/>
    </row>
    <row r="258" spans="1:29" s="10" customFormat="1">
      <c r="A258" s="94"/>
      <c r="B258" s="8"/>
      <c r="C258" s="9"/>
      <c r="R258" s="11"/>
      <c r="S258" s="11"/>
      <c r="T258" s="11"/>
      <c r="U258" s="11"/>
      <c r="V258" s="11"/>
      <c r="W258" s="11"/>
      <c r="X258" s="11"/>
      <c r="Y258" s="11"/>
      <c r="Z258" s="11"/>
      <c r="AA258" s="11"/>
      <c r="AB258" s="11"/>
      <c r="AC258" s="11"/>
    </row>
    <row r="259" spans="1:29" s="10" customFormat="1">
      <c r="A259" s="94"/>
      <c r="B259" s="8"/>
      <c r="C259" s="9"/>
      <c r="R259" s="11"/>
      <c r="S259" s="11"/>
      <c r="T259" s="11"/>
      <c r="U259" s="11"/>
      <c r="V259" s="11"/>
      <c r="W259" s="11"/>
      <c r="X259" s="11"/>
      <c r="Y259" s="11"/>
      <c r="Z259" s="11"/>
      <c r="AA259" s="11"/>
      <c r="AB259" s="11"/>
      <c r="AC259" s="11"/>
    </row>
    <row r="260" spans="1:29" s="10" customFormat="1">
      <c r="A260" s="94"/>
      <c r="B260" s="8"/>
      <c r="C260" s="9"/>
      <c r="R260" s="11"/>
      <c r="S260" s="11"/>
      <c r="T260" s="11"/>
      <c r="U260" s="11"/>
      <c r="V260" s="11"/>
      <c r="W260" s="11"/>
      <c r="X260" s="11"/>
      <c r="Y260" s="11"/>
      <c r="Z260" s="11"/>
      <c r="AA260" s="11"/>
      <c r="AB260" s="11"/>
      <c r="AC260" s="11"/>
    </row>
    <row r="261" spans="1:29" s="10" customFormat="1">
      <c r="A261" s="94"/>
      <c r="B261" s="8"/>
      <c r="C261" s="9"/>
      <c r="R261" s="11"/>
      <c r="S261" s="11"/>
      <c r="T261" s="11"/>
      <c r="U261" s="11"/>
      <c r="V261" s="11"/>
      <c r="W261" s="11"/>
      <c r="X261" s="11"/>
      <c r="Y261" s="11"/>
      <c r="Z261" s="11"/>
      <c r="AA261" s="11"/>
      <c r="AB261" s="11"/>
      <c r="AC261" s="11"/>
    </row>
    <row r="262" spans="1:29" s="10" customFormat="1">
      <c r="A262" s="94"/>
      <c r="B262" s="8"/>
      <c r="C262" s="9"/>
      <c r="R262" s="11"/>
      <c r="S262" s="11"/>
      <c r="T262" s="11"/>
      <c r="U262" s="11"/>
      <c r="V262" s="11"/>
      <c r="W262" s="11"/>
      <c r="X262" s="11"/>
      <c r="Y262" s="11"/>
      <c r="Z262" s="11"/>
      <c r="AA262" s="11"/>
      <c r="AB262" s="11"/>
      <c r="AC262" s="11"/>
    </row>
    <row r="263" spans="1:29" s="10" customFormat="1">
      <c r="A263" s="94"/>
      <c r="B263" s="8"/>
      <c r="C263" s="9"/>
      <c r="R263" s="11"/>
      <c r="S263" s="11"/>
      <c r="T263" s="11"/>
      <c r="U263" s="11"/>
      <c r="V263" s="11"/>
      <c r="W263" s="11"/>
      <c r="X263" s="11"/>
      <c r="Y263" s="11"/>
      <c r="Z263" s="11"/>
      <c r="AA263" s="11"/>
      <c r="AB263" s="11"/>
      <c r="AC263" s="11"/>
    </row>
    <row r="264" spans="1:29" s="10" customFormat="1">
      <c r="A264" s="94"/>
      <c r="B264" s="8"/>
      <c r="C264" s="9"/>
      <c r="R264" s="11"/>
      <c r="S264" s="11"/>
      <c r="T264" s="11"/>
      <c r="U264" s="11"/>
      <c r="V264" s="11"/>
      <c r="W264" s="11"/>
      <c r="X264" s="11"/>
      <c r="Y264" s="11"/>
      <c r="Z264" s="11"/>
      <c r="AA264" s="11"/>
      <c r="AB264" s="11"/>
      <c r="AC264" s="11"/>
    </row>
    <row r="265" spans="1:29" s="10" customFormat="1">
      <c r="A265" s="94"/>
      <c r="B265" s="8"/>
      <c r="C265" s="9"/>
      <c r="R265" s="11"/>
      <c r="S265" s="11"/>
      <c r="T265" s="11"/>
      <c r="U265" s="11"/>
      <c r="V265" s="11"/>
      <c r="W265" s="11"/>
      <c r="X265" s="11"/>
      <c r="Y265" s="11"/>
      <c r="Z265" s="11"/>
      <c r="AA265" s="11"/>
      <c r="AB265" s="11"/>
      <c r="AC265" s="11"/>
    </row>
    <row r="266" spans="1:29" s="10" customFormat="1">
      <c r="A266" s="94"/>
      <c r="B266" s="8"/>
      <c r="C266" s="9"/>
      <c r="R266" s="11"/>
      <c r="S266" s="11"/>
      <c r="T266" s="11"/>
      <c r="U266" s="11"/>
      <c r="V266" s="11"/>
      <c r="W266" s="11"/>
      <c r="X266" s="11"/>
      <c r="Y266" s="11"/>
      <c r="Z266" s="11"/>
      <c r="AA266" s="11"/>
      <c r="AB266" s="11"/>
      <c r="AC266" s="11"/>
    </row>
    <row r="267" spans="1:29" s="10" customFormat="1">
      <c r="A267" s="94"/>
      <c r="B267" s="8"/>
      <c r="C267" s="9"/>
      <c r="R267" s="11"/>
      <c r="S267" s="11"/>
      <c r="T267" s="11"/>
      <c r="U267" s="11"/>
      <c r="V267" s="11"/>
      <c r="W267" s="11"/>
      <c r="X267" s="11"/>
      <c r="Y267" s="11"/>
      <c r="Z267" s="11"/>
      <c r="AA267" s="11"/>
      <c r="AB267" s="11"/>
      <c r="AC267" s="11"/>
    </row>
    <row r="268" spans="1:29" s="10" customFormat="1">
      <c r="A268" s="94"/>
      <c r="B268" s="8"/>
      <c r="C268" s="9"/>
      <c r="R268" s="11"/>
      <c r="S268" s="11"/>
      <c r="T268" s="11"/>
      <c r="U268" s="11"/>
      <c r="V268" s="11"/>
      <c r="W268" s="11"/>
      <c r="X268" s="11"/>
      <c r="Y268" s="11"/>
      <c r="Z268" s="11"/>
      <c r="AA268" s="11"/>
      <c r="AB268" s="11"/>
      <c r="AC268" s="11"/>
    </row>
    <row r="269" spans="1:29" s="10" customFormat="1">
      <c r="A269" s="94"/>
      <c r="B269" s="8"/>
      <c r="C269" s="9"/>
      <c r="R269" s="11"/>
      <c r="S269" s="11"/>
      <c r="T269" s="11"/>
      <c r="U269" s="11"/>
      <c r="V269" s="11"/>
      <c r="W269" s="11"/>
      <c r="X269" s="11"/>
      <c r="Y269" s="11"/>
      <c r="Z269" s="11"/>
      <c r="AA269" s="11"/>
      <c r="AB269" s="11"/>
      <c r="AC269" s="11"/>
    </row>
    <row r="270" spans="1:29" s="10" customFormat="1">
      <c r="A270" s="94"/>
      <c r="B270" s="8"/>
      <c r="C270" s="9"/>
      <c r="R270" s="11"/>
      <c r="S270" s="11"/>
      <c r="T270" s="11"/>
      <c r="U270" s="11"/>
      <c r="V270" s="11"/>
      <c r="W270" s="11"/>
      <c r="X270" s="11"/>
      <c r="Y270" s="11"/>
      <c r="Z270" s="11"/>
      <c r="AA270" s="11"/>
      <c r="AB270" s="11"/>
      <c r="AC270" s="11"/>
    </row>
    <row r="271" spans="1:29" s="10" customFormat="1">
      <c r="A271" s="94"/>
      <c r="B271" s="8"/>
      <c r="C271" s="9"/>
      <c r="R271" s="11"/>
      <c r="S271" s="11"/>
      <c r="T271" s="11"/>
      <c r="U271" s="11"/>
      <c r="V271" s="11"/>
      <c r="W271" s="11"/>
      <c r="X271" s="11"/>
      <c r="Y271" s="11"/>
      <c r="Z271" s="11"/>
      <c r="AA271" s="11"/>
      <c r="AB271" s="11"/>
      <c r="AC271" s="11"/>
    </row>
    <row r="272" spans="1:29" s="10" customFormat="1">
      <c r="A272" s="94"/>
      <c r="B272" s="8"/>
      <c r="C272" s="9"/>
      <c r="R272" s="11"/>
      <c r="S272" s="11"/>
      <c r="T272" s="11"/>
      <c r="U272" s="11"/>
      <c r="V272" s="11"/>
      <c r="W272" s="11"/>
      <c r="X272" s="11"/>
      <c r="Y272" s="11"/>
      <c r="Z272" s="11"/>
      <c r="AA272" s="11"/>
      <c r="AB272" s="11"/>
      <c r="AC272" s="11"/>
    </row>
    <row r="273" spans="1:29" s="10" customFormat="1">
      <c r="A273" s="94"/>
      <c r="B273" s="8"/>
      <c r="C273" s="9"/>
      <c r="R273" s="11"/>
      <c r="S273" s="11"/>
      <c r="T273" s="11"/>
      <c r="U273" s="11"/>
      <c r="V273" s="11"/>
      <c r="W273" s="11"/>
      <c r="X273" s="11"/>
      <c r="Y273" s="11"/>
      <c r="Z273" s="11"/>
      <c r="AA273" s="11"/>
      <c r="AB273" s="11"/>
      <c r="AC273" s="11"/>
    </row>
    <row r="274" spans="1:29" s="10" customFormat="1">
      <c r="A274" s="94"/>
      <c r="B274" s="8"/>
      <c r="C274" s="9"/>
      <c r="R274" s="11"/>
      <c r="S274" s="11"/>
      <c r="T274" s="11"/>
      <c r="U274" s="11"/>
      <c r="V274" s="11"/>
      <c r="W274" s="11"/>
      <c r="X274" s="11"/>
      <c r="Y274" s="11"/>
      <c r="Z274" s="11"/>
      <c r="AA274" s="11"/>
      <c r="AB274" s="11"/>
      <c r="AC274" s="11"/>
    </row>
    <row r="275" spans="1:29" s="10" customFormat="1">
      <c r="A275" s="94"/>
      <c r="B275" s="8"/>
      <c r="C275" s="9"/>
      <c r="R275" s="11"/>
      <c r="S275" s="11"/>
      <c r="T275" s="11"/>
      <c r="U275" s="11"/>
      <c r="V275" s="11"/>
      <c r="W275" s="11"/>
      <c r="X275" s="11"/>
      <c r="Y275" s="11"/>
      <c r="Z275" s="11"/>
      <c r="AA275" s="11"/>
      <c r="AB275" s="11"/>
      <c r="AC275" s="11"/>
    </row>
    <row r="276" spans="1:29" s="10" customFormat="1">
      <c r="A276" s="94"/>
      <c r="B276" s="8"/>
      <c r="C276" s="9"/>
      <c r="R276" s="11"/>
      <c r="S276" s="11"/>
      <c r="T276" s="11"/>
      <c r="U276" s="11"/>
      <c r="V276" s="11"/>
      <c r="W276" s="11"/>
      <c r="X276" s="11"/>
      <c r="Y276" s="11"/>
      <c r="Z276" s="11"/>
      <c r="AA276" s="11"/>
      <c r="AB276" s="11"/>
      <c r="AC276" s="11"/>
    </row>
    <row r="277" spans="1:29" s="10" customFormat="1">
      <c r="A277" s="94"/>
      <c r="B277" s="8"/>
      <c r="C277" s="9"/>
      <c r="R277" s="11"/>
      <c r="S277" s="11"/>
      <c r="T277" s="11"/>
      <c r="U277" s="11"/>
      <c r="V277" s="11"/>
      <c r="W277" s="11"/>
      <c r="X277" s="11"/>
      <c r="Y277" s="11"/>
      <c r="Z277" s="11"/>
      <c r="AA277" s="11"/>
      <c r="AB277" s="11"/>
      <c r="AC277" s="11"/>
    </row>
    <row r="278" spans="1:29" s="10" customFormat="1">
      <c r="A278" s="94"/>
      <c r="B278" s="8"/>
      <c r="C278" s="9"/>
      <c r="R278" s="11"/>
      <c r="S278" s="11"/>
      <c r="T278" s="11"/>
      <c r="U278" s="11"/>
      <c r="V278" s="11"/>
      <c r="W278" s="11"/>
      <c r="X278" s="11"/>
      <c r="Y278" s="11"/>
      <c r="Z278" s="11"/>
      <c r="AA278" s="11"/>
      <c r="AB278" s="11"/>
      <c r="AC278" s="11"/>
    </row>
    <row r="279" spans="1:29" s="10" customFormat="1">
      <c r="A279" s="94"/>
      <c r="B279" s="8"/>
      <c r="C279" s="9"/>
      <c r="R279" s="11"/>
      <c r="S279" s="11"/>
      <c r="T279" s="11"/>
      <c r="U279" s="11"/>
      <c r="V279" s="11"/>
      <c r="W279" s="11"/>
      <c r="X279" s="11"/>
      <c r="Y279" s="11"/>
      <c r="Z279" s="11"/>
      <c r="AA279" s="11"/>
      <c r="AB279" s="11"/>
      <c r="AC279" s="11"/>
    </row>
    <row r="280" spans="1:29" s="10" customFormat="1">
      <c r="A280" s="94"/>
      <c r="B280" s="8"/>
      <c r="C280" s="9"/>
      <c r="R280" s="11"/>
      <c r="S280" s="11"/>
      <c r="T280" s="11"/>
      <c r="U280" s="11"/>
      <c r="V280" s="11"/>
      <c r="W280" s="11"/>
      <c r="X280" s="11"/>
      <c r="Y280" s="11"/>
      <c r="Z280" s="11"/>
      <c r="AA280" s="11"/>
      <c r="AB280" s="11"/>
      <c r="AC280" s="11"/>
    </row>
    <row r="281" spans="1:29" s="10" customFormat="1">
      <c r="A281" s="94"/>
      <c r="B281" s="8"/>
      <c r="C281" s="9"/>
      <c r="R281" s="11"/>
      <c r="S281" s="11"/>
      <c r="T281" s="11"/>
      <c r="U281" s="11"/>
      <c r="V281" s="11"/>
      <c r="W281" s="11"/>
      <c r="X281" s="11"/>
      <c r="Y281" s="11"/>
      <c r="Z281" s="11"/>
      <c r="AA281" s="11"/>
      <c r="AB281" s="11"/>
      <c r="AC281" s="11"/>
    </row>
    <row r="282" spans="1:29" s="10" customFormat="1">
      <c r="A282" s="94"/>
      <c r="B282" s="8"/>
      <c r="C282" s="9"/>
      <c r="R282" s="11"/>
      <c r="S282" s="11"/>
      <c r="T282" s="11"/>
      <c r="U282" s="11"/>
      <c r="V282" s="11"/>
      <c r="W282" s="11"/>
      <c r="X282" s="11"/>
      <c r="Y282" s="11"/>
      <c r="Z282" s="11"/>
      <c r="AA282" s="11"/>
      <c r="AB282" s="11"/>
      <c r="AC282" s="11"/>
    </row>
    <row r="283" spans="1:29" s="10" customFormat="1">
      <c r="A283" s="94"/>
      <c r="B283" s="8"/>
      <c r="C283" s="9"/>
      <c r="R283" s="11"/>
      <c r="S283" s="11"/>
      <c r="T283" s="11"/>
      <c r="U283" s="11"/>
      <c r="V283" s="11"/>
      <c r="W283" s="11"/>
      <c r="X283" s="11"/>
      <c r="Y283" s="11"/>
      <c r="Z283" s="11"/>
      <c r="AA283" s="11"/>
      <c r="AB283" s="11"/>
      <c r="AC283" s="11"/>
    </row>
    <row r="284" spans="1:29" s="10" customFormat="1">
      <c r="A284" s="94"/>
      <c r="B284" s="8"/>
      <c r="C284" s="9"/>
      <c r="R284" s="11"/>
      <c r="S284" s="11"/>
      <c r="T284" s="11"/>
      <c r="U284" s="11"/>
      <c r="V284" s="11"/>
      <c r="W284" s="11"/>
      <c r="X284" s="11"/>
      <c r="Y284" s="11"/>
      <c r="Z284" s="11"/>
      <c r="AA284" s="11"/>
      <c r="AB284" s="11"/>
      <c r="AC284" s="11"/>
    </row>
    <row r="285" spans="1:29" s="10" customFormat="1">
      <c r="A285" s="94"/>
      <c r="B285" s="8"/>
      <c r="C285" s="9"/>
      <c r="R285" s="11"/>
      <c r="S285" s="11"/>
      <c r="T285" s="11"/>
      <c r="U285" s="11"/>
      <c r="V285" s="11"/>
      <c r="W285" s="11"/>
      <c r="X285" s="11"/>
      <c r="Y285" s="11"/>
      <c r="Z285" s="11"/>
      <c r="AA285" s="11"/>
      <c r="AB285" s="11"/>
      <c r="AC285" s="11"/>
    </row>
    <row r="286" spans="1:29" s="10" customFormat="1">
      <c r="A286" s="94"/>
      <c r="B286" s="8"/>
      <c r="C286" s="9"/>
      <c r="R286" s="11"/>
      <c r="S286" s="11"/>
      <c r="T286" s="11"/>
      <c r="U286" s="11"/>
      <c r="V286" s="11"/>
      <c r="W286" s="11"/>
      <c r="X286" s="11"/>
      <c r="Y286" s="11"/>
      <c r="Z286" s="11"/>
      <c r="AA286" s="11"/>
      <c r="AB286" s="11"/>
      <c r="AC286" s="11"/>
    </row>
    <row r="287" spans="1:29" s="10" customFormat="1">
      <c r="A287" s="94"/>
      <c r="B287" s="8"/>
      <c r="C287" s="9"/>
      <c r="R287" s="11"/>
      <c r="S287" s="11"/>
      <c r="T287" s="11"/>
      <c r="U287" s="11"/>
      <c r="V287" s="11"/>
      <c r="W287" s="11"/>
      <c r="X287" s="11"/>
      <c r="Y287" s="11"/>
      <c r="Z287" s="11"/>
      <c r="AA287" s="11"/>
      <c r="AB287" s="11"/>
      <c r="AC287" s="11"/>
    </row>
    <row r="288" spans="1:29" s="10" customFormat="1">
      <c r="A288" s="94"/>
      <c r="B288" s="8"/>
      <c r="C288" s="9"/>
      <c r="R288" s="11"/>
      <c r="S288" s="11"/>
      <c r="T288" s="11"/>
      <c r="U288" s="11"/>
      <c r="V288" s="11"/>
      <c r="W288" s="11"/>
      <c r="X288" s="11"/>
      <c r="Y288" s="11"/>
      <c r="Z288" s="11"/>
      <c r="AA288" s="11"/>
      <c r="AB288" s="11"/>
      <c r="AC288" s="11"/>
    </row>
    <row r="289" spans="1:29" s="10" customFormat="1">
      <c r="A289" s="94"/>
      <c r="B289" s="8"/>
      <c r="C289" s="9"/>
      <c r="R289" s="11"/>
      <c r="S289" s="11"/>
      <c r="T289" s="11"/>
      <c r="U289" s="11"/>
      <c r="V289" s="11"/>
      <c r="W289" s="11"/>
      <c r="X289" s="11"/>
      <c r="Y289" s="11"/>
      <c r="Z289" s="11"/>
      <c r="AA289" s="11"/>
      <c r="AB289" s="11"/>
      <c r="AC289" s="11"/>
    </row>
    <row r="290" spans="1:29" s="10" customFormat="1">
      <c r="A290" s="94"/>
      <c r="B290" s="8"/>
      <c r="C290" s="9"/>
      <c r="R290" s="11"/>
      <c r="S290" s="11"/>
      <c r="T290" s="11"/>
      <c r="U290" s="11"/>
      <c r="V290" s="11"/>
      <c r="W290" s="11"/>
      <c r="X290" s="11"/>
      <c r="Y290" s="11"/>
      <c r="Z290" s="11"/>
      <c r="AA290" s="11"/>
      <c r="AB290" s="11"/>
      <c r="AC290" s="11"/>
    </row>
    <row r="291" spans="1:29" s="10" customFormat="1">
      <c r="A291" s="94"/>
      <c r="B291" s="8"/>
      <c r="C291" s="9"/>
      <c r="R291" s="11"/>
      <c r="S291" s="11"/>
      <c r="T291" s="11"/>
      <c r="U291" s="11"/>
      <c r="V291" s="11"/>
      <c r="W291" s="11"/>
      <c r="X291" s="11"/>
      <c r="Y291" s="11"/>
      <c r="Z291" s="11"/>
      <c r="AA291" s="11"/>
      <c r="AB291" s="11"/>
      <c r="AC291" s="11"/>
    </row>
    <row r="292" spans="1:29" s="10" customFormat="1">
      <c r="A292" s="94"/>
      <c r="B292" s="8"/>
      <c r="C292" s="9"/>
      <c r="R292" s="11"/>
      <c r="S292" s="11"/>
      <c r="T292" s="11"/>
      <c r="U292" s="11"/>
      <c r="V292" s="11"/>
      <c r="W292" s="11"/>
      <c r="X292" s="11"/>
      <c r="Y292" s="11"/>
      <c r="Z292" s="11"/>
      <c r="AA292" s="11"/>
      <c r="AB292" s="11"/>
      <c r="AC292" s="11"/>
    </row>
    <row r="293" spans="1:29" s="10" customFormat="1">
      <c r="A293" s="94"/>
      <c r="B293" s="8"/>
      <c r="C293" s="9"/>
      <c r="R293" s="11"/>
      <c r="S293" s="11"/>
      <c r="T293" s="11"/>
      <c r="U293" s="11"/>
      <c r="V293" s="11"/>
      <c r="W293" s="11"/>
      <c r="X293" s="11"/>
      <c r="Y293" s="11"/>
      <c r="Z293" s="11"/>
      <c r="AA293" s="11"/>
      <c r="AB293" s="11"/>
      <c r="AC293" s="11"/>
    </row>
    <row r="294" spans="1:29" s="10" customFormat="1">
      <c r="A294" s="94"/>
      <c r="B294" s="8"/>
      <c r="C294" s="9"/>
      <c r="R294" s="11"/>
      <c r="S294" s="11"/>
      <c r="T294" s="11"/>
      <c r="U294" s="11"/>
      <c r="V294" s="11"/>
      <c r="W294" s="11"/>
      <c r="X294" s="11"/>
      <c r="Y294" s="11"/>
      <c r="Z294" s="11"/>
      <c r="AA294" s="11"/>
      <c r="AB294" s="11"/>
      <c r="AC294" s="11"/>
    </row>
    <row r="295" spans="1:29" s="10" customFormat="1">
      <c r="A295" s="94"/>
      <c r="B295" s="8"/>
      <c r="C295" s="9"/>
      <c r="R295" s="11"/>
      <c r="S295" s="11"/>
      <c r="T295" s="11"/>
      <c r="U295" s="11"/>
      <c r="V295" s="11"/>
      <c r="W295" s="11"/>
      <c r="X295" s="11"/>
      <c r="Y295" s="11"/>
      <c r="Z295" s="11"/>
      <c r="AA295" s="11"/>
      <c r="AB295" s="11"/>
      <c r="AC295" s="11"/>
    </row>
    <row r="296" spans="1:29" s="10" customFormat="1">
      <c r="A296" s="94"/>
      <c r="B296" s="8"/>
      <c r="C296" s="9"/>
      <c r="R296" s="11"/>
      <c r="S296" s="11"/>
      <c r="T296" s="11"/>
      <c r="U296" s="11"/>
      <c r="V296" s="11"/>
      <c r="W296" s="11"/>
      <c r="X296" s="11"/>
      <c r="Y296" s="11"/>
      <c r="Z296" s="11"/>
      <c r="AA296" s="11"/>
      <c r="AB296" s="11"/>
      <c r="AC296" s="11"/>
    </row>
    <row r="297" spans="1:29" s="10" customFormat="1">
      <c r="A297" s="94"/>
      <c r="B297" s="8"/>
      <c r="C297" s="9"/>
      <c r="R297" s="11"/>
      <c r="S297" s="11"/>
      <c r="T297" s="11"/>
      <c r="U297" s="11"/>
      <c r="V297" s="11"/>
      <c r="W297" s="11"/>
      <c r="X297" s="11"/>
      <c r="Y297" s="11"/>
      <c r="Z297" s="11"/>
      <c r="AA297" s="11"/>
      <c r="AB297" s="11"/>
      <c r="AC297" s="11"/>
    </row>
    <row r="298" spans="1:29" s="10" customFormat="1">
      <c r="A298" s="94"/>
      <c r="B298" s="8"/>
      <c r="C298" s="9"/>
      <c r="R298" s="11"/>
      <c r="S298" s="11"/>
      <c r="T298" s="11"/>
      <c r="U298" s="11"/>
      <c r="V298" s="11"/>
      <c r="W298" s="11"/>
      <c r="X298" s="11"/>
      <c r="Y298" s="11"/>
      <c r="Z298" s="11"/>
      <c r="AA298" s="11"/>
      <c r="AB298" s="11"/>
      <c r="AC298" s="11"/>
    </row>
    <row r="299" spans="1:29" s="10" customFormat="1">
      <c r="A299" s="94"/>
      <c r="B299" s="8"/>
      <c r="C299" s="9"/>
      <c r="R299" s="11"/>
      <c r="S299" s="11"/>
      <c r="T299" s="11"/>
      <c r="U299" s="11"/>
      <c r="V299" s="11"/>
      <c r="W299" s="11"/>
      <c r="X299" s="11"/>
      <c r="Y299" s="11"/>
      <c r="Z299" s="11"/>
      <c r="AA299" s="11"/>
      <c r="AB299" s="11"/>
      <c r="AC299" s="11"/>
    </row>
    <row r="300" spans="1:29" s="10" customFormat="1">
      <c r="A300" s="94"/>
      <c r="B300" s="8"/>
      <c r="C300" s="9"/>
      <c r="R300" s="11"/>
      <c r="S300" s="11"/>
      <c r="T300" s="11"/>
      <c r="U300" s="11"/>
      <c r="V300" s="11"/>
      <c r="W300" s="11"/>
      <c r="X300" s="11"/>
      <c r="Y300" s="11"/>
      <c r="Z300" s="11"/>
      <c r="AA300" s="11"/>
      <c r="AB300" s="11"/>
      <c r="AC300" s="11"/>
    </row>
    <row r="301" spans="1:29" s="10" customFormat="1">
      <c r="A301" s="94"/>
      <c r="B301" s="8"/>
      <c r="C301" s="9"/>
      <c r="R301" s="11"/>
      <c r="S301" s="11"/>
      <c r="T301" s="11"/>
      <c r="U301" s="11"/>
      <c r="V301" s="11"/>
      <c r="W301" s="11"/>
      <c r="X301" s="11"/>
      <c r="Y301" s="11"/>
      <c r="Z301" s="11"/>
      <c r="AA301" s="11"/>
      <c r="AB301" s="11"/>
      <c r="AC301" s="11"/>
    </row>
    <row r="302" spans="1:29" s="10" customFormat="1">
      <c r="A302" s="94"/>
      <c r="B302" s="8"/>
      <c r="C302" s="9"/>
      <c r="R302" s="11"/>
      <c r="S302" s="11"/>
      <c r="T302" s="11"/>
      <c r="U302" s="11"/>
      <c r="V302" s="11"/>
      <c r="W302" s="11"/>
      <c r="X302" s="11"/>
      <c r="Y302" s="11"/>
      <c r="Z302" s="11"/>
      <c r="AA302" s="11"/>
      <c r="AB302" s="11"/>
      <c r="AC302" s="11"/>
    </row>
    <row r="303" spans="1:29" s="10" customFormat="1">
      <c r="A303" s="94"/>
      <c r="B303" s="8"/>
      <c r="C303" s="9"/>
      <c r="R303" s="11"/>
      <c r="S303" s="11"/>
      <c r="T303" s="11"/>
      <c r="U303" s="11"/>
      <c r="V303" s="11"/>
      <c r="W303" s="11"/>
      <c r="X303" s="11"/>
      <c r="Y303" s="11"/>
      <c r="Z303" s="11"/>
      <c r="AA303" s="11"/>
      <c r="AB303" s="11"/>
      <c r="AC303" s="11"/>
    </row>
    <row r="304" spans="1:29" s="10" customFormat="1">
      <c r="A304" s="94"/>
      <c r="B304" s="8"/>
      <c r="C304" s="9"/>
      <c r="R304" s="11"/>
      <c r="S304" s="11"/>
      <c r="T304" s="11"/>
      <c r="U304" s="11"/>
      <c r="V304" s="11"/>
      <c r="W304" s="11"/>
      <c r="X304" s="11"/>
      <c r="Y304" s="11"/>
      <c r="Z304" s="11"/>
      <c r="AA304" s="11"/>
      <c r="AB304" s="11"/>
      <c r="AC304" s="11"/>
    </row>
    <row r="305" spans="1:29" s="10" customFormat="1">
      <c r="A305" s="94"/>
      <c r="B305" s="8"/>
      <c r="C305" s="9"/>
      <c r="R305" s="11"/>
      <c r="S305" s="11"/>
      <c r="T305" s="11"/>
      <c r="U305" s="11"/>
      <c r="V305" s="11"/>
      <c r="W305" s="11"/>
      <c r="X305" s="11"/>
      <c r="Y305" s="11"/>
      <c r="Z305" s="11"/>
      <c r="AA305" s="11"/>
      <c r="AB305" s="11"/>
      <c r="AC305" s="11"/>
    </row>
    <row r="306" spans="1:29" s="10" customFormat="1">
      <c r="A306" s="94"/>
      <c r="B306" s="8"/>
      <c r="C306" s="9"/>
      <c r="R306" s="11"/>
      <c r="S306" s="11"/>
      <c r="T306" s="11"/>
      <c r="U306" s="11"/>
      <c r="V306" s="11"/>
      <c r="W306" s="11"/>
      <c r="X306" s="11"/>
      <c r="Y306" s="11"/>
      <c r="Z306" s="11"/>
      <c r="AA306" s="11"/>
      <c r="AB306" s="11"/>
      <c r="AC306" s="11"/>
    </row>
    <row r="307" spans="1:29" s="10" customFormat="1">
      <c r="A307" s="94"/>
      <c r="B307" s="8"/>
      <c r="C307" s="9"/>
      <c r="R307" s="11"/>
      <c r="S307" s="11"/>
      <c r="T307" s="11"/>
      <c r="U307" s="11"/>
      <c r="V307" s="11"/>
      <c r="W307" s="11"/>
      <c r="X307" s="11"/>
      <c r="Y307" s="11"/>
      <c r="Z307" s="11"/>
      <c r="AA307" s="11"/>
      <c r="AB307" s="11"/>
      <c r="AC307" s="11"/>
    </row>
    <row r="308" spans="1:29" s="10" customFormat="1">
      <c r="A308" s="94"/>
      <c r="B308" s="8"/>
      <c r="C308" s="9"/>
      <c r="R308" s="11"/>
      <c r="S308" s="11"/>
      <c r="T308" s="11"/>
      <c r="U308" s="11"/>
      <c r="V308" s="11"/>
      <c r="W308" s="11"/>
      <c r="X308" s="11"/>
      <c r="Y308" s="11"/>
      <c r="Z308" s="11"/>
      <c r="AA308" s="11"/>
      <c r="AB308" s="11"/>
      <c r="AC308" s="11"/>
    </row>
    <row r="309" spans="1:29" s="10" customFormat="1">
      <c r="A309" s="94"/>
      <c r="B309" s="8"/>
      <c r="C309" s="9"/>
      <c r="R309" s="11"/>
      <c r="S309" s="11"/>
      <c r="T309" s="11"/>
      <c r="U309" s="11"/>
      <c r="V309" s="11"/>
      <c r="W309" s="11"/>
      <c r="X309" s="11"/>
      <c r="Y309" s="11"/>
      <c r="Z309" s="11"/>
      <c r="AA309" s="11"/>
      <c r="AB309" s="11"/>
      <c r="AC309" s="11"/>
    </row>
    <row r="310" spans="1:29" s="10" customFormat="1">
      <c r="A310" s="94"/>
      <c r="B310" s="8"/>
      <c r="C310" s="9"/>
      <c r="R310" s="11"/>
      <c r="S310" s="11"/>
      <c r="T310" s="11"/>
      <c r="U310" s="11"/>
      <c r="V310" s="11"/>
      <c r="W310" s="11"/>
      <c r="X310" s="11"/>
      <c r="Y310" s="11"/>
      <c r="Z310" s="11"/>
      <c r="AA310" s="11"/>
      <c r="AB310" s="11"/>
      <c r="AC310" s="11"/>
    </row>
    <row r="311" spans="1:29" s="10" customFormat="1">
      <c r="A311" s="94"/>
      <c r="B311" s="8"/>
      <c r="C311" s="9"/>
      <c r="R311" s="11"/>
      <c r="S311" s="11"/>
      <c r="T311" s="11"/>
      <c r="U311" s="11"/>
      <c r="V311" s="11"/>
      <c r="W311" s="11"/>
      <c r="X311" s="11"/>
      <c r="Y311" s="11"/>
      <c r="Z311" s="11"/>
      <c r="AA311" s="11"/>
      <c r="AB311" s="11"/>
      <c r="AC311" s="11"/>
    </row>
    <row r="312" spans="1:29" s="10" customFormat="1">
      <c r="A312" s="94"/>
      <c r="B312" s="8"/>
      <c r="C312" s="9"/>
      <c r="R312" s="11"/>
      <c r="S312" s="11"/>
      <c r="T312" s="11"/>
      <c r="U312" s="11"/>
      <c r="V312" s="11"/>
      <c r="W312" s="11"/>
      <c r="X312" s="11"/>
      <c r="Y312" s="11"/>
      <c r="Z312" s="11"/>
      <c r="AA312" s="11"/>
      <c r="AB312" s="11"/>
      <c r="AC312" s="11"/>
    </row>
    <row r="313" spans="1:29" s="10" customFormat="1">
      <c r="A313" s="94"/>
      <c r="B313" s="8"/>
      <c r="C313" s="9"/>
      <c r="R313" s="11"/>
      <c r="S313" s="11"/>
      <c r="T313" s="11"/>
      <c r="U313" s="11"/>
      <c r="V313" s="11"/>
      <c r="W313" s="11"/>
      <c r="X313" s="11"/>
      <c r="Y313" s="11"/>
      <c r="Z313" s="11"/>
      <c r="AA313" s="11"/>
      <c r="AB313" s="11"/>
      <c r="AC313" s="11"/>
    </row>
    <row r="314" spans="1:29" s="10" customFormat="1">
      <c r="A314" s="94"/>
      <c r="B314" s="8"/>
      <c r="C314" s="9"/>
      <c r="R314" s="11"/>
      <c r="S314" s="11"/>
      <c r="T314" s="11"/>
      <c r="U314" s="11"/>
      <c r="V314" s="11"/>
      <c r="W314" s="11"/>
      <c r="X314" s="11"/>
      <c r="Y314" s="11"/>
      <c r="Z314" s="11"/>
      <c r="AA314" s="11"/>
      <c r="AB314" s="11"/>
      <c r="AC314" s="11"/>
    </row>
    <row r="315" spans="1:29" s="10" customFormat="1">
      <c r="A315" s="94"/>
      <c r="B315" s="8"/>
      <c r="C315" s="9"/>
      <c r="R315" s="11"/>
      <c r="S315" s="11"/>
      <c r="T315" s="11"/>
      <c r="U315" s="11"/>
      <c r="V315" s="11"/>
      <c r="W315" s="11"/>
      <c r="X315" s="11"/>
      <c r="Y315" s="11"/>
      <c r="Z315" s="11"/>
      <c r="AA315" s="11"/>
      <c r="AB315" s="11"/>
      <c r="AC315" s="11"/>
    </row>
    <row r="316" spans="1:29" s="10" customFormat="1">
      <c r="A316" s="94"/>
      <c r="B316" s="8"/>
      <c r="C316" s="9"/>
      <c r="R316" s="11"/>
      <c r="S316" s="11"/>
      <c r="T316" s="11"/>
      <c r="U316" s="11"/>
      <c r="V316" s="11"/>
      <c r="W316" s="11"/>
      <c r="X316" s="11"/>
      <c r="Y316" s="11"/>
      <c r="Z316" s="11"/>
      <c r="AA316" s="11"/>
      <c r="AB316" s="11"/>
      <c r="AC316" s="11"/>
    </row>
    <row r="317" spans="1:29" s="10" customFormat="1">
      <c r="A317" s="94"/>
      <c r="B317" s="8"/>
      <c r="C317" s="9"/>
      <c r="R317" s="11"/>
      <c r="S317" s="11"/>
      <c r="T317" s="11"/>
      <c r="U317" s="11"/>
      <c r="V317" s="11"/>
      <c r="W317" s="11"/>
      <c r="X317" s="11"/>
      <c r="Y317" s="11"/>
      <c r="Z317" s="11"/>
      <c r="AA317" s="11"/>
      <c r="AB317" s="11"/>
      <c r="AC317" s="11"/>
    </row>
    <row r="318" spans="1:29" s="10" customFormat="1">
      <c r="A318" s="94"/>
      <c r="B318" s="8"/>
      <c r="C318" s="9"/>
      <c r="R318" s="11"/>
      <c r="S318" s="11"/>
      <c r="T318" s="11"/>
      <c r="U318" s="11"/>
      <c r="V318" s="11"/>
      <c r="W318" s="11"/>
      <c r="X318" s="11"/>
      <c r="Y318" s="11"/>
      <c r="Z318" s="11"/>
      <c r="AA318" s="11"/>
      <c r="AB318" s="11"/>
      <c r="AC318" s="11"/>
    </row>
    <row r="319" spans="1:29" s="10" customFormat="1">
      <c r="A319" s="94"/>
      <c r="B319" s="8"/>
      <c r="C319" s="9"/>
      <c r="R319" s="11"/>
      <c r="S319" s="11"/>
      <c r="T319" s="11"/>
      <c r="U319" s="11"/>
      <c r="V319" s="11"/>
      <c r="W319" s="11"/>
      <c r="X319" s="11"/>
      <c r="Y319" s="11"/>
      <c r="Z319" s="11"/>
      <c r="AA319" s="11"/>
      <c r="AB319" s="11"/>
      <c r="AC319" s="11"/>
    </row>
    <row r="320" spans="1:29" s="10" customFormat="1">
      <c r="A320" s="94"/>
      <c r="B320" s="8"/>
      <c r="C320" s="9"/>
      <c r="R320" s="11"/>
      <c r="S320" s="11"/>
      <c r="T320" s="11"/>
      <c r="U320" s="11"/>
      <c r="V320" s="11"/>
      <c r="W320" s="11"/>
      <c r="X320" s="11"/>
      <c r="Y320" s="11"/>
      <c r="Z320" s="11"/>
      <c r="AA320" s="11"/>
      <c r="AB320" s="11"/>
      <c r="AC320" s="11"/>
    </row>
    <row r="321" spans="1:29" s="10" customFormat="1">
      <c r="A321" s="94"/>
      <c r="B321" s="8"/>
      <c r="C321" s="9"/>
      <c r="R321" s="11"/>
      <c r="S321" s="11"/>
      <c r="T321" s="11"/>
      <c r="U321" s="11"/>
      <c r="V321" s="11"/>
      <c r="W321" s="11"/>
      <c r="X321" s="11"/>
      <c r="Y321" s="11"/>
      <c r="Z321" s="11"/>
      <c r="AA321" s="11"/>
      <c r="AB321" s="11"/>
      <c r="AC321" s="11"/>
    </row>
    <row r="322" spans="1:29" s="10" customFormat="1">
      <c r="A322" s="94"/>
      <c r="B322" s="8"/>
      <c r="C322" s="9"/>
      <c r="R322" s="11"/>
      <c r="S322" s="11"/>
      <c r="T322" s="11"/>
      <c r="U322" s="11"/>
      <c r="V322" s="11"/>
      <c r="W322" s="11"/>
      <c r="X322" s="11"/>
      <c r="Y322" s="11"/>
      <c r="Z322" s="11"/>
      <c r="AA322" s="11"/>
      <c r="AB322" s="11"/>
      <c r="AC322" s="11"/>
    </row>
    <row r="323" spans="1:29" s="10" customFormat="1">
      <c r="A323" s="94"/>
      <c r="B323" s="8"/>
      <c r="C323" s="9"/>
      <c r="R323" s="11"/>
      <c r="S323" s="11"/>
      <c r="T323" s="11"/>
      <c r="U323" s="11"/>
      <c r="V323" s="11"/>
      <c r="W323" s="11"/>
      <c r="X323" s="11"/>
      <c r="Y323" s="11"/>
      <c r="Z323" s="11"/>
      <c r="AA323" s="11"/>
      <c r="AB323" s="11"/>
      <c r="AC323" s="11"/>
    </row>
    <row r="324" spans="1:29" s="10" customFormat="1">
      <c r="A324" s="94"/>
      <c r="B324" s="8"/>
      <c r="C324" s="9"/>
      <c r="R324" s="11"/>
      <c r="S324" s="11"/>
      <c r="T324" s="11"/>
      <c r="U324" s="11"/>
      <c r="V324" s="11"/>
      <c r="W324" s="11"/>
      <c r="X324" s="11"/>
      <c r="Y324" s="11"/>
      <c r="Z324" s="11"/>
      <c r="AA324" s="11"/>
      <c r="AB324" s="11"/>
      <c r="AC324" s="11"/>
    </row>
    <row r="325" spans="1:29" s="10" customFormat="1">
      <c r="A325" s="94"/>
      <c r="B325" s="8"/>
      <c r="C325" s="9"/>
      <c r="R325" s="11"/>
      <c r="S325" s="11"/>
      <c r="T325" s="11"/>
      <c r="U325" s="11"/>
      <c r="V325" s="11"/>
      <c r="W325" s="11"/>
      <c r="X325" s="11"/>
      <c r="Y325" s="11"/>
      <c r="Z325" s="11"/>
      <c r="AA325" s="11"/>
      <c r="AB325" s="11"/>
      <c r="AC325" s="11"/>
    </row>
    <row r="326" spans="1:29" s="10" customFormat="1">
      <c r="A326" s="94"/>
      <c r="B326" s="8"/>
      <c r="C326" s="9"/>
      <c r="R326" s="11"/>
      <c r="S326" s="11"/>
      <c r="T326" s="11"/>
      <c r="U326" s="11"/>
      <c r="V326" s="11"/>
      <c r="W326" s="11"/>
      <c r="X326" s="11"/>
      <c r="Y326" s="11"/>
      <c r="Z326" s="11"/>
      <c r="AA326" s="11"/>
      <c r="AB326" s="11"/>
      <c r="AC326" s="11"/>
    </row>
    <row r="327" spans="1:29" s="10" customFormat="1">
      <c r="A327" s="94"/>
      <c r="B327" s="8"/>
      <c r="C327" s="9"/>
      <c r="R327" s="11"/>
      <c r="S327" s="11"/>
      <c r="T327" s="11"/>
      <c r="U327" s="11"/>
      <c r="V327" s="11"/>
      <c r="W327" s="11"/>
      <c r="X327" s="11"/>
      <c r="Y327" s="11"/>
      <c r="Z327" s="11"/>
      <c r="AA327" s="11"/>
      <c r="AB327" s="11"/>
      <c r="AC327" s="11"/>
    </row>
    <row r="328" spans="1:29" s="10" customFormat="1">
      <c r="A328" s="94"/>
      <c r="B328" s="8"/>
      <c r="C328" s="9"/>
      <c r="R328" s="11"/>
      <c r="S328" s="11"/>
      <c r="T328" s="11"/>
      <c r="U328" s="11"/>
      <c r="V328" s="11"/>
      <c r="W328" s="11"/>
      <c r="X328" s="11"/>
      <c r="Y328" s="11"/>
      <c r="Z328" s="11"/>
      <c r="AA328" s="11"/>
      <c r="AB328" s="11"/>
      <c r="AC328" s="11"/>
    </row>
    <row r="329" spans="1:29" s="10" customFormat="1">
      <c r="A329" s="94"/>
      <c r="B329" s="8"/>
      <c r="C329" s="9"/>
      <c r="R329" s="11"/>
      <c r="S329" s="11"/>
      <c r="T329" s="11"/>
      <c r="U329" s="11"/>
      <c r="V329" s="11"/>
      <c r="W329" s="11"/>
      <c r="X329" s="11"/>
      <c r="Y329" s="11"/>
      <c r="Z329" s="11"/>
      <c r="AA329" s="11"/>
      <c r="AB329" s="11"/>
      <c r="AC329" s="11"/>
    </row>
    <row r="330" spans="1:29" s="10" customFormat="1">
      <c r="A330" s="94"/>
      <c r="B330" s="8"/>
      <c r="C330" s="9"/>
      <c r="R330" s="11"/>
      <c r="S330" s="11"/>
      <c r="T330" s="11"/>
      <c r="U330" s="11"/>
      <c r="V330" s="11"/>
      <c r="W330" s="11"/>
      <c r="X330" s="11"/>
      <c r="Y330" s="11"/>
      <c r="Z330" s="11"/>
      <c r="AA330" s="11"/>
      <c r="AB330" s="11"/>
      <c r="AC330" s="11"/>
    </row>
    <row r="331" spans="1:29" s="10" customFormat="1">
      <c r="A331" s="94"/>
      <c r="B331" s="8"/>
      <c r="C331" s="9"/>
      <c r="R331" s="11"/>
      <c r="S331" s="11"/>
      <c r="T331" s="11"/>
      <c r="U331" s="11"/>
      <c r="V331" s="11"/>
      <c r="W331" s="11"/>
      <c r="X331" s="11"/>
      <c r="Y331" s="11"/>
      <c r="Z331" s="11"/>
      <c r="AA331" s="11"/>
      <c r="AB331" s="11"/>
      <c r="AC331" s="11"/>
    </row>
    <row r="332" spans="1:29" s="10" customFormat="1">
      <c r="A332" s="94"/>
      <c r="B332" s="8"/>
      <c r="C332" s="9"/>
      <c r="R332" s="11"/>
      <c r="S332" s="11"/>
      <c r="T332" s="11"/>
      <c r="U332" s="11"/>
      <c r="V332" s="11"/>
      <c r="W332" s="11"/>
      <c r="X332" s="11"/>
      <c r="Y332" s="11"/>
      <c r="Z332" s="11"/>
      <c r="AA332" s="11"/>
      <c r="AB332" s="11"/>
      <c r="AC332" s="11"/>
    </row>
    <row r="333" spans="1:29" s="10" customFormat="1">
      <c r="A333" s="94"/>
      <c r="B333" s="8"/>
      <c r="C333" s="9"/>
      <c r="R333" s="11"/>
      <c r="S333" s="11"/>
      <c r="T333" s="11"/>
      <c r="U333" s="11"/>
      <c r="V333" s="11"/>
      <c r="W333" s="11"/>
      <c r="X333" s="11"/>
      <c r="Y333" s="11"/>
      <c r="Z333" s="11"/>
      <c r="AA333" s="11"/>
      <c r="AB333" s="11"/>
      <c r="AC333" s="11"/>
    </row>
    <row r="334" spans="1:29" s="10" customFormat="1">
      <c r="A334" s="94"/>
      <c r="B334" s="8"/>
      <c r="C334" s="9"/>
      <c r="R334" s="11"/>
      <c r="S334" s="11"/>
      <c r="T334" s="11"/>
      <c r="U334" s="11"/>
      <c r="V334" s="11"/>
      <c r="W334" s="11"/>
      <c r="X334" s="11"/>
      <c r="Y334" s="11"/>
      <c r="Z334" s="11"/>
      <c r="AA334" s="11"/>
      <c r="AB334" s="11"/>
      <c r="AC334" s="11"/>
    </row>
    <row r="335" spans="1:29" s="10" customFormat="1">
      <c r="A335" s="94"/>
      <c r="B335" s="8"/>
      <c r="C335" s="9"/>
      <c r="R335" s="11"/>
      <c r="S335" s="11"/>
      <c r="T335" s="11"/>
      <c r="U335" s="11"/>
      <c r="V335" s="11"/>
      <c r="W335" s="11"/>
      <c r="X335" s="11"/>
      <c r="Y335" s="11"/>
      <c r="Z335" s="11"/>
      <c r="AA335" s="11"/>
      <c r="AB335" s="11"/>
      <c r="AC335" s="11"/>
    </row>
    <row r="336" spans="1:29" s="10" customFormat="1">
      <c r="A336" s="94"/>
      <c r="B336" s="8"/>
      <c r="C336" s="9"/>
      <c r="R336" s="11"/>
      <c r="S336" s="11"/>
      <c r="T336" s="11"/>
      <c r="U336" s="11"/>
      <c r="V336" s="11"/>
      <c r="W336" s="11"/>
      <c r="X336" s="11"/>
      <c r="Y336" s="11"/>
      <c r="Z336" s="11"/>
      <c r="AA336" s="11"/>
      <c r="AB336" s="11"/>
      <c r="AC336" s="11"/>
    </row>
    <row r="337" spans="1:29" s="10" customFormat="1">
      <c r="A337" s="94"/>
      <c r="B337" s="8"/>
      <c r="C337" s="9"/>
      <c r="R337" s="11"/>
      <c r="S337" s="11"/>
      <c r="T337" s="11"/>
      <c r="U337" s="11"/>
      <c r="V337" s="11"/>
      <c r="W337" s="11"/>
      <c r="X337" s="11"/>
      <c r="Y337" s="11"/>
      <c r="Z337" s="11"/>
      <c r="AA337" s="11"/>
      <c r="AB337" s="11"/>
      <c r="AC337" s="11"/>
    </row>
    <row r="338" spans="1:29" s="10" customFormat="1">
      <c r="A338" s="94"/>
      <c r="B338" s="8"/>
      <c r="C338" s="9"/>
      <c r="R338" s="11"/>
      <c r="S338" s="11"/>
      <c r="T338" s="11"/>
      <c r="U338" s="11"/>
      <c r="V338" s="11"/>
      <c r="W338" s="11"/>
      <c r="X338" s="11"/>
      <c r="Y338" s="11"/>
      <c r="Z338" s="11"/>
      <c r="AA338" s="11"/>
      <c r="AB338" s="11"/>
      <c r="AC338" s="11"/>
    </row>
    <row r="339" spans="1:29" s="10" customFormat="1">
      <c r="A339" s="94"/>
      <c r="B339" s="8"/>
      <c r="C339" s="9"/>
      <c r="R339" s="11"/>
      <c r="S339" s="11"/>
      <c r="T339" s="11"/>
      <c r="U339" s="11"/>
      <c r="V339" s="11"/>
      <c r="W339" s="11"/>
      <c r="X339" s="11"/>
      <c r="Y339" s="11"/>
      <c r="Z339" s="11"/>
      <c r="AA339" s="11"/>
      <c r="AB339" s="11"/>
      <c r="AC339" s="11"/>
    </row>
    <row r="340" spans="1:29" s="10" customFormat="1">
      <c r="A340" s="94"/>
      <c r="B340" s="8"/>
      <c r="C340" s="9"/>
      <c r="R340" s="11"/>
      <c r="S340" s="11"/>
      <c r="T340" s="11"/>
      <c r="U340" s="11"/>
      <c r="V340" s="11"/>
      <c r="W340" s="11"/>
      <c r="X340" s="11"/>
      <c r="Y340" s="11"/>
      <c r="Z340" s="11"/>
      <c r="AA340" s="11"/>
      <c r="AB340" s="11"/>
      <c r="AC340" s="11"/>
    </row>
    <row r="341" spans="1:29" s="10" customFormat="1">
      <c r="A341" s="94"/>
      <c r="B341" s="8"/>
      <c r="C341" s="9"/>
      <c r="R341" s="11"/>
      <c r="S341" s="11"/>
      <c r="T341" s="11"/>
      <c r="U341" s="11"/>
      <c r="V341" s="11"/>
      <c r="W341" s="11"/>
      <c r="X341" s="11"/>
      <c r="Y341" s="11"/>
      <c r="Z341" s="11"/>
      <c r="AA341" s="11"/>
      <c r="AB341" s="11"/>
      <c r="AC341" s="11"/>
    </row>
    <row r="342" spans="1:29" s="10" customFormat="1">
      <c r="A342" s="94"/>
      <c r="B342" s="8"/>
      <c r="C342" s="9"/>
      <c r="R342" s="11"/>
      <c r="S342" s="11"/>
      <c r="T342" s="11"/>
      <c r="U342" s="11"/>
      <c r="V342" s="11"/>
      <c r="W342" s="11"/>
      <c r="X342" s="11"/>
      <c r="Y342" s="11"/>
      <c r="Z342" s="11"/>
      <c r="AA342" s="11"/>
      <c r="AB342" s="11"/>
      <c r="AC342" s="11"/>
    </row>
    <row r="343" spans="1:29" s="10" customFormat="1">
      <c r="A343" s="94"/>
      <c r="B343" s="8"/>
      <c r="C343" s="9"/>
      <c r="R343" s="11"/>
      <c r="S343" s="11"/>
      <c r="T343" s="11"/>
      <c r="U343" s="11"/>
      <c r="V343" s="11"/>
      <c r="W343" s="11"/>
      <c r="X343" s="11"/>
      <c r="Y343" s="11"/>
      <c r="Z343" s="11"/>
      <c r="AA343" s="11"/>
      <c r="AB343" s="11"/>
      <c r="AC343" s="11"/>
    </row>
    <row r="344" spans="1:29" s="10" customFormat="1">
      <c r="A344" s="94"/>
      <c r="B344" s="8"/>
      <c r="C344" s="9"/>
      <c r="R344" s="11"/>
      <c r="S344" s="11"/>
      <c r="T344" s="11"/>
      <c r="U344" s="11"/>
      <c r="V344" s="11"/>
      <c r="W344" s="11"/>
      <c r="X344" s="11"/>
      <c r="Y344" s="11"/>
      <c r="Z344" s="11"/>
      <c r="AA344" s="11"/>
      <c r="AB344" s="11"/>
      <c r="AC344" s="11"/>
    </row>
    <row r="345" spans="1:29" s="10" customFormat="1">
      <c r="A345" s="94"/>
      <c r="B345" s="8"/>
      <c r="C345" s="9"/>
      <c r="R345" s="11"/>
      <c r="S345" s="11"/>
      <c r="T345" s="11"/>
      <c r="U345" s="11"/>
      <c r="V345" s="11"/>
      <c r="W345" s="11"/>
      <c r="X345" s="11"/>
      <c r="Y345" s="11"/>
      <c r="Z345" s="11"/>
      <c r="AA345" s="11"/>
      <c r="AB345" s="11"/>
      <c r="AC345" s="11"/>
    </row>
    <row r="346" spans="1:29" s="10" customFormat="1">
      <c r="A346" s="94"/>
      <c r="B346" s="8"/>
      <c r="C346" s="9"/>
      <c r="R346" s="11"/>
      <c r="S346" s="11"/>
      <c r="T346" s="11"/>
      <c r="U346" s="11"/>
      <c r="V346" s="11"/>
      <c r="W346" s="11"/>
      <c r="X346" s="11"/>
      <c r="Y346" s="11"/>
      <c r="Z346" s="11"/>
      <c r="AA346" s="11"/>
      <c r="AB346" s="11"/>
      <c r="AC346" s="11"/>
    </row>
    <row r="347" spans="1:29" s="10" customFormat="1">
      <c r="A347" s="94"/>
      <c r="B347" s="8"/>
      <c r="C347" s="9"/>
      <c r="R347" s="11"/>
      <c r="S347" s="11"/>
      <c r="T347" s="11"/>
      <c r="U347" s="11"/>
      <c r="V347" s="11"/>
      <c r="W347" s="11"/>
      <c r="X347" s="11"/>
      <c r="Y347" s="11"/>
      <c r="Z347" s="11"/>
      <c r="AA347" s="11"/>
      <c r="AB347" s="11"/>
      <c r="AC347" s="11"/>
    </row>
    <row r="348" spans="1:29" s="10" customFormat="1">
      <c r="A348" s="94"/>
      <c r="B348" s="8"/>
      <c r="C348" s="9"/>
      <c r="R348" s="11"/>
      <c r="S348" s="11"/>
      <c r="T348" s="11"/>
      <c r="U348" s="11"/>
      <c r="V348" s="11"/>
      <c r="W348" s="11"/>
      <c r="X348" s="11"/>
      <c r="Y348" s="11"/>
      <c r="Z348" s="11"/>
      <c r="AA348" s="11"/>
      <c r="AB348" s="11"/>
      <c r="AC348" s="11"/>
    </row>
    <row r="349" spans="1:29" s="10" customFormat="1">
      <c r="A349" s="94"/>
      <c r="B349" s="8"/>
      <c r="C349" s="9"/>
      <c r="R349" s="11"/>
      <c r="S349" s="11"/>
      <c r="T349" s="11"/>
      <c r="U349" s="11"/>
      <c r="V349" s="11"/>
      <c r="W349" s="11"/>
      <c r="X349" s="11"/>
      <c r="Y349" s="11"/>
      <c r="Z349" s="11"/>
      <c r="AA349" s="11"/>
      <c r="AB349" s="11"/>
      <c r="AC349" s="11"/>
    </row>
    <row r="350" spans="1:29" s="10" customFormat="1">
      <c r="A350" s="94"/>
      <c r="B350" s="8"/>
      <c r="C350" s="9"/>
      <c r="R350" s="11"/>
      <c r="S350" s="11"/>
      <c r="T350" s="11"/>
      <c r="U350" s="11"/>
      <c r="V350" s="11"/>
      <c r="W350" s="11"/>
      <c r="X350" s="11"/>
      <c r="Y350" s="11"/>
      <c r="Z350" s="11"/>
      <c r="AA350" s="11"/>
      <c r="AB350" s="11"/>
      <c r="AC350" s="11"/>
    </row>
    <row r="351" spans="1:29" s="10" customFormat="1">
      <c r="A351" s="94"/>
      <c r="B351" s="8"/>
      <c r="C351" s="9"/>
      <c r="R351" s="11"/>
      <c r="S351" s="11"/>
      <c r="T351" s="11"/>
      <c r="U351" s="11"/>
      <c r="V351" s="11"/>
      <c r="W351" s="11"/>
      <c r="X351" s="11"/>
      <c r="Y351" s="11"/>
      <c r="Z351" s="11"/>
      <c r="AA351" s="11"/>
      <c r="AB351" s="11"/>
      <c r="AC351" s="11"/>
    </row>
    <row r="352" spans="1:29" s="10" customFormat="1">
      <c r="A352" s="94"/>
      <c r="B352" s="8"/>
      <c r="C352" s="9"/>
      <c r="R352" s="11"/>
      <c r="S352" s="11"/>
      <c r="T352" s="11"/>
      <c r="U352" s="11"/>
      <c r="V352" s="11"/>
      <c r="W352" s="11"/>
      <c r="X352" s="11"/>
      <c r="Y352" s="11"/>
      <c r="Z352" s="11"/>
      <c r="AA352" s="11"/>
      <c r="AB352" s="11"/>
      <c r="AC352" s="11"/>
    </row>
    <row r="353" spans="1:29" s="10" customFormat="1">
      <c r="A353" s="94"/>
      <c r="B353" s="8"/>
      <c r="C353" s="9"/>
      <c r="R353" s="11"/>
      <c r="S353" s="11"/>
      <c r="T353" s="11"/>
      <c r="U353" s="11"/>
      <c r="V353" s="11"/>
      <c r="W353" s="11"/>
      <c r="X353" s="11"/>
      <c r="Y353" s="11"/>
      <c r="Z353" s="11"/>
      <c r="AA353" s="11"/>
      <c r="AB353" s="11"/>
      <c r="AC353" s="11"/>
    </row>
    <row r="354" spans="1:29" s="10" customFormat="1">
      <c r="A354" s="94"/>
      <c r="B354" s="8"/>
      <c r="C354" s="9"/>
      <c r="R354" s="11"/>
      <c r="S354" s="11"/>
      <c r="T354" s="11"/>
      <c r="U354" s="11"/>
      <c r="V354" s="11"/>
      <c r="W354" s="11"/>
      <c r="X354" s="11"/>
      <c r="Y354" s="11"/>
      <c r="Z354" s="11"/>
      <c r="AA354" s="11"/>
      <c r="AB354" s="11"/>
      <c r="AC354" s="11"/>
    </row>
    <row r="355" spans="1:29" s="10" customFormat="1">
      <c r="A355" s="94"/>
      <c r="B355" s="8"/>
      <c r="C355" s="9"/>
      <c r="R355" s="11"/>
      <c r="S355" s="11"/>
      <c r="T355" s="11"/>
      <c r="U355" s="11"/>
      <c r="V355" s="11"/>
      <c r="W355" s="11"/>
      <c r="X355" s="11"/>
      <c r="Y355" s="11"/>
      <c r="Z355" s="11"/>
      <c r="AA355" s="11"/>
      <c r="AB355" s="11"/>
      <c r="AC355" s="11"/>
    </row>
    <row r="356" spans="1:29" s="10" customFormat="1">
      <c r="A356" s="94"/>
      <c r="B356" s="8"/>
      <c r="C356" s="9"/>
      <c r="R356" s="11"/>
      <c r="S356" s="11"/>
      <c r="T356" s="11"/>
      <c r="U356" s="11"/>
      <c r="V356" s="11"/>
      <c r="W356" s="11"/>
      <c r="X356" s="11"/>
      <c r="Y356" s="11"/>
      <c r="Z356" s="11"/>
      <c r="AA356" s="11"/>
      <c r="AB356" s="11"/>
      <c r="AC356" s="11"/>
    </row>
    <row r="357" spans="1:29" s="10" customFormat="1">
      <c r="A357" s="94"/>
      <c r="B357" s="8"/>
      <c r="C357" s="9"/>
      <c r="R357" s="11"/>
      <c r="S357" s="11"/>
      <c r="T357" s="11"/>
      <c r="U357" s="11"/>
      <c r="V357" s="11"/>
      <c r="W357" s="11"/>
      <c r="X357" s="11"/>
      <c r="Y357" s="11"/>
      <c r="Z357" s="11"/>
      <c r="AA357" s="11"/>
      <c r="AB357" s="11"/>
      <c r="AC357" s="11"/>
    </row>
    <row r="358" spans="1:29" s="10" customFormat="1">
      <c r="A358" s="94"/>
      <c r="B358" s="8"/>
      <c r="C358" s="9"/>
      <c r="R358" s="11"/>
      <c r="S358" s="11"/>
      <c r="T358" s="11"/>
      <c r="U358" s="11"/>
      <c r="V358" s="11"/>
      <c r="W358" s="11"/>
      <c r="X358" s="11"/>
      <c r="Y358" s="11"/>
      <c r="Z358" s="11"/>
      <c r="AA358" s="11"/>
      <c r="AB358" s="11"/>
      <c r="AC358" s="11"/>
    </row>
    <row r="359" spans="1:29" s="10" customFormat="1">
      <c r="A359" s="94"/>
      <c r="B359" s="8"/>
      <c r="C359" s="9"/>
      <c r="R359" s="11"/>
      <c r="S359" s="11"/>
      <c r="T359" s="11"/>
      <c r="U359" s="11"/>
      <c r="V359" s="11"/>
      <c r="W359" s="11"/>
      <c r="X359" s="11"/>
      <c r="Y359" s="11"/>
      <c r="Z359" s="11"/>
      <c r="AA359" s="11"/>
      <c r="AB359" s="11"/>
      <c r="AC359" s="11"/>
    </row>
    <row r="360" spans="1:29" s="10" customFormat="1">
      <c r="A360" s="94"/>
      <c r="B360" s="8"/>
      <c r="C360" s="9"/>
      <c r="R360" s="11"/>
      <c r="S360" s="11"/>
      <c r="T360" s="11"/>
      <c r="U360" s="11"/>
      <c r="V360" s="11"/>
      <c r="W360" s="11"/>
      <c r="X360" s="11"/>
      <c r="Y360" s="11"/>
      <c r="Z360" s="11"/>
      <c r="AA360" s="11"/>
      <c r="AB360" s="11"/>
      <c r="AC360" s="11"/>
    </row>
    <row r="361" spans="1:29" s="10" customFormat="1">
      <c r="A361" s="94"/>
      <c r="B361" s="8"/>
      <c r="C361" s="9"/>
      <c r="R361" s="11"/>
      <c r="S361" s="11"/>
      <c r="T361" s="11"/>
      <c r="U361" s="11"/>
      <c r="V361" s="11"/>
      <c r="W361" s="11"/>
      <c r="X361" s="11"/>
      <c r="Y361" s="11"/>
      <c r="Z361" s="11"/>
      <c r="AA361" s="11"/>
      <c r="AB361" s="11"/>
      <c r="AC361" s="11"/>
    </row>
    <row r="362" spans="1:29" s="10" customFormat="1">
      <c r="A362" s="94"/>
      <c r="B362" s="8"/>
      <c r="C362" s="9"/>
      <c r="R362" s="11"/>
      <c r="S362" s="11"/>
      <c r="T362" s="11"/>
      <c r="U362" s="11"/>
      <c r="V362" s="11"/>
      <c r="W362" s="11"/>
      <c r="X362" s="11"/>
      <c r="Y362" s="11"/>
      <c r="Z362" s="11"/>
      <c r="AA362" s="11"/>
      <c r="AB362" s="11"/>
      <c r="AC362" s="11"/>
    </row>
    <row r="363" spans="1:29" s="10" customFormat="1">
      <c r="A363" s="94"/>
      <c r="B363" s="8"/>
      <c r="C363" s="9"/>
      <c r="R363" s="11"/>
      <c r="S363" s="11"/>
      <c r="T363" s="11"/>
      <c r="U363" s="11"/>
      <c r="V363" s="11"/>
      <c r="W363" s="11"/>
      <c r="X363" s="11"/>
      <c r="Y363" s="11"/>
      <c r="Z363" s="11"/>
      <c r="AA363" s="11"/>
      <c r="AB363" s="11"/>
      <c r="AC363" s="11"/>
    </row>
    <row r="364" spans="1:29" s="10" customFormat="1">
      <c r="A364" s="94"/>
      <c r="B364" s="8"/>
      <c r="C364" s="9"/>
      <c r="R364" s="11"/>
      <c r="S364" s="11"/>
      <c r="T364" s="11"/>
      <c r="U364" s="11"/>
      <c r="V364" s="11"/>
      <c r="W364" s="11"/>
      <c r="X364" s="11"/>
      <c r="Y364" s="11"/>
      <c r="Z364" s="11"/>
      <c r="AA364" s="11"/>
      <c r="AB364" s="11"/>
      <c r="AC364" s="11"/>
    </row>
    <row r="365" spans="1:29" s="10" customFormat="1">
      <c r="A365" s="94"/>
      <c r="B365" s="8"/>
      <c r="C365" s="9"/>
      <c r="R365" s="11"/>
      <c r="S365" s="11"/>
      <c r="T365" s="11"/>
      <c r="U365" s="11"/>
      <c r="V365" s="11"/>
      <c r="W365" s="11"/>
      <c r="X365" s="11"/>
      <c r="Y365" s="11"/>
      <c r="Z365" s="11"/>
      <c r="AA365" s="11"/>
      <c r="AB365" s="11"/>
      <c r="AC365" s="11"/>
    </row>
    <row r="366" spans="1:29" s="10" customFormat="1">
      <c r="A366" s="94"/>
      <c r="B366" s="8"/>
      <c r="C366" s="9"/>
      <c r="R366" s="11"/>
      <c r="S366" s="11"/>
      <c r="T366" s="11"/>
      <c r="U366" s="11"/>
      <c r="V366" s="11"/>
      <c r="W366" s="11"/>
      <c r="X366" s="11"/>
      <c r="Y366" s="11"/>
      <c r="Z366" s="11"/>
      <c r="AA366" s="11"/>
      <c r="AB366" s="11"/>
      <c r="AC366" s="11"/>
    </row>
    <row r="367" spans="1:29" s="10" customFormat="1">
      <c r="A367" s="94"/>
      <c r="B367" s="8"/>
      <c r="C367" s="9"/>
      <c r="R367" s="11"/>
      <c r="S367" s="11"/>
      <c r="T367" s="11"/>
      <c r="U367" s="11"/>
      <c r="V367" s="11"/>
      <c r="W367" s="11"/>
      <c r="X367" s="11"/>
      <c r="Y367" s="11"/>
      <c r="Z367" s="11"/>
      <c r="AA367" s="11"/>
      <c r="AB367" s="11"/>
      <c r="AC367" s="11"/>
    </row>
    <row r="368" spans="1:29" s="10" customFormat="1">
      <c r="A368" s="94"/>
      <c r="B368" s="8"/>
      <c r="C368" s="9"/>
      <c r="R368" s="11"/>
      <c r="S368" s="11"/>
      <c r="T368" s="11"/>
      <c r="U368" s="11"/>
      <c r="V368" s="11"/>
      <c r="W368" s="11"/>
      <c r="X368" s="11"/>
      <c r="Y368" s="11"/>
      <c r="Z368" s="11"/>
      <c r="AA368" s="11"/>
      <c r="AB368" s="11"/>
      <c r="AC368" s="11"/>
    </row>
    <row r="369" spans="1:29" s="10" customFormat="1">
      <c r="A369" s="94"/>
      <c r="B369" s="8"/>
      <c r="C369" s="9"/>
      <c r="R369" s="11"/>
      <c r="S369" s="11"/>
      <c r="T369" s="11"/>
      <c r="U369" s="11"/>
      <c r="V369" s="11"/>
      <c r="W369" s="11"/>
      <c r="X369" s="11"/>
      <c r="Y369" s="11"/>
      <c r="Z369" s="11"/>
      <c r="AA369" s="11"/>
      <c r="AB369" s="11"/>
      <c r="AC369" s="11"/>
    </row>
    <row r="370" spans="1:29" s="10" customFormat="1">
      <c r="A370" s="94"/>
      <c r="B370" s="8"/>
      <c r="C370" s="9"/>
      <c r="R370" s="11"/>
      <c r="S370" s="11"/>
      <c r="T370" s="11"/>
      <c r="U370" s="11"/>
      <c r="V370" s="11"/>
      <c r="W370" s="11"/>
      <c r="X370" s="11"/>
      <c r="Y370" s="11"/>
      <c r="Z370" s="11"/>
      <c r="AA370" s="11"/>
      <c r="AB370" s="11"/>
      <c r="AC370" s="11"/>
    </row>
    <row r="371" spans="1:29" s="10" customFormat="1">
      <c r="A371" s="94"/>
      <c r="B371" s="8"/>
      <c r="C371" s="9"/>
      <c r="R371" s="11"/>
      <c r="S371" s="11"/>
      <c r="T371" s="11"/>
      <c r="U371" s="11"/>
      <c r="V371" s="11"/>
      <c r="W371" s="11"/>
      <c r="X371" s="11"/>
      <c r="Y371" s="11"/>
      <c r="Z371" s="11"/>
      <c r="AA371" s="11"/>
      <c r="AB371" s="11"/>
      <c r="AC371" s="11"/>
    </row>
    <row r="372" spans="1:29" s="10" customFormat="1">
      <c r="A372" s="94"/>
      <c r="B372" s="8"/>
      <c r="C372" s="9"/>
      <c r="R372" s="11"/>
      <c r="S372" s="11"/>
      <c r="T372" s="11"/>
      <c r="U372" s="11"/>
      <c r="V372" s="11"/>
      <c r="W372" s="11"/>
      <c r="X372" s="11"/>
      <c r="Y372" s="11"/>
      <c r="Z372" s="11"/>
      <c r="AA372" s="11"/>
      <c r="AB372" s="11"/>
      <c r="AC372" s="11"/>
    </row>
    <row r="373" spans="1:29" s="10" customFormat="1">
      <c r="A373" s="94"/>
      <c r="B373" s="8"/>
      <c r="C373" s="9"/>
      <c r="R373" s="11"/>
      <c r="S373" s="11"/>
      <c r="T373" s="11"/>
      <c r="U373" s="11"/>
      <c r="V373" s="11"/>
      <c r="W373" s="11"/>
      <c r="X373" s="11"/>
      <c r="Y373" s="11"/>
      <c r="Z373" s="11"/>
      <c r="AA373" s="11"/>
      <c r="AB373" s="11"/>
      <c r="AC373" s="11"/>
    </row>
    <row r="374" spans="1:29" s="10" customFormat="1">
      <c r="A374" s="94"/>
      <c r="B374" s="8"/>
      <c r="C374" s="9"/>
      <c r="R374" s="11"/>
      <c r="S374" s="11"/>
      <c r="T374" s="11"/>
      <c r="U374" s="11"/>
      <c r="V374" s="11"/>
      <c r="W374" s="11"/>
      <c r="X374" s="11"/>
      <c r="Y374" s="11"/>
      <c r="Z374" s="11"/>
      <c r="AA374" s="11"/>
      <c r="AB374" s="11"/>
      <c r="AC374" s="11"/>
    </row>
    <row r="375" spans="1:29" s="10" customFormat="1">
      <c r="A375" s="94"/>
      <c r="B375" s="8"/>
      <c r="C375" s="9"/>
      <c r="R375" s="11"/>
      <c r="S375" s="11"/>
      <c r="T375" s="11"/>
      <c r="U375" s="11"/>
      <c r="V375" s="11"/>
      <c r="W375" s="11"/>
      <c r="X375" s="11"/>
      <c r="Y375" s="11"/>
      <c r="Z375" s="11"/>
      <c r="AA375" s="11"/>
      <c r="AB375" s="11"/>
      <c r="AC375" s="11"/>
    </row>
  </sheetData>
  <mergeCells count="32">
    <mergeCell ref="A1:H1"/>
    <mergeCell ref="I1:N1"/>
    <mergeCell ref="A2:H2"/>
    <mergeCell ref="I2:N2"/>
    <mergeCell ref="A3:Q3"/>
    <mergeCell ref="A4:Q4"/>
    <mergeCell ref="A5:Q5"/>
    <mergeCell ref="M7:P7"/>
    <mergeCell ref="E8:F8"/>
    <mergeCell ref="I8:J8"/>
    <mergeCell ref="M8:N8"/>
    <mergeCell ref="B16:Q16"/>
    <mergeCell ref="B18:Q18"/>
    <mergeCell ref="B39:L39"/>
    <mergeCell ref="A6:A9"/>
    <mergeCell ref="B6:B9"/>
    <mergeCell ref="C6:C9"/>
    <mergeCell ref="D6:D9"/>
    <mergeCell ref="G8:G9"/>
    <mergeCell ref="H8:H9"/>
    <mergeCell ref="K8:K9"/>
    <mergeCell ref="L8:L9"/>
    <mergeCell ref="O8:O9"/>
    <mergeCell ref="P8:P9"/>
    <mergeCell ref="Q6:Q9"/>
    <mergeCell ref="U8:U9"/>
    <mergeCell ref="V8:V9"/>
    <mergeCell ref="E6:H7"/>
    <mergeCell ref="I6:L7"/>
    <mergeCell ref="S6:V7"/>
    <mergeCell ref="S8:T8"/>
    <mergeCell ref="R6:R8"/>
  </mergeCells>
  <printOptions horizontalCentered="1"/>
  <pageMargins left="0.43307086614173201" right="0.35433070866141703" top="0.78740157480314998" bottom="0.78740157480314998" header="0.511811023622047" footer="0.511811023622047"/>
  <pageSetup paperSize="9" scale="73" fitToHeight="0" orientation="landscape"/>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8"/>
  <sheetViews>
    <sheetView workbookViewId="0">
      <selection activeCell="I27" sqref="I27"/>
    </sheetView>
  </sheetViews>
  <sheetFormatPr defaultColWidth="9.140625" defaultRowHeight="16.5"/>
  <cols>
    <col min="1" max="1" width="6.140625" style="84" customWidth="1"/>
    <col min="2" max="2" width="43.28515625" style="55" customWidth="1"/>
    <col min="3" max="3" width="12.28515625" style="55" customWidth="1"/>
    <col min="4" max="4" width="9.7109375" style="55" customWidth="1"/>
    <col min="5" max="5" width="10.140625" style="55" customWidth="1"/>
    <col min="6" max="7" width="9.42578125" style="55" customWidth="1"/>
    <col min="8" max="8" width="15.7109375" style="55" customWidth="1"/>
    <col min="9" max="9" width="17.5703125" style="55" customWidth="1"/>
    <col min="10" max="10" width="9" style="55" customWidth="1"/>
    <col min="11" max="11" width="11.42578125" style="55" customWidth="1"/>
    <col min="12" max="12" width="10.7109375" style="55" customWidth="1"/>
    <col min="13" max="16384" width="9.140625" style="55"/>
  </cols>
  <sheetData>
    <row r="1" spans="1:13" s="82" customFormat="1" ht="26.25" customHeight="1">
      <c r="A1" s="501" t="s">
        <v>202</v>
      </c>
      <c r="B1" s="501"/>
      <c r="C1" s="501"/>
      <c r="D1" s="501"/>
      <c r="E1" s="501"/>
      <c r="F1" s="501"/>
      <c r="G1" s="42"/>
      <c r="H1" s="86" t="s">
        <v>17</v>
      </c>
      <c r="I1" s="86"/>
      <c r="J1" s="42"/>
      <c r="K1" s="42"/>
      <c r="L1" s="42"/>
      <c r="M1" s="42"/>
    </row>
    <row r="2" spans="1:13" s="82" customFormat="1" ht="38.25" customHeight="1">
      <c r="A2" s="502" t="s">
        <v>189</v>
      </c>
      <c r="B2" s="502"/>
      <c r="C2" s="502"/>
      <c r="D2" s="502"/>
      <c r="E2" s="502"/>
      <c r="F2" s="502"/>
      <c r="G2" s="44"/>
      <c r="H2" s="87" t="s">
        <v>203</v>
      </c>
      <c r="I2" s="87"/>
      <c r="J2" s="44"/>
      <c r="K2" s="44"/>
      <c r="L2" s="44"/>
      <c r="M2" s="44"/>
    </row>
    <row r="3" spans="1:13" ht="25.5" customHeight="1">
      <c r="A3" s="503" t="s">
        <v>204</v>
      </c>
      <c r="B3" s="503"/>
      <c r="C3" s="503"/>
      <c r="D3" s="503"/>
      <c r="E3" s="503"/>
      <c r="F3" s="503"/>
      <c r="G3" s="503"/>
      <c r="H3" s="503"/>
      <c r="I3" s="503"/>
      <c r="J3" s="503"/>
      <c r="K3" s="503"/>
      <c r="L3" s="503"/>
      <c r="M3" s="503"/>
    </row>
    <row r="4" spans="1:13" s="82" customFormat="1" ht="26.25" customHeight="1">
      <c r="A4" s="501" t="s">
        <v>205</v>
      </c>
      <c r="B4" s="501"/>
      <c r="C4" s="501"/>
      <c r="D4" s="501"/>
      <c r="E4" s="501"/>
      <c r="F4" s="501"/>
      <c r="G4" s="501"/>
      <c r="H4" s="501"/>
      <c r="I4" s="501"/>
      <c r="J4" s="501"/>
      <c r="K4" s="501"/>
      <c r="L4" s="501"/>
      <c r="M4" s="501"/>
    </row>
    <row r="5" spans="1:13" s="57" customFormat="1" ht="29.25" customHeight="1">
      <c r="A5" s="13"/>
      <c r="B5" s="44"/>
      <c r="C5" s="44"/>
      <c r="D5" s="44"/>
      <c r="E5" s="44"/>
      <c r="F5" s="44"/>
      <c r="G5" s="504" t="s">
        <v>0</v>
      </c>
      <c r="H5" s="504"/>
      <c r="I5" s="504"/>
      <c r="J5" s="504"/>
      <c r="K5" s="504"/>
      <c r="L5" s="504"/>
      <c r="M5" s="504"/>
    </row>
    <row r="6" spans="1:13" s="83" customFormat="1" ht="37.5" customHeight="1">
      <c r="A6" s="494" t="s">
        <v>1</v>
      </c>
      <c r="B6" s="494" t="s">
        <v>206</v>
      </c>
      <c r="C6" s="498" t="s">
        <v>207</v>
      </c>
      <c r="D6" s="499"/>
      <c r="E6" s="499"/>
      <c r="F6" s="500"/>
      <c r="G6" s="498" t="s">
        <v>208</v>
      </c>
      <c r="H6" s="499"/>
      <c r="I6" s="499"/>
      <c r="J6" s="499"/>
      <c r="K6" s="499"/>
      <c r="L6" s="500"/>
      <c r="M6" s="495" t="s">
        <v>3</v>
      </c>
    </row>
    <row r="7" spans="1:13" s="83" customFormat="1" ht="31.5" customHeight="1">
      <c r="A7" s="494"/>
      <c r="B7" s="494"/>
      <c r="C7" s="495" t="s">
        <v>209</v>
      </c>
      <c r="D7" s="494" t="s">
        <v>210</v>
      </c>
      <c r="E7" s="494"/>
      <c r="F7" s="494"/>
      <c r="G7" s="494" t="s">
        <v>209</v>
      </c>
      <c r="H7" s="494"/>
      <c r="I7" s="494"/>
      <c r="J7" s="494" t="s">
        <v>210</v>
      </c>
      <c r="K7" s="494"/>
      <c r="L7" s="494"/>
      <c r="M7" s="497"/>
    </row>
    <row r="8" spans="1:13" s="83" customFormat="1" ht="93.75" customHeight="1">
      <c r="A8" s="494"/>
      <c r="B8" s="494"/>
      <c r="C8" s="496"/>
      <c r="D8" s="60" t="s">
        <v>5</v>
      </c>
      <c r="E8" s="60" t="s">
        <v>6</v>
      </c>
      <c r="F8" s="60" t="s">
        <v>7</v>
      </c>
      <c r="G8" s="60" t="s">
        <v>5</v>
      </c>
      <c r="H8" s="60" t="s">
        <v>211</v>
      </c>
      <c r="I8" s="60" t="s">
        <v>212</v>
      </c>
      <c r="J8" s="60" t="s">
        <v>5</v>
      </c>
      <c r="K8" s="60" t="s">
        <v>6</v>
      </c>
      <c r="L8" s="60" t="s">
        <v>7</v>
      </c>
      <c r="M8" s="496"/>
    </row>
    <row r="9" spans="1:13" s="84" customFormat="1" ht="21" customHeight="1">
      <c r="A9" s="60">
        <v>1</v>
      </c>
      <c r="B9" s="60">
        <v>2</v>
      </c>
      <c r="C9" s="60">
        <v>3</v>
      </c>
      <c r="D9" s="60">
        <v>4</v>
      </c>
      <c r="E9" s="60">
        <v>5</v>
      </c>
      <c r="F9" s="60">
        <v>6</v>
      </c>
      <c r="G9" s="60">
        <v>7</v>
      </c>
      <c r="H9" s="60">
        <v>8</v>
      </c>
      <c r="I9" s="60">
        <v>9</v>
      </c>
      <c r="J9" s="60">
        <v>10</v>
      </c>
      <c r="K9" s="60">
        <v>11</v>
      </c>
      <c r="L9" s="60">
        <v>12</v>
      </c>
      <c r="M9" s="60">
        <v>13</v>
      </c>
    </row>
    <row r="10" spans="1:13" hidden="1">
      <c r="A10" s="60"/>
      <c r="B10" s="60"/>
      <c r="C10" s="60"/>
      <c r="D10" s="60"/>
      <c r="E10" s="60"/>
      <c r="F10" s="60"/>
      <c r="G10" s="60"/>
      <c r="H10" s="60"/>
      <c r="I10" s="60"/>
      <c r="J10" s="77"/>
      <c r="K10" s="77"/>
      <c r="L10" s="77"/>
      <c r="M10" s="77"/>
    </row>
    <row r="11" spans="1:13" ht="23.25" customHeight="1">
      <c r="A11" s="60"/>
      <c r="B11" s="64" t="s">
        <v>213</v>
      </c>
      <c r="C11" s="64"/>
      <c r="D11" s="88"/>
      <c r="E11" s="88"/>
      <c r="F11" s="88"/>
      <c r="G11" s="88"/>
      <c r="H11" s="88"/>
      <c r="I11" s="88"/>
      <c r="J11" s="77"/>
      <c r="K11" s="77"/>
      <c r="L11" s="77"/>
      <c r="M11" s="77"/>
    </row>
    <row r="12" spans="1:13" ht="33" customHeight="1">
      <c r="A12" s="64" t="s">
        <v>32</v>
      </c>
      <c r="B12" s="65" t="s">
        <v>214</v>
      </c>
      <c r="C12" s="65"/>
      <c r="D12" s="88"/>
      <c r="E12" s="88"/>
      <c r="F12" s="88"/>
      <c r="G12" s="88"/>
      <c r="H12" s="88"/>
      <c r="I12" s="88"/>
      <c r="J12" s="77"/>
      <c r="K12" s="77"/>
      <c r="L12" s="77"/>
      <c r="M12" s="77"/>
    </row>
    <row r="13" spans="1:13" ht="36" customHeight="1">
      <c r="A13" s="64">
        <v>1</v>
      </c>
      <c r="B13" s="68" t="s">
        <v>215</v>
      </c>
      <c r="C13" s="78"/>
      <c r="D13" s="88"/>
      <c r="E13" s="88"/>
      <c r="F13" s="88"/>
      <c r="G13" s="88"/>
      <c r="H13" s="88"/>
      <c r="I13" s="88"/>
      <c r="J13" s="77"/>
      <c r="K13" s="77"/>
      <c r="L13" s="77"/>
      <c r="M13" s="77"/>
    </row>
    <row r="14" spans="1:13" s="57" customFormat="1" ht="26.25" customHeight="1">
      <c r="A14" s="69"/>
      <c r="B14" s="70" t="s">
        <v>10</v>
      </c>
      <c r="C14" s="70"/>
      <c r="D14" s="89"/>
      <c r="E14" s="89"/>
      <c r="F14" s="89"/>
      <c r="G14" s="89"/>
      <c r="H14" s="89"/>
      <c r="I14" s="89"/>
      <c r="J14" s="72"/>
      <c r="K14" s="72"/>
      <c r="L14" s="72"/>
      <c r="M14" s="72"/>
    </row>
    <row r="15" spans="1:13" s="57" customFormat="1" ht="26.25" customHeight="1">
      <c r="A15" s="211" t="s">
        <v>12</v>
      </c>
      <c r="B15" s="72" t="s">
        <v>33</v>
      </c>
      <c r="C15" s="72"/>
      <c r="D15" s="90"/>
      <c r="E15" s="90"/>
      <c r="F15" s="90"/>
      <c r="G15" s="90"/>
      <c r="H15" s="90"/>
      <c r="I15" s="90"/>
      <c r="J15" s="72"/>
      <c r="K15" s="72"/>
      <c r="L15" s="72"/>
      <c r="M15" s="72"/>
    </row>
    <row r="16" spans="1:13" s="57" customFormat="1" ht="26.25" customHeight="1">
      <c r="A16" s="211" t="s">
        <v>12</v>
      </c>
      <c r="B16" s="72" t="s">
        <v>105</v>
      </c>
      <c r="C16" s="72"/>
      <c r="D16" s="90"/>
      <c r="E16" s="90"/>
      <c r="F16" s="90"/>
      <c r="G16" s="90"/>
      <c r="H16" s="90"/>
      <c r="I16" s="90"/>
      <c r="J16" s="72"/>
      <c r="K16" s="72"/>
      <c r="L16" s="72"/>
      <c r="M16" s="72"/>
    </row>
    <row r="17" spans="1:13" ht="33">
      <c r="A17" s="212" t="s">
        <v>35</v>
      </c>
      <c r="B17" s="73" t="s">
        <v>216</v>
      </c>
      <c r="C17" s="91"/>
      <c r="D17" s="92"/>
      <c r="E17" s="92"/>
      <c r="F17" s="92"/>
      <c r="G17" s="92"/>
      <c r="H17" s="92"/>
      <c r="I17" s="92"/>
      <c r="J17" s="77"/>
      <c r="K17" s="77"/>
      <c r="L17" s="77"/>
      <c r="M17" s="77"/>
    </row>
    <row r="18" spans="1:13" s="57" customFormat="1" ht="26.25" customHeight="1">
      <c r="A18" s="69"/>
      <c r="B18" s="70" t="s">
        <v>10</v>
      </c>
      <c r="C18" s="70"/>
      <c r="D18" s="89"/>
      <c r="E18" s="89"/>
      <c r="F18" s="89"/>
      <c r="G18" s="89"/>
      <c r="H18" s="89"/>
      <c r="I18" s="89"/>
      <c r="J18" s="72"/>
      <c r="K18" s="72"/>
      <c r="L18" s="72"/>
      <c r="M18" s="72"/>
    </row>
    <row r="19" spans="1:13" s="57" customFormat="1" ht="39.75" customHeight="1">
      <c r="A19" s="211" t="s">
        <v>12</v>
      </c>
      <c r="B19" s="72" t="s">
        <v>217</v>
      </c>
      <c r="C19" s="72"/>
      <c r="D19" s="90"/>
      <c r="E19" s="90"/>
      <c r="F19" s="90"/>
      <c r="G19" s="90"/>
      <c r="H19" s="90"/>
      <c r="I19" s="90"/>
      <c r="J19" s="72"/>
      <c r="K19" s="72"/>
      <c r="L19" s="72"/>
      <c r="M19" s="72"/>
    </row>
    <row r="20" spans="1:13" s="57" customFormat="1" ht="39.75" customHeight="1">
      <c r="A20" s="211" t="s">
        <v>12</v>
      </c>
      <c r="B20" s="72" t="s">
        <v>218</v>
      </c>
      <c r="C20" s="72"/>
      <c r="D20" s="90"/>
      <c r="E20" s="90"/>
      <c r="F20" s="90"/>
      <c r="G20" s="90"/>
      <c r="H20" s="90"/>
      <c r="I20" s="90"/>
      <c r="J20" s="72"/>
      <c r="K20" s="72"/>
      <c r="L20" s="72"/>
      <c r="M20" s="72"/>
    </row>
    <row r="21" spans="1:13" ht="36" customHeight="1">
      <c r="A21" s="212" t="s">
        <v>37</v>
      </c>
      <c r="B21" s="73" t="s">
        <v>13</v>
      </c>
      <c r="C21" s="91"/>
      <c r="D21" s="92"/>
      <c r="E21" s="92"/>
      <c r="F21" s="92"/>
      <c r="G21" s="92"/>
      <c r="H21" s="92"/>
      <c r="I21" s="92"/>
      <c r="J21" s="77"/>
      <c r="K21" s="77"/>
      <c r="L21" s="77"/>
      <c r="M21" s="77"/>
    </row>
    <row r="22" spans="1:13" ht="36.75" customHeight="1">
      <c r="A22" s="64">
        <v>2</v>
      </c>
      <c r="B22" s="74" t="s">
        <v>219</v>
      </c>
      <c r="C22" s="78"/>
      <c r="D22" s="88"/>
      <c r="E22" s="88"/>
      <c r="F22" s="88"/>
      <c r="G22" s="88"/>
      <c r="H22" s="88"/>
      <c r="I22" s="88"/>
      <c r="J22" s="77"/>
      <c r="K22" s="77"/>
      <c r="L22" s="77"/>
      <c r="M22" s="77"/>
    </row>
    <row r="23" spans="1:13" s="57" customFormat="1" ht="26.25" customHeight="1">
      <c r="A23" s="69"/>
      <c r="B23" s="70" t="s">
        <v>10</v>
      </c>
      <c r="C23" s="70"/>
      <c r="D23" s="89"/>
      <c r="E23" s="89"/>
      <c r="F23" s="89"/>
      <c r="G23" s="89"/>
      <c r="H23" s="89"/>
      <c r="I23" s="89"/>
      <c r="J23" s="72"/>
      <c r="K23" s="72"/>
      <c r="L23" s="72"/>
      <c r="M23" s="72"/>
    </row>
    <row r="24" spans="1:13" s="57" customFormat="1" ht="26.25" customHeight="1">
      <c r="A24" s="211" t="s">
        <v>12</v>
      </c>
      <c r="B24" s="72" t="s">
        <v>33</v>
      </c>
      <c r="C24" s="72"/>
      <c r="D24" s="90"/>
      <c r="E24" s="90"/>
      <c r="F24" s="90"/>
      <c r="G24" s="90"/>
      <c r="H24" s="90"/>
      <c r="I24" s="90"/>
      <c r="J24" s="72"/>
      <c r="K24" s="72"/>
      <c r="L24" s="72"/>
      <c r="M24" s="72"/>
    </row>
    <row r="25" spans="1:13" s="57" customFormat="1" ht="26.25" customHeight="1">
      <c r="A25" s="211" t="s">
        <v>12</v>
      </c>
      <c r="B25" s="72" t="s">
        <v>105</v>
      </c>
      <c r="C25" s="72"/>
      <c r="D25" s="90"/>
      <c r="E25" s="90"/>
      <c r="F25" s="90"/>
      <c r="G25" s="90"/>
      <c r="H25" s="90"/>
      <c r="I25" s="90"/>
      <c r="J25" s="72"/>
      <c r="K25" s="72"/>
      <c r="L25" s="72"/>
      <c r="M25" s="72"/>
    </row>
    <row r="26" spans="1:13" s="85" customFormat="1" ht="24.75" customHeight="1">
      <c r="A26" s="213" t="s">
        <v>35</v>
      </c>
      <c r="B26" s="75" t="s">
        <v>220</v>
      </c>
      <c r="C26" s="75"/>
      <c r="D26" s="89"/>
      <c r="E26" s="89"/>
      <c r="F26" s="89"/>
      <c r="G26" s="89"/>
      <c r="H26" s="89"/>
      <c r="I26" s="89"/>
      <c r="J26" s="70"/>
      <c r="K26" s="70"/>
      <c r="L26" s="70"/>
      <c r="M26" s="70"/>
    </row>
    <row r="27" spans="1:13" s="57" customFormat="1" ht="26.25" customHeight="1">
      <c r="A27" s="69"/>
      <c r="B27" s="70" t="s">
        <v>10</v>
      </c>
      <c r="C27" s="70"/>
      <c r="D27" s="89"/>
      <c r="E27" s="89"/>
      <c r="F27" s="89"/>
      <c r="G27" s="89"/>
      <c r="H27" s="89"/>
      <c r="I27" s="89"/>
      <c r="J27" s="72"/>
      <c r="K27" s="72"/>
      <c r="L27" s="72"/>
      <c r="M27" s="72"/>
    </row>
    <row r="28" spans="1:13" s="57" customFormat="1" ht="26.25" customHeight="1">
      <c r="A28" s="211" t="s">
        <v>12</v>
      </c>
      <c r="B28" s="72" t="s">
        <v>33</v>
      </c>
      <c r="C28" s="72"/>
      <c r="D28" s="90"/>
      <c r="E28" s="90"/>
      <c r="F28" s="90"/>
      <c r="G28" s="90"/>
      <c r="H28" s="90"/>
      <c r="I28" s="90"/>
      <c r="J28" s="72"/>
      <c r="K28" s="72"/>
      <c r="L28" s="72"/>
      <c r="M28" s="72"/>
    </row>
    <row r="29" spans="1:13" s="57" customFormat="1" ht="26.25" customHeight="1">
      <c r="A29" s="211" t="s">
        <v>12</v>
      </c>
      <c r="B29" s="72" t="s">
        <v>105</v>
      </c>
      <c r="C29" s="72"/>
      <c r="D29" s="90"/>
      <c r="E29" s="90"/>
      <c r="F29" s="90"/>
      <c r="G29" s="90"/>
      <c r="H29" s="90"/>
      <c r="I29" s="90"/>
      <c r="J29" s="72"/>
      <c r="K29" s="72"/>
      <c r="L29" s="72"/>
      <c r="M29" s="72"/>
    </row>
    <row r="30" spans="1:13" ht="26.25" customHeight="1">
      <c r="A30" s="76">
        <v>-1</v>
      </c>
      <c r="B30" s="77" t="s">
        <v>221</v>
      </c>
      <c r="C30" s="77"/>
      <c r="D30" s="92"/>
      <c r="E30" s="92"/>
      <c r="F30" s="92"/>
      <c r="G30" s="92"/>
      <c r="H30" s="92"/>
      <c r="I30" s="92"/>
      <c r="J30" s="77"/>
      <c r="K30" s="77"/>
      <c r="L30" s="77"/>
      <c r="M30" s="77"/>
    </row>
    <row r="31" spans="1:13" ht="26.25" customHeight="1">
      <c r="A31" s="214" t="s">
        <v>12</v>
      </c>
      <c r="B31" s="77" t="s">
        <v>33</v>
      </c>
      <c r="C31" s="77"/>
      <c r="D31" s="92"/>
      <c r="E31" s="92"/>
      <c r="F31" s="92"/>
      <c r="G31" s="92"/>
      <c r="H31" s="92"/>
      <c r="I31" s="92"/>
      <c r="J31" s="77"/>
      <c r="K31" s="77"/>
      <c r="L31" s="77"/>
      <c r="M31" s="77"/>
    </row>
    <row r="32" spans="1:13" ht="26.25" customHeight="1">
      <c r="A32" s="214" t="s">
        <v>12</v>
      </c>
      <c r="B32" s="77" t="s">
        <v>105</v>
      </c>
      <c r="C32" s="77"/>
      <c r="D32" s="92"/>
      <c r="E32" s="92"/>
      <c r="F32" s="92"/>
      <c r="G32" s="92"/>
      <c r="H32" s="92"/>
      <c r="I32" s="92"/>
      <c r="J32" s="77"/>
      <c r="K32" s="77"/>
      <c r="L32" s="77"/>
      <c r="M32" s="77"/>
    </row>
    <row r="33" spans="1:13" ht="26.25" customHeight="1">
      <c r="A33" s="76">
        <v>-2</v>
      </c>
      <c r="B33" s="77" t="s">
        <v>221</v>
      </c>
      <c r="C33" s="77"/>
      <c r="D33" s="92"/>
      <c r="E33" s="92"/>
      <c r="F33" s="92"/>
      <c r="G33" s="92"/>
      <c r="H33" s="92"/>
      <c r="I33" s="92"/>
      <c r="J33" s="77"/>
      <c r="K33" s="77"/>
      <c r="L33" s="77"/>
      <c r="M33" s="77"/>
    </row>
    <row r="34" spans="1:13" s="57" customFormat="1" ht="26.25" customHeight="1">
      <c r="A34" s="71"/>
      <c r="B34" s="72" t="s">
        <v>101</v>
      </c>
      <c r="C34" s="72"/>
      <c r="D34" s="90"/>
      <c r="E34" s="90"/>
      <c r="F34" s="90"/>
      <c r="G34" s="90"/>
      <c r="H34" s="90"/>
      <c r="I34" s="90"/>
      <c r="J34" s="72"/>
      <c r="K34" s="72"/>
      <c r="L34" s="72"/>
      <c r="M34" s="72"/>
    </row>
    <row r="35" spans="1:13" s="57" customFormat="1" ht="26.25" customHeight="1">
      <c r="A35" s="211" t="s">
        <v>60</v>
      </c>
      <c r="B35" s="72" t="s">
        <v>60</v>
      </c>
      <c r="C35" s="72"/>
      <c r="D35" s="90"/>
      <c r="E35" s="90"/>
      <c r="F35" s="90"/>
      <c r="G35" s="90"/>
      <c r="H35" s="90"/>
      <c r="I35" s="90"/>
      <c r="J35" s="72"/>
      <c r="K35" s="72"/>
      <c r="L35" s="72"/>
      <c r="M35" s="72"/>
    </row>
    <row r="36" spans="1:13" s="85" customFormat="1" ht="26.25" customHeight="1">
      <c r="A36" s="213" t="s">
        <v>37</v>
      </c>
      <c r="B36" s="75" t="s">
        <v>222</v>
      </c>
      <c r="C36" s="75"/>
      <c r="D36" s="89"/>
      <c r="E36" s="89"/>
      <c r="F36" s="89"/>
      <c r="G36" s="89"/>
      <c r="H36" s="89"/>
      <c r="I36" s="89"/>
      <c r="J36" s="70"/>
      <c r="K36" s="70"/>
      <c r="L36" s="70"/>
      <c r="M36" s="70"/>
    </row>
    <row r="37" spans="1:13" s="57" customFormat="1" ht="26.25" customHeight="1">
      <c r="A37" s="69"/>
      <c r="B37" s="70" t="s">
        <v>10</v>
      </c>
      <c r="C37" s="70"/>
      <c r="D37" s="89"/>
      <c r="E37" s="89"/>
      <c r="F37" s="89"/>
      <c r="G37" s="89"/>
      <c r="H37" s="89"/>
      <c r="I37" s="89"/>
      <c r="J37" s="72"/>
      <c r="K37" s="72"/>
      <c r="L37" s="72"/>
      <c r="M37" s="72"/>
    </row>
    <row r="38" spans="1:13" s="57" customFormat="1" ht="26.25" customHeight="1">
      <c r="A38" s="211" t="s">
        <v>12</v>
      </c>
      <c r="B38" s="72" t="s">
        <v>33</v>
      </c>
      <c r="C38" s="72"/>
      <c r="D38" s="90"/>
      <c r="E38" s="90"/>
      <c r="F38" s="90"/>
      <c r="G38" s="90"/>
      <c r="H38" s="90"/>
      <c r="I38" s="90"/>
      <c r="J38" s="72"/>
      <c r="K38" s="72"/>
      <c r="L38" s="72"/>
      <c r="M38" s="72"/>
    </row>
    <row r="39" spans="1:13" s="57" customFormat="1" ht="26.25" customHeight="1">
      <c r="A39" s="211" t="s">
        <v>12</v>
      </c>
      <c r="B39" s="72" t="s">
        <v>105</v>
      </c>
      <c r="C39" s="72"/>
      <c r="D39" s="90"/>
      <c r="E39" s="90"/>
      <c r="F39" s="90"/>
      <c r="G39" s="90"/>
      <c r="H39" s="90"/>
      <c r="I39" s="90"/>
      <c r="J39" s="72"/>
      <c r="K39" s="72"/>
      <c r="L39" s="72"/>
      <c r="M39" s="72"/>
    </row>
    <row r="40" spans="1:13" ht="26.25" customHeight="1">
      <c r="A40" s="76">
        <v>-1</v>
      </c>
      <c r="B40" s="77" t="s">
        <v>221</v>
      </c>
      <c r="C40" s="77"/>
      <c r="D40" s="92"/>
      <c r="E40" s="92"/>
      <c r="F40" s="92"/>
      <c r="G40" s="92"/>
      <c r="H40" s="92"/>
      <c r="I40" s="92"/>
      <c r="J40" s="77"/>
      <c r="K40" s="77"/>
      <c r="L40" s="77"/>
      <c r="M40" s="77"/>
    </row>
    <row r="41" spans="1:13" ht="26.25" customHeight="1">
      <c r="A41" s="214" t="s">
        <v>12</v>
      </c>
      <c r="B41" s="77" t="s">
        <v>33</v>
      </c>
      <c r="C41" s="77"/>
      <c r="D41" s="92"/>
      <c r="E41" s="92"/>
      <c r="F41" s="92"/>
      <c r="G41" s="92"/>
      <c r="H41" s="92"/>
      <c r="I41" s="92"/>
      <c r="J41" s="77"/>
      <c r="K41" s="77"/>
      <c r="L41" s="77"/>
      <c r="M41" s="77"/>
    </row>
    <row r="42" spans="1:13" ht="26.25" customHeight="1">
      <c r="A42" s="214" t="s">
        <v>12</v>
      </c>
      <c r="B42" s="77" t="s">
        <v>105</v>
      </c>
      <c r="C42" s="77"/>
      <c r="D42" s="92"/>
      <c r="E42" s="92"/>
      <c r="F42" s="92"/>
      <c r="G42" s="92"/>
      <c r="H42" s="92"/>
      <c r="I42" s="92"/>
      <c r="J42" s="77"/>
      <c r="K42" s="77"/>
      <c r="L42" s="77"/>
      <c r="M42" s="77"/>
    </row>
    <row r="43" spans="1:13" ht="26.25" customHeight="1">
      <c r="A43" s="76">
        <v>-2</v>
      </c>
      <c r="B43" s="77" t="s">
        <v>221</v>
      </c>
      <c r="C43" s="77"/>
      <c r="D43" s="92"/>
      <c r="E43" s="92"/>
      <c r="F43" s="92"/>
      <c r="G43" s="92"/>
      <c r="H43" s="92"/>
      <c r="I43" s="92"/>
      <c r="J43" s="77"/>
      <c r="K43" s="77"/>
      <c r="L43" s="77"/>
      <c r="M43" s="77"/>
    </row>
    <row r="44" spans="1:13" s="57" customFormat="1" ht="26.25" customHeight="1">
      <c r="A44" s="71"/>
      <c r="B44" s="72" t="s">
        <v>101</v>
      </c>
      <c r="C44" s="72"/>
      <c r="D44" s="90"/>
      <c r="E44" s="90"/>
      <c r="F44" s="90"/>
      <c r="G44" s="90"/>
      <c r="H44" s="90"/>
      <c r="I44" s="90"/>
      <c r="J44" s="72"/>
      <c r="K44" s="72"/>
      <c r="L44" s="72"/>
      <c r="M44" s="72"/>
    </row>
    <row r="45" spans="1:13" s="57" customFormat="1" ht="26.25" customHeight="1">
      <c r="A45" s="211" t="s">
        <v>60</v>
      </c>
      <c r="B45" s="72" t="s">
        <v>60</v>
      </c>
      <c r="C45" s="72"/>
      <c r="D45" s="90"/>
      <c r="E45" s="90"/>
      <c r="F45" s="90"/>
      <c r="G45" s="90"/>
      <c r="H45" s="90"/>
      <c r="I45" s="90"/>
      <c r="J45" s="72"/>
      <c r="K45" s="72"/>
      <c r="L45" s="72"/>
      <c r="M45" s="72"/>
    </row>
    <row r="46" spans="1:13" ht="29.25" customHeight="1">
      <c r="A46" s="64" t="s">
        <v>51</v>
      </c>
      <c r="B46" s="78" t="s">
        <v>223</v>
      </c>
      <c r="C46" s="78"/>
      <c r="D46" s="88"/>
      <c r="E46" s="88"/>
      <c r="F46" s="88"/>
      <c r="G46" s="88"/>
      <c r="H46" s="88"/>
      <c r="I46" s="88"/>
      <c r="J46" s="77"/>
      <c r="K46" s="77"/>
      <c r="L46" s="77"/>
      <c r="M46" s="77"/>
    </row>
    <row r="47" spans="1:13" ht="29.25" customHeight="1">
      <c r="A47" s="60">
        <v>1</v>
      </c>
      <c r="B47" s="79" t="s">
        <v>224</v>
      </c>
      <c r="C47" s="77"/>
      <c r="D47" s="92"/>
      <c r="E47" s="92"/>
      <c r="F47" s="92"/>
      <c r="G47" s="92"/>
      <c r="H47" s="92"/>
      <c r="I47" s="92"/>
      <c r="J47" s="77"/>
      <c r="K47" s="77"/>
      <c r="L47" s="77"/>
      <c r="M47" s="77"/>
    </row>
    <row r="48" spans="1:13" ht="29.25" customHeight="1">
      <c r="A48" s="60">
        <v>2</v>
      </c>
      <c r="B48" s="79" t="s">
        <v>224</v>
      </c>
      <c r="C48" s="77"/>
      <c r="D48" s="92"/>
      <c r="E48" s="92"/>
      <c r="F48" s="92"/>
      <c r="G48" s="92"/>
      <c r="H48" s="92"/>
      <c r="I48" s="92"/>
      <c r="J48" s="77"/>
      <c r="K48" s="77"/>
      <c r="L48" s="77"/>
      <c r="M48" s="77"/>
    </row>
    <row r="49" spans="1:13" ht="29.25" customHeight="1">
      <c r="A49" s="60" t="s">
        <v>60</v>
      </c>
      <c r="B49" s="77" t="s">
        <v>60</v>
      </c>
      <c r="C49" s="77"/>
      <c r="D49" s="92"/>
      <c r="E49" s="92"/>
      <c r="F49" s="92"/>
      <c r="G49" s="92"/>
      <c r="H49" s="92"/>
      <c r="I49" s="92"/>
      <c r="J49" s="77"/>
      <c r="K49" s="77"/>
      <c r="L49" s="77"/>
      <c r="M49" s="77"/>
    </row>
    <row r="50" spans="1:13" ht="29.25" customHeight="1">
      <c r="A50" s="64" t="s">
        <v>52</v>
      </c>
      <c r="B50" s="78" t="s">
        <v>225</v>
      </c>
      <c r="C50" s="78"/>
      <c r="D50" s="88"/>
      <c r="E50" s="88"/>
      <c r="F50" s="88"/>
      <c r="G50" s="88"/>
      <c r="H50" s="88"/>
      <c r="I50" s="88"/>
      <c r="J50" s="77"/>
      <c r="K50" s="77"/>
      <c r="L50" s="77"/>
      <c r="M50" s="77"/>
    </row>
    <row r="51" spans="1:13" ht="29.25" customHeight="1">
      <c r="A51" s="60">
        <v>1</v>
      </c>
      <c r="B51" s="79" t="s">
        <v>224</v>
      </c>
      <c r="C51" s="77"/>
      <c r="D51" s="92"/>
      <c r="E51" s="92"/>
      <c r="F51" s="92"/>
      <c r="G51" s="92"/>
      <c r="H51" s="92"/>
      <c r="I51" s="92"/>
      <c r="J51" s="77"/>
      <c r="K51" s="77"/>
      <c r="L51" s="77"/>
      <c r="M51" s="77"/>
    </row>
    <row r="52" spans="1:13" ht="29.25" customHeight="1">
      <c r="A52" s="60">
        <v>2</v>
      </c>
      <c r="B52" s="79" t="s">
        <v>224</v>
      </c>
      <c r="C52" s="77"/>
      <c r="D52" s="92"/>
      <c r="E52" s="92"/>
      <c r="F52" s="92"/>
      <c r="G52" s="92"/>
      <c r="H52" s="92"/>
      <c r="I52" s="92"/>
      <c r="J52" s="77"/>
      <c r="K52" s="77"/>
      <c r="L52" s="77"/>
      <c r="M52" s="77"/>
    </row>
    <row r="53" spans="1:13" ht="29.25" customHeight="1">
      <c r="A53" s="60" t="s">
        <v>60</v>
      </c>
      <c r="B53" s="77" t="s">
        <v>60</v>
      </c>
      <c r="C53" s="77"/>
      <c r="D53" s="92"/>
      <c r="E53" s="92"/>
      <c r="F53" s="92"/>
      <c r="G53" s="92"/>
      <c r="H53" s="92"/>
      <c r="I53" s="92"/>
      <c r="J53" s="77"/>
      <c r="K53" s="77"/>
      <c r="L53" s="77"/>
      <c r="M53" s="77"/>
    </row>
    <row r="54" spans="1:13" ht="29.25" customHeight="1">
      <c r="A54" s="64" t="s">
        <v>52</v>
      </c>
      <c r="B54" s="78" t="s">
        <v>14</v>
      </c>
      <c r="C54" s="78"/>
      <c r="D54" s="88"/>
      <c r="E54" s="88"/>
      <c r="F54" s="88"/>
      <c r="G54" s="88"/>
      <c r="H54" s="88"/>
      <c r="I54" s="88"/>
      <c r="J54" s="77"/>
      <c r="K54" s="77"/>
      <c r="L54" s="77"/>
      <c r="M54" s="77"/>
    </row>
    <row r="55" spans="1:13" ht="29.25" customHeight="1">
      <c r="A55" s="60">
        <v>1</v>
      </c>
      <c r="B55" s="79" t="s">
        <v>224</v>
      </c>
      <c r="C55" s="77"/>
      <c r="D55" s="92"/>
      <c r="E55" s="92"/>
      <c r="F55" s="92"/>
      <c r="G55" s="92"/>
      <c r="H55" s="92"/>
      <c r="I55" s="92"/>
      <c r="J55" s="77"/>
      <c r="K55" s="77"/>
      <c r="L55" s="77"/>
      <c r="M55" s="77"/>
    </row>
    <row r="56" spans="1:13" ht="29.25" customHeight="1">
      <c r="A56" s="60">
        <v>2</v>
      </c>
      <c r="B56" s="79" t="s">
        <v>224</v>
      </c>
      <c r="C56" s="77"/>
      <c r="D56" s="92"/>
      <c r="E56" s="92"/>
      <c r="F56" s="92"/>
      <c r="G56" s="92"/>
      <c r="H56" s="92"/>
      <c r="I56" s="92"/>
      <c r="J56" s="77"/>
      <c r="K56" s="77"/>
      <c r="L56" s="77"/>
      <c r="M56" s="77"/>
    </row>
    <row r="57" spans="1:13" ht="29.25" customHeight="1">
      <c r="A57" s="60" t="s">
        <v>60</v>
      </c>
      <c r="B57" s="77" t="s">
        <v>60</v>
      </c>
      <c r="C57" s="77"/>
      <c r="D57" s="92"/>
      <c r="E57" s="92"/>
      <c r="F57" s="92"/>
      <c r="G57" s="92"/>
      <c r="H57" s="92"/>
      <c r="I57" s="92"/>
      <c r="J57" s="77"/>
      <c r="K57" s="77"/>
      <c r="L57" s="77"/>
      <c r="M57" s="77"/>
    </row>
    <row r="58" spans="1:13" ht="39.75" customHeight="1">
      <c r="A58" s="64" t="s">
        <v>53</v>
      </c>
      <c r="B58" s="78" t="s">
        <v>15</v>
      </c>
      <c r="C58" s="78"/>
      <c r="D58" s="88"/>
      <c r="E58" s="88"/>
      <c r="F58" s="88"/>
      <c r="G58" s="88"/>
      <c r="H58" s="88"/>
      <c r="I58" s="88"/>
      <c r="J58" s="77"/>
      <c r="K58" s="77"/>
      <c r="L58" s="77"/>
      <c r="M58" s="77"/>
    </row>
    <row r="59" spans="1:13" ht="31.5" customHeight="1">
      <c r="A59" s="60">
        <v>1</v>
      </c>
      <c r="B59" s="79" t="s">
        <v>224</v>
      </c>
      <c r="C59" s="77"/>
      <c r="D59" s="92"/>
      <c r="E59" s="92"/>
      <c r="F59" s="92"/>
      <c r="G59" s="92"/>
      <c r="H59" s="92"/>
      <c r="I59" s="92"/>
      <c r="J59" s="77"/>
      <c r="K59" s="77"/>
      <c r="L59" s="77"/>
      <c r="M59" s="77"/>
    </row>
    <row r="60" spans="1:13" ht="31.5" customHeight="1">
      <c r="A60" s="60">
        <v>2</v>
      </c>
      <c r="B60" s="79" t="s">
        <v>224</v>
      </c>
      <c r="C60" s="77"/>
      <c r="D60" s="92"/>
      <c r="E60" s="92"/>
      <c r="F60" s="92"/>
      <c r="G60" s="92"/>
      <c r="H60" s="92"/>
      <c r="I60" s="92"/>
      <c r="J60" s="77"/>
      <c r="K60" s="77"/>
      <c r="L60" s="77"/>
      <c r="M60" s="77"/>
    </row>
    <row r="61" spans="1:13" ht="31.5" customHeight="1">
      <c r="A61" s="60" t="s">
        <v>60</v>
      </c>
      <c r="B61" s="77" t="s">
        <v>60</v>
      </c>
      <c r="C61" s="77"/>
      <c r="D61" s="92"/>
      <c r="E61" s="92"/>
      <c r="F61" s="92"/>
      <c r="G61" s="92"/>
      <c r="H61" s="92"/>
      <c r="I61" s="92"/>
      <c r="J61" s="77"/>
      <c r="K61" s="77"/>
      <c r="L61" s="77"/>
      <c r="M61" s="77"/>
    </row>
    <row r="62" spans="1:13" ht="53.25" customHeight="1">
      <c r="A62" s="64" t="s">
        <v>54</v>
      </c>
      <c r="B62" s="78" t="s">
        <v>226</v>
      </c>
      <c r="C62" s="78"/>
      <c r="D62" s="88"/>
      <c r="E62" s="88"/>
      <c r="F62" s="88"/>
      <c r="G62" s="88"/>
      <c r="H62" s="88"/>
      <c r="I62" s="88"/>
      <c r="J62" s="77"/>
      <c r="K62" s="77"/>
      <c r="L62" s="77"/>
      <c r="M62" s="77"/>
    </row>
    <row r="63" spans="1:13" ht="28.5" customHeight="1">
      <c r="A63" s="60">
        <v>1</v>
      </c>
      <c r="B63" s="79" t="s">
        <v>224</v>
      </c>
      <c r="C63" s="77"/>
      <c r="D63" s="92"/>
      <c r="E63" s="92"/>
      <c r="F63" s="92"/>
      <c r="G63" s="92"/>
      <c r="H63" s="92"/>
      <c r="I63" s="92"/>
      <c r="J63" s="77"/>
      <c r="K63" s="77"/>
      <c r="L63" s="77"/>
      <c r="M63" s="77"/>
    </row>
    <row r="64" spans="1:13" ht="28.5" customHeight="1">
      <c r="A64" s="60">
        <v>2</v>
      </c>
      <c r="B64" s="79" t="s">
        <v>224</v>
      </c>
      <c r="C64" s="77"/>
      <c r="D64" s="92"/>
      <c r="E64" s="92"/>
      <c r="F64" s="92"/>
      <c r="G64" s="92"/>
      <c r="H64" s="92"/>
      <c r="I64" s="92"/>
      <c r="J64" s="77"/>
      <c r="K64" s="77"/>
      <c r="L64" s="77"/>
      <c r="M64" s="77"/>
    </row>
    <row r="65" spans="1:13" ht="28.5" customHeight="1">
      <c r="A65" s="60" t="s">
        <v>60</v>
      </c>
      <c r="B65" s="77" t="s">
        <v>60</v>
      </c>
      <c r="C65" s="77"/>
      <c r="D65" s="92"/>
      <c r="E65" s="92"/>
      <c r="F65" s="92"/>
      <c r="G65" s="92"/>
      <c r="H65" s="92"/>
      <c r="I65" s="92"/>
      <c r="J65" s="77"/>
      <c r="K65" s="77"/>
      <c r="L65" s="77"/>
      <c r="M65" s="77"/>
    </row>
    <row r="66" spans="1:13" ht="30" hidden="1" customHeight="1">
      <c r="A66" s="64" t="s">
        <v>227</v>
      </c>
      <c r="B66" s="78" t="s">
        <v>14</v>
      </c>
      <c r="C66" s="78"/>
      <c r="D66" s="88"/>
      <c r="E66" s="88"/>
      <c r="F66" s="88"/>
      <c r="G66" s="88"/>
      <c r="H66" s="88"/>
      <c r="I66" s="88"/>
      <c r="J66" s="77"/>
      <c r="K66" s="77"/>
      <c r="L66" s="77"/>
      <c r="M66" s="77"/>
    </row>
    <row r="67" spans="1:13" ht="30" hidden="1" customHeight="1">
      <c r="A67" s="60">
        <v>1</v>
      </c>
      <c r="B67" s="79" t="s">
        <v>228</v>
      </c>
      <c r="C67" s="77"/>
      <c r="D67" s="92"/>
      <c r="E67" s="92"/>
      <c r="F67" s="92"/>
      <c r="G67" s="92"/>
      <c r="H67" s="92"/>
      <c r="I67" s="92"/>
      <c r="J67" s="77"/>
      <c r="K67" s="77"/>
      <c r="L67" s="77"/>
      <c r="M67" s="77"/>
    </row>
    <row r="68" spans="1:13" ht="30" hidden="1" customHeight="1">
      <c r="A68" s="60">
        <v>2</v>
      </c>
      <c r="B68" s="79" t="s">
        <v>228</v>
      </c>
      <c r="C68" s="77"/>
      <c r="D68" s="92"/>
      <c r="E68" s="92"/>
      <c r="F68" s="92"/>
      <c r="G68" s="92"/>
      <c r="H68" s="92"/>
      <c r="I68" s="92"/>
      <c r="J68" s="77"/>
      <c r="K68" s="77"/>
      <c r="L68" s="77"/>
      <c r="M68" s="77"/>
    </row>
    <row r="69" spans="1:13" ht="30" hidden="1" customHeight="1">
      <c r="A69" s="60" t="s">
        <v>60</v>
      </c>
      <c r="B69" s="77" t="s">
        <v>60</v>
      </c>
      <c r="C69" s="77"/>
      <c r="D69" s="92"/>
      <c r="E69" s="92"/>
      <c r="F69" s="92"/>
      <c r="G69" s="92"/>
      <c r="H69" s="92"/>
      <c r="I69" s="92"/>
      <c r="J69" s="77"/>
      <c r="K69" s="77"/>
      <c r="L69" s="77"/>
      <c r="M69" s="77"/>
    </row>
    <row r="70" spans="1:13" ht="39.75" customHeight="1">
      <c r="A70" s="64" t="s">
        <v>229</v>
      </c>
      <c r="B70" s="78" t="s">
        <v>230</v>
      </c>
      <c r="C70" s="78"/>
      <c r="D70" s="88"/>
      <c r="E70" s="88"/>
      <c r="F70" s="88"/>
      <c r="G70" s="88"/>
      <c r="H70" s="88"/>
      <c r="I70" s="88"/>
      <c r="J70" s="77"/>
      <c r="K70" s="77"/>
      <c r="L70" s="77"/>
      <c r="M70" s="77"/>
    </row>
    <row r="71" spans="1:13" ht="28.5" customHeight="1">
      <c r="A71" s="60">
        <v>1</v>
      </c>
      <c r="B71" s="79" t="s">
        <v>224</v>
      </c>
      <c r="C71" s="77"/>
      <c r="D71" s="92"/>
      <c r="E71" s="92"/>
      <c r="F71" s="92"/>
      <c r="G71" s="92"/>
      <c r="H71" s="92"/>
      <c r="I71" s="92"/>
      <c r="J71" s="77"/>
      <c r="K71" s="77"/>
      <c r="L71" s="77"/>
      <c r="M71" s="77"/>
    </row>
    <row r="72" spans="1:13" ht="28.5" customHeight="1">
      <c r="A72" s="60">
        <v>2</v>
      </c>
      <c r="B72" s="79" t="s">
        <v>224</v>
      </c>
      <c r="C72" s="77"/>
      <c r="D72" s="92"/>
      <c r="E72" s="92"/>
      <c r="F72" s="92"/>
      <c r="G72" s="92"/>
      <c r="H72" s="92"/>
      <c r="I72" s="92"/>
      <c r="J72" s="77"/>
      <c r="K72" s="77"/>
      <c r="L72" s="77"/>
      <c r="M72" s="77"/>
    </row>
    <row r="73" spans="1:13" ht="28.5" customHeight="1">
      <c r="A73" s="60" t="s">
        <v>60</v>
      </c>
      <c r="B73" s="77" t="s">
        <v>60</v>
      </c>
      <c r="C73" s="77"/>
      <c r="D73" s="92"/>
      <c r="E73" s="92"/>
      <c r="F73" s="92"/>
      <c r="G73" s="92"/>
      <c r="H73" s="92"/>
      <c r="I73" s="92"/>
      <c r="J73" s="77"/>
      <c r="K73" s="77"/>
      <c r="L73" s="77"/>
      <c r="M73" s="77"/>
    </row>
    <row r="74" spans="1:13" ht="12" customHeight="1">
      <c r="A74" s="60"/>
      <c r="B74" s="77"/>
      <c r="C74" s="77"/>
      <c r="D74" s="92"/>
      <c r="E74" s="92"/>
      <c r="F74" s="92"/>
      <c r="G74" s="92"/>
      <c r="H74" s="92"/>
      <c r="I74" s="92"/>
      <c r="J74" s="77"/>
      <c r="K74" s="77"/>
      <c r="L74" s="77"/>
      <c r="M74" s="77"/>
    </row>
    <row r="76" spans="1:13">
      <c r="B76" s="28" t="s">
        <v>157</v>
      </c>
      <c r="C76" s="28"/>
    </row>
    <row r="77" spans="1:13">
      <c r="B77" s="31" t="s">
        <v>158</v>
      </c>
      <c r="C77" s="31"/>
    </row>
    <row r="86" ht="15.75" customHeight="1"/>
    <row r="87" hidden="1"/>
    <row r="88" hidden="1"/>
  </sheetData>
  <mergeCells count="14">
    <mergeCell ref="A1:F1"/>
    <mergeCell ref="A2:F2"/>
    <mergeCell ref="A3:M3"/>
    <mergeCell ref="A4:M4"/>
    <mergeCell ref="G5:M5"/>
    <mergeCell ref="A6:A8"/>
    <mergeCell ref="B6:B8"/>
    <mergeCell ref="C7:C8"/>
    <mergeCell ref="M6:M8"/>
    <mergeCell ref="C6:F6"/>
    <mergeCell ref="G6:L6"/>
    <mergeCell ref="D7:F7"/>
    <mergeCell ref="G7:I7"/>
    <mergeCell ref="J7:L7"/>
  </mergeCells>
  <pageMargins left="0.25" right="0.25" top="0.75" bottom="0.75" header="0.3" footer="0.3"/>
  <pageSetup paperSize="9" scale="82" fitToHeight="0" orientation="landscape"/>
  <headerFooter>
    <oddFooter>&amp;R&amp;P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S72"/>
  <sheetViews>
    <sheetView workbookViewId="0">
      <selection activeCell="A2" sqref="A2:I2"/>
    </sheetView>
  </sheetViews>
  <sheetFormatPr defaultColWidth="9.140625" defaultRowHeight="15"/>
  <cols>
    <col min="1" max="1" width="6.42578125" style="52" customWidth="1"/>
    <col min="2" max="2" width="42.7109375" style="53" customWidth="1"/>
    <col min="3" max="9" width="11" style="53" customWidth="1"/>
    <col min="10" max="10" width="10.42578125" style="53" customWidth="1"/>
    <col min="11" max="11" width="11" style="53" customWidth="1"/>
    <col min="12" max="16384" width="9.140625" style="53"/>
  </cols>
  <sheetData>
    <row r="1" spans="1:17" ht="23.25" customHeight="1">
      <c r="A1" s="501" t="s">
        <v>231</v>
      </c>
      <c r="B1" s="501"/>
      <c r="C1" s="501"/>
      <c r="D1" s="501"/>
      <c r="E1" s="501"/>
      <c r="F1" s="501"/>
      <c r="G1" s="501"/>
      <c r="H1" s="501"/>
      <c r="I1" s="501"/>
      <c r="J1" s="508" t="s">
        <v>17</v>
      </c>
      <c r="K1" s="508"/>
      <c r="L1" s="508"/>
      <c r="M1" s="508"/>
      <c r="N1" s="508"/>
      <c r="O1" s="508"/>
      <c r="P1" s="508"/>
      <c r="Q1" s="508"/>
    </row>
    <row r="2" spans="1:17" ht="19.5" customHeight="1">
      <c r="A2" s="502" t="s">
        <v>108</v>
      </c>
      <c r="B2" s="502"/>
      <c r="C2" s="502"/>
      <c r="D2" s="502"/>
      <c r="E2" s="502"/>
      <c r="F2" s="502"/>
      <c r="G2" s="502"/>
      <c r="H2" s="502"/>
      <c r="I2" s="502"/>
      <c r="J2" s="509" t="s">
        <v>203</v>
      </c>
      <c r="K2" s="509"/>
      <c r="L2" s="509"/>
      <c r="M2" s="509"/>
      <c r="N2" s="509"/>
      <c r="O2" s="509"/>
      <c r="P2" s="509"/>
      <c r="Q2" s="509"/>
    </row>
    <row r="3" spans="1:17" ht="21.75" customHeight="1">
      <c r="A3" s="510" t="s">
        <v>204</v>
      </c>
      <c r="B3" s="510"/>
      <c r="C3" s="510"/>
      <c r="D3" s="510"/>
      <c r="E3" s="510"/>
      <c r="F3" s="510"/>
      <c r="G3" s="510"/>
      <c r="H3" s="510"/>
      <c r="I3" s="510"/>
      <c r="J3" s="510"/>
      <c r="K3" s="510"/>
      <c r="L3" s="510"/>
      <c r="M3" s="510"/>
      <c r="N3" s="510"/>
      <c r="O3" s="510"/>
      <c r="P3" s="510"/>
      <c r="Q3" s="510"/>
    </row>
    <row r="4" spans="1:17" ht="16.5">
      <c r="A4" s="54"/>
      <c r="B4" s="55"/>
      <c r="C4" s="55"/>
      <c r="D4" s="55"/>
      <c r="E4" s="55"/>
      <c r="F4" s="55"/>
      <c r="G4" s="55"/>
      <c r="H4" s="55"/>
      <c r="I4" s="55"/>
      <c r="J4" s="55"/>
      <c r="K4" s="55"/>
    </row>
    <row r="5" spans="1:17" ht="20.25" customHeight="1">
      <c r="A5" s="501" t="s">
        <v>232</v>
      </c>
      <c r="B5" s="501"/>
      <c r="C5" s="501"/>
      <c r="D5" s="501"/>
      <c r="E5" s="501"/>
      <c r="F5" s="501"/>
      <c r="G5" s="501"/>
      <c r="H5" s="501"/>
      <c r="I5" s="501"/>
      <c r="J5" s="501"/>
      <c r="K5" s="501"/>
      <c r="L5" s="501"/>
      <c r="M5" s="501"/>
      <c r="N5" s="501"/>
      <c r="O5" s="501"/>
      <c r="P5" s="501"/>
      <c r="Q5" s="501"/>
    </row>
    <row r="6" spans="1:17" ht="23.25" customHeight="1">
      <c r="A6" s="501" t="s">
        <v>233</v>
      </c>
      <c r="B6" s="501"/>
      <c r="C6" s="501"/>
      <c r="D6" s="501"/>
      <c r="E6" s="501"/>
      <c r="F6" s="501"/>
      <c r="G6" s="501"/>
      <c r="H6" s="501"/>
      <c r="I6" s="501"/>
      <c r="J6" s="501"/>
      <c r="K6" s="501"/>
      <c r="L6" s="501"/>
      <c r="M6" s="501"/>
      <c r="N6" s="501"/>
      <c r="O6" s="501"/>
      <c r="P6" s="501"/>
      <c r="Q6" s="501"/>
    </row>
    <row r="7" spans="1:17" ht="19.5" customHeight="1">
      <c r="A7" s="502"/>
      <c r="B7" s="502"/>
      <c r="C7" s="502"/>
      <c r="D7" s="502"/>
      <c r="E7" s="502"/>
      <c r="F7" s="502"/>
      <c r="G7" s="502"/>
      <c r="H7" s="502"/>
      <c r="I7" s="502"/>
      <c r="J7" s="502"/>
      <c r="K7" s="502"/>
      <c r="L7" s="502"/>
      <c r="M7" s="502"/>
      <c r="N7" s="502"/>
      <c r="O7" s="502"/>
      <c r="P7" s="502"/>
      <c r="Q7" s="502"/>
    </row>
    <row r="8" spans="1:17" ht="21.75" customHeight="1">
      <c r="A8" s="56"/>
      <c r="B8" s="57"/>
      <c r="C8" s="57"/>
      <c r="D8" s="57"/>
      <c r="E8" s="57"/>
      <c r="F8" s="57"/>
      <c r="M8" s="507" t="s">
        <v>0</v>
      </c>
      <c r="N8" s="507"/>
      <c r="O8" s="507"/>
      <c r="P8" s="507"/>
      <c r="Q8" s="507"/>
    </row>
    <row r="9" spans="1:17" ht="56.25" customHeight="1">
      <c r="A9" s="505" t="s">
        <v>1</v>
      </c>
      <c r="B9" s="506" t="s">
        <v>206</v>
      </c>
      <c r="C9" s="506" t="s">
        <v>234</v>
      </c>
      <c r="D9" s="506"/>
      <c r="E9" s="506"/>
      <c r="F9" s="494" t="s">
        <v>235</v>
      </c>
      <c r="G9" s="494"/>
      <c r="H9" s="494"/>
      <c r="I9" s="494" t="s">
        <v>236</v>
      </c>
      <c r="J9" s="494"/>
      <c r="K9" s="494"/>
      <c r="L9" s="494" t="s">
        <v>237</v>
      </c>
      <c r="M9" s="494"/>
      <c r="N9" s="494"/>
      <c r="O9" s="494"/>
      <c r="P9" s="494"/>
      <c r="Q9" s="494"/>
    </row>
    <row r="10" spans="1:17" ht="35.25" customHeight="1">
      <c r="A10" s="505"/>
      <c r="B10" s="506"/>
      <c r="C10" s="506" t="s">
        <v>5</v>
      </c>
      <c r="D10" s="506" t="s">
        <v>6</v>
      </c>
      <c r="E10" s="506" t="s">
        <v>8</v>
      </c>
      <c r="F10" s="494" t="s">
        <v>5</v>
      </c>
      <c r="G10" s="494" t="s">
        <v>6</v>
      </c>
      <c r="H10" s="494" t="s">
        <v>8</v>
      </c>
      <c r="I10" s="494" t="s">
        <v>5</v>
      </c>
      <c r="J10" s="494" t="s">
        <v>6</v>
      </c>
      <c r="K10" s="494" t="s">
        <v>8</v>
      </c>
      <c r="L10" s="494" t="s">
        <v>238</v>
      </c>
      <c r="M10" s="494"/>
      <c r="N10" s="494"/>
      <c r="O10" s="494" t="s">
        <v>239</v>
      </c>
      <c r="P10" s="494"/>
      <c r="Q10" s="494"/>
    </row>
    <row r="11" spans="1:17" ht="33" customHeight="1">
      <c r="A11" s="505"/>
      <c r="B11" s="506"/>
      <c r="C11" s="506"/>
      <c r="D11" s="506"/>
      <c r="E11" s="506"/>
      <c r="F11" s="494"/>
      <c r="G11" s="494"/>
      <c r="H11" s="494"/>
      <c r="I11" s="494"/>
      <c r="J11" s="494"/>
      <c r="K11" s="494"/>
      <c r="L11" s="60" t="s">
        <v>5</v>
      </c>
      <c r="M11" s="60" t="s">
        <v>6</v>
      </c>
      <c r="N11" s="60" t="s">
        <v>7</v>
      </c>
      <c r="O11" s="60" t="s">
        <v>5</v>
      </c>
      <c r="P11" s="60" t="s">
        <v>6</v>
      </c>
      <c r="Q11" s="60" t="s">
        <v>7</v>
      </c>
    </row>
    <row r="12" spans="1:17" s="50" customFormat="1" ht="18.75">
      <c r="A12" s="58">
        <v>1</v>
      </c>
      <c r="B12" s="59">
        <v>2</v>
      </c>
      <c r="C12" s="58">
        <v>3</v>
      </c>
      <c r="D12" s="59">
        <v>4</v>
      </c>
      <c r="E12" s="58">
        <v>5</v>
      </c>
      <c r="F12" s="59">
        <v>6</v>
      </c>
      <c r="G12" s="58">
        <v>7</v>
      </c>
      <c r="H12" s="59">
        <v>8</v>
      </c>
      <c r="I12" s="58">
        <v>9</v>
      </c>
      <c r="J12" s="59">
        <v>10</v>
      </c>
      <c r="K12" s="58">
        <v>11</v>
      </c>
      <c r="L12" s="59">
        <v>12</v>
      </c>
      <c r="M12" s="58">
        <v>13</v>
      </c>
      <c r="N12" s="59">
        <v>14</v>
      </c>
      <c r="O12" s="58">
        <v>15</v>
      </c>
      <c r="P12" s="59">
        <v>16</v>
      </c>
      <c r="Q12" s="58">
        <v>17</v>
      </c>
    </row>
    <row r="13" spans="1:17" ht="24.75" customHeight="1">
      <c r="A13" s="58"/>
      <c r="B13" s="61" t="s">
        <v>213</v>
      </c>
      <c r="C13" s="62"/>
      <c r="D13" s="62"/>
      <c r="E13" s="62"/>
      <c r="F13" s="63"/>
      <c r="G13" s="63"/>
      <c r="H13" s="63"/>
      <c r="I13" s="63"/>
      <c r="J13" s="63"/>
      <c r="K13" s="63"/>
      <c r="L13" s="63"/>
      <c r="M13" s="63"/>
      <c r="N13" s="63"/>
      <c r="O13" s="63"/>
      <c r="P13" s="63"/>
      <c r="Q13" s="63"/>
    </row>
    <row r="14" spans="1:17" s="51" customFormat="1" ht="24.75" customHeight="1">
      <c r="A14" s="64" t="s">
        <v>32</v>
      </c>
      <c r="B14" s="65" t="s">
        <v>214</v>
      </c>
      <c r="C14" s="66"/>
      <c r="D14" s="66"/>
      <c r="E14" s="66"/>
      <c r="F14" s="67"/>
      <c r="G14" s="67"/>
      <c r="H14" s="67"/>
      <c r="I14" s="67"/>
      <c r="J14" s="67"/>
      <c r="K14" s="67"/>
      <c r="L14" s="67"/>
      <c r="M14" s="67"/>
      <c r="N14" s="67"/>
      <c r="O14" s="67"/>
      <c r="P14" s="67"/>
      <c r="Q14" s="67"/>
    </row>
    <row r="15" spans="1:17" s="51" customFormat="1" ht="24.75" customHeight="1">
      <c r="A15" s="64">
        <v>1</v>
      </c>
      <c r="B15" s="68" t="s">
        <v>215</v>
      </c>
      <c r="C15" s="66"/>
      <c r="D15" s="66"/>
      <c r="E15" s="66"/>
      <c r="F15" s="67"/>
      <c r="G15" s="67"/>
      <c r="H15" s="67"/>
      <c r="I15" s="67"/>
      <c r="J15" s="67"/>
      <c r="K15" s="67"/>
      <c r="L15" s="67"/>
      <c r="M15" s="67"/>
      <c r="N15" s="67"/>
      <c r="O15" s="67"/>
      <c r="P15" s="67"/>
      <c r="Q15" s="67"/>
    </row>
    <row r="16" spans="1:17" s="51" customFormat="1" ht="24.75" customHeight="1">
      <c r="A16" s="69"/>
      <c r="B16" s="70" t="s">
        <v>10</v>
      </c>
      <c r="C16" s="66"/>
      <c r="D16" s="66"/>
      <c r="E16" s="66"/>
      <c r="F16" s="67"/>
      <c r="G16" s="67"/>
      <c r="H16" s="67"/>
      <c r="I16" s="67"/>
      <c r="J16" s="67"/>
      <c r="K16" s="67"/>
      <c r="L16" s="67"/>
      <c r="M16" s="67"/>
      <c r="N16" s="67"/>
      <c r="O16" s="67"/>
      <c r="P16" s="67"/>
      <c r="Q16" s="67"/>
    </row>
    <row r="17" spans="1:17" s="51" customFormat="1" ht="24.75" customHeight="1">
      <c r="A17" s="211" t="s">
        <v>12</v>
      </c>
      <c r="B17" s="72" t="s">
        <v>33</v>
      </c>
      <c r="C17" s="66"/>
      <c r="D17" s="66"/>
      <c r="E17" s="66"/>
      <c r="F17" s="67"/>
      <c r="G17" s="67"/>
      <c r="H17" s="67"/>
      <c r="I17" s="67"/>
      <c r="J17" s="67"/>
      <c r="K17" s="67"/>
      <c r="L17" s="67"/>
      <c r="M17" s="67"/>
      <c r="N17" s="67"/>
      <c r="O17" s="67"/>
      <c r="P17" s="67"/>
      <c r="Q17" s="67"/>
    </row>
    <row r="18" spans="1:17" s="51" customFormat="1" ht="24.75" customHeight="1">
      <c r="A18" s="211" t="s">
        <v>12</v>
      </c>
      <c r="B18" s="72" t="s">
        <v>105</v>
      </c>
      <c r="C18" s="66"/>
      <c r="D18" s="66"/>
      <c r="E18" s="66"/>
      <c r="F18" s="67"/>
      <c r="G18" s="67"/>
      <c r="H18" s="67"/>
      <c r="I18" s="67"/>
      <c r="J18" s="67"/>
      <c r="K18" s="67"/>
      <c r="L18" s="67"/>
      <c r="M18" s="67"/>
      <c r="N18" s="67"/>
      <c r="O18" s="67"/>
      <c r="P18" s="67"/>
      <c r="Q18" s="67"/>
    </row>
    <row r="19" spans="1:17" s="51" customFormat="1" ht="33">
      <c r="A19" s="212" t="s">
        <v>35</v>
      </c>
      <c r="B19" s="73" t="s">
        <v>216</v>
      </c>
      <c r="C19" s="66"/>
      <c r="D19" s="66"/>
      <c r="E19" s="66"/>
      <c r="F19" s="67"/>
      <c r="G19" s="67"/>
      <c r="H19" s="67"/>
      <c r="I19" s="67"/>
      <c r="J19" s="67"/>
      <c r="K19" s="67"/>
      <c r="L19" s="67"/>
      <c r="M19" s="67"/>
      <c r="N19" s="67"/>
      <c r="O19" s="67"/>
      <c r="P19" s="67"/>
      <c r="Q19" s="67"/>
    </row>
    <row r="20" spans="1:17" s="51" customFormat="1" ht="24.75" customHeight="1">
      <c r="A20" s="212" t="s">
        <v>37</v>
      </c>
      <c r="B20" s="73" t="s">
        <v>13</v>
      </c>
      <c r="C20" s="66"/>
      <c r="D20" s="66"/>
      <c r="E20" s="66"/>
      <c r="F20" s="67"/>
      <c r="G20" s="67"/>
      <c r="H20" s="67"/>
      <c r="I20" s="67"/>
      <c r="J20" s="67"/>
      <c r="K20" s="67"/>
      <c r="L20" s="67"/>
      <c r="M20" s="67"/>
      <c r="N20" s="67"/>
      <c r="O20" s="67"/>
      <c r="P20" s="67"/>
      <c r="Q20" s="67"/>
    </row>
    <row r="21" spans="1:17" s="51" customFormat="1" ht="30" customHeight="1">
      <c r="A21" s="64">
        <v>2</v>
      </c>
      <c r="B21" s="74" t="s">
        <v>219</v>
      </c>
      <c r="C21" s="66"/>
      <c r="D21" s="66"/>
      <c r="E21" s="66"/>
      <c r="F21" s="67"/>
      <c r="G21" s="67"/>
      <c r="H21" s="67"/>
      <c r="I21" s="67"/>
      <c r="J21" s="67"/>
      <c r="K21" s="67"/>
      <c r="L21" s="67"/>
      <c r="M21" s="67"/>
      <c r="N21" s="67"/>
      <c r="O21" s="67"/>
      <c r="P21" s="67"/>
      <c r="Q21" s="67"/>
    </row>
    <row r="22" spans="1:17" s="51" customFormat="1" ht="24.75" customHeight="1">
      <c r="A22" s="69"/>
      <c r="B22" s="70" t="s">
        <v>10</v>
      </c>
      <c r="C22" s="66"/>
      <c r="D22" s="66"/>
      <c r="E22" s="66"/>
      <c r="F22" s="67"/>
      <c r="G22" s="67"/>
      <c r="H22" s="67"/>
      <c r="I22" s="67"/>
      <c r="J22" s="67"/>
      <c r="K22" s="67"/>
      <c r="L22" s="67"/>
      <c r="M22" s="67"/>
      <c r="N22" s="67"/>
      <c r="O22" s="67"/>
      <c r="P22" s="67"/>
      <c r="Q22" s="67"/>
    </row>
    <row r="23" spans="1:17" s="51" customFormat="1" ht="24.75" customHeight="1">
      <c r="A23" s="211" t="s">
        <v>12</v>
      </c>
      <c r="B23" s="72" t="s">
        <v>33</v>
      </c>
      <c r="C23" s="66"/>
      <c r="D23" s="66"/>
      <c r="E23" s="66"/>
      <c r="F23" s="67"/>
      <c r="G23" s="67"/>
      <c r="H23" s="67"/>
      <c r="I23" s="67"/>
      <c r="J23" s="67"/>
      <c r="K23" s="67"/>
      <c r="L23" s="67"/>
      <c r="M23" s="67"/>
      <c r="N23" s="67"/>
      <c r="O23" s="67"/>
      <c r="P23" s="67"/>
      <c r="Q23" s="67"/>
    </row>
    <row r="24" spans="1:17" s="51" customFormat="1" ht="24.75" customHeight="1">
      <c r="A24" s="211" t="s">
        <v>12</v>
      </c>
      <c r="B24" s="72" t="s">
        <v>105</v>
      </c>
      <c r="C24" s="66"/>
      <c r="D24" s="66"/>
      <c r="E24" s="66"/>
      <c r="F24" s="67"/>
      <c r="G24" s="67"/>
      <c r="H24" s="67"/>
      <c r="I24" s="67"/>
      <c r="J24" s="67"/>
      <c r="K24" s="67"/>
      <c r="L24" s="67"/>
      <c r="M24" s="67"/>
      <c r="N24" s="67"/>
      <c r="O24" s="67"/>
      <c r="P24" s="67"/>
      <c r="Q24" s="67"/>
    </row>
    <row r="25" spans="1:17" s="51" customFormat="1" ht="24.75" customHeight="1">
      <c r="A25" s="213" t="s">
        <v>35</v>
      </c>
      <c r="B25" s="75" t="s">
        <v>220</v>
      </c>
      <c r="C25" s="66"/>
      <c r="D25" s="66"/>
      <c r="E25" s="66"/>
      <c r="F25" s="67"/>
      <c r="G25" s="67"/>
      <c r="H25" s="67"/>
      <c r="I25" s="67"/>
      <c r="J25" s="67"/>
      <c r="K25" s="67"/>
      <c r="L25" s="67"/>
      <c r="M25" s="67"/>
      <c r="N25" s="67"/>
      <c r="O25" s="67"/>
      <c r="P25" s="67"/>
      <c r="Q25" s="67"/>
    </row>
    <row r="26" spans="1:17" s="51" customFormat="1" ht="24.75" customHeight="1">
      <c r="A26" s="69"/>
      <c r="B26" s="70" t="s">
        <v>10</v>
      </c>
      <c r="C26" s="66"/>
      <c r="D26" s="66"/>
      <c r="E26" s="66"/>
      <c r="F26" s="67"/>
      <c r="G26" s="67"/>
      <c r="H26" s="67"/>
      <c r="I26" s="67"/>
      <c r="J26" s="67"/>
      <c r="K26" s="67"/>
      <c r="L26" s="67"/>
      <c r="M26" s="67"/>
      <c r="N26" s="67"/>
      <c r="O26" s="67"/>
      <c r="P26" s="67"/>
      <c r="Q26" s="67"/>
    </row>
    <row r="27" spans="1:17" s="51" customFormat="1" ht="24.75" customHeight="1">
      <c r="A27" s="211" t="s">
        <v>12</v>
      </c>
      <c r="B27" s="72" t="s">
        <v>33</v>
      </c>
      <c r="C27" s="66"/>
      <c r="D27" s="66"/>
      <c r="E27" s="66"/>
      <c r="F27" s="67"/>
      <c r="G27" s="67"/>
      <c r="H27" s="67"/>
      <c r="I27" s="67"/>
      <c r="J27" s="67"/>
      <c r="K27" s="67"/>
      <c r="L27" s="67"/>
      <c r="M27" s="67"/>
      <c r="N27" s="67"/>
      <c r="O27" s="67"/>
      <c r="P27" s="67"/>
      <c r="Q27" s="67"/>
    </row>
    <row r="28" spans="1:17" s="51" customFormat="1" ht="24.75" customHeight="1">
      <c r="A28" s="211" t="s">
        <v>12</v>
      </c>
      <c r="B28" s="72" t="s">
        <v>105</v>
      </c>
      <c r="C28" s="66"/>
      <c r="D28" s="66"/>
      <c r="E28" s="66"/>
      <c r="F28" s="67"/>
      <c r="G28" s="67"/>
      <c r="H28" s="67"/>
      <c r="I28" s="67"/>
      <c r="J28" s="67"/>
      <c r="K28" s="67"/>
      <c r="L28" s="67"/>
      <c r="M28" s="67"/>
      <c r="N28" s="67"/>
      <c r="O28" s="67"/>
      <c r="P28" s="67"/>
      <c r="Q28" s="67"/>
    </row>
    <row r="29" spans="1:17" s="51" customFormat="1" ht="24.75" customHeight="1">
      <c r="A29" s="76">
        <v>-1</v>
      </c>
      <c r="B29" s="77" t="s">
        <v>221</v>
      </c>
      <c r="C29" s="66"/>
      <c r="D29" s="66"/>
      <c r="E29" s="66"/>
      <c r="F29" s="67"/>
      <c r="G29" s="67"/>
      <c r="H29" s="67"/>
      <c r="I29" s="67"/>
      <c r="J29" s="67"/>
      <c r="K29" s="67"/>
      <c r="L29" s="67"/>
      <c r="M29" s="67"/>
      <c r="N29" s="67"/>
      <c r="O29" s="67"/>
      <c r="P29" s="67"/>
      <c r="Q29" s="67"/>
    </row>
    <row r="30" spans="1:17" s="51" customFormat="1" ht="24.75" customHeight="1">
      <c r="A30" s="214" t="s">
        <v>12</v>
      </c>
      <c r="B30" s="77" t="s">
        <v>33</v>
      </c>
      <c r="C30" s="66"/>
      <c r="D30" s="66"/>
      <c r="E30" s="66"/>
      <c r="F30" s="67"/>
      <c r="G30" s="67"/>
      <c r="H30" s="67"/>
      <c r="I30" s="67"/>
      <c r="J30" s="67"/>
      <c r="K30" s="67"/>
      <c r="L30" s="67"/>
      <c r="M30" s="67"/>
      <c r="N30" s="67"/>
      <c r="O30" s="67"/>
      <c r="P30" s="67"/>
      <c r="Q30" s="67"/>
    </row>
    <row r="31" spans="1:17" s="51" customFormat="1" ht="24.75" customHeight="1">
      <c r="A31" s="214" t="s">
        <v>12</v>
      </c>
      <c r="B31" s="77" t="s">
        <v>105</v>
      </c>
      <c r="C31" s="66"/>
      <c r="D31" s="66"/>
      <c r="E31" s="66"/>
      <c r="F31" s="67"/>
      <c r="G31" s="67"/>
      <c r="H31" s="67"/>
      <c r="I31" s="67"/>
      <c r="J31" s="67"/>
      <c r="K31" s="67"/>
      <c r="L31" s="67"/>
      <c r="M31" s="67"/>
      <c r="N31" s="67"/>
      <c r="O31" s="67"/>
      <c r="P31" s="67"/>
      <c r="Q31" s="67"/>
    </row>
    <row r="32" spans="1:17" s="51" customFormat="1" ht="24.75" customHeight="1">
      <c r="A32" s="76">
        <v>-2</v>
      </c>
      <c r="B32" s="77" t="s">
        <v>221</v>
      </c>
      <c r="C32" s="66"/>
      <c r="D32" s="66"/>
      <c r="E32" s="66"/>
      <c r="F32" s="67"/>
      <c r="G32" s="67"/>
      <c r="H32" s="67"/>
      <c r="I32" s="67"/>
      <c r="J32" s="67"/>
      <c r="K32" s="67"/>
      <c r="L32" s="67"/>
      <c r="M32" s="67"/>
      <c r="N32" s="67"/>
      <c r="O32" s="67"/>
      <c r="P32" s="67"/>
      <c r="Q32" s="67"/>
    </row>
    <row r="33" spans="1:17" s="51" customFormat="1" ht="24.75" customHeight="1">
      <c r="A33" s="71"/>
      <c r="B33" s="72" t="s">
        <v>101</v>
      </c>
      <c r="C33" s="66"/>
      <c r="D33" s="66"/>
      <c r="E33" s="66"/>
      <c r="F33" s="67"/>
      <c r="G33" s="67"/>
      <c r="H33" s="67"/>
      <c r="I33" s="67"/>
      <c r="J33" s="67"/>
      <c r="K33" s="67"/>
      <c r="L33" s="67"/>
      <c r="M33" s="67"/>
      <c r="N33" s="67"/>
      <c r="O33" s="67"/>
      <c r="P33" s="67"/>
      <c r="Q33" s="67"/>
    </row>
    <row r="34" spans="1:17" s="51" customFormat="1" ht="24.75" customHeight="1">
      <c r="A34" s="211" t="s">
        <v>60</v>
      </c>
      <c r="B34" s="72" t="s">
        <v>60</v>
      </c>
      <c r="C34" s="66"/>
      <c r="D34" s="66"/>
      <c r="E34" s="66"/>
      <c r="F34" s="67"/>
      <c r="G34" s="67"/>
      <c r="H34" s="67"/>
      <c r="I34" s="67"/>
      <c r="J34" s="67"/>
      <c r="K34" s="67"/>
      <c r="L34" s="67"/>
      <c r="M34" s="67"/>
      <c r="N34" s="67"/>
      <c r="O34" s="67"/>
      <c r="P34" s="67"/>
      <c r="Q34" s="67"/>
    </row>
    <row r="35" spans="1:17" s="51" customFormat="1" ht="24.75" customHeight="1">
      <c r="A35" s="213" t="s">
        <v>37</v>
      </c>
      <c r="B35" s="75" t="s">
        <v>222</v>
      </c>
      <c r="C35" s="66"/>
      <c r="D35" s="66"/>
      <c r="E35" s="66"/>
      <c r="F35" s="67"/>
      <c r="G35" s="67"/>
      <c r="H35" s="67"/>
      <c r="I35" s="67"/>
      <c r="J35" s="67"/>
      <c r="K35" s="67"/>
      <c r="L35" s="67"/>
      <c r="M35" s="67"/>
      <c r="N35" s="67"/>
      <c r="O35" s="67"/>
      <c r="P35" s="67"/>
      <c r="Q35" s="67"/>
    </row>
    <row r="36" spans="1:17" s="51" customFormat="1" ht="24.75" customHeight="1">
      <c r="A36" s="69"/>
      <c r="B36" s="70" t="s">
        <v>10</v>
      </c>
      <c r="C36" s="66"/>
      <c r="D36" s="66"/>
      <c r="E36" s="66"/>
      <c r="F36" s="67"/>
      <c r="G36" s="67"/>
      <c r="H36" s="67"/>
      <c r="I36" s="67"/>
      <c r="J36" s="67"/>
      <c r="K36" s="67"/>
      <c r="L36" s="67"/>
      <c r="M36" s="67"/>
      <c r="N36" s="67"/>
      <c r="O36" s="67"/>
      <c r="P36" s="67"/>
      <c r="Q36" s="67"/>
    </row>
    <row r="37" spans="1:17" s="51" customFormat="1" ht="24.75" customHeight="1">
      <c r="A37" s="211" t="s">
        <v>12</v>
      </c>
      <c r="B37" s="72" t="s">
        <v>33</v>
      </c>
      <c r="C37" s="66"/>
      <c r="D37" s="66"/>
      <c r="E37" s="66"/>
      <c r="F37" s="67"/>
      <c r="G37" s="67"/>
      <c r="H37" s="67"/>
      <c r="I37" s="67"/>
      <c r="J37" s="67"/>
      <c r="K37" s="67"/>
      <c r="L37" s="67"/>
      <c r="M37" s="67"/>
      <c r="N37" s="67"/>
      <c r="O37" s="67"/>
      <c r="P37" s="67"/>
      <c r="Q37" s="67"/>
    </row>
    <row r="38" spans="1:17" s="51" customFormat="1" ht="24.75" customHeight="1">
      <c r="A38" s="211" t="s">
        <v>12</v>
      </c>
      <c r="B38" s="72" t="s">
        <v>105</v>
      </c>
      <c r="C38" s="66"/>
      <c r="D38" s="66"/>
      <c r="E38" s="66"/>
      <c r="F38" s="67"/>
      <c r="G38" s="67"/>
      <c r="H38" s="67"/>
      <c r="I38" s="67"/>
      <c r="J38" s="67"/>
      <c r="K38" s="67"/>
      <c r="L38" s="67"/>
      <c r="M38" s="67"/>
      <c r="N38" s="67"/>
      <c r="O38" s="67"/>
      <c r="P38" s="67"/>
      <c r="Q38" s="67"/>
    </row>
    <row r="39" spans="1:17" s="51" customFormat="1" ht="24.75" customHeight="1">
      <c r="A39" s="76">
        <v>-1</v>
      </c>
      <c r="B39" s="77" t="s">
        <v>221</v>
      </c>
      <c r="C39" s="66"/>
      <c r="D39" s="66"/>
      <c r="E39" s="66"/>
      <c r="F39" s="67"/>
      <c r="G39" s="67"/>
      <c r="H39" s="67"/>
      <c r="I39" s="67"/>
      <c r="J39" s="67"/>
      <c r="K39" s="67"/>
      <c r="L39" s="67"/>
      <c r="M39" s="67"/>
      <c r="N39" s="67"/>
      <c r="O39" s="67"/>
      <c r="P39" s="67"/>
      <c r="Q39" s="67"/>
    </row>
    <row r="40" spans="1:17" s="51" customFormat="1" ht="24.75" customHeight="1">
      <c r="A40" s="214" t="s">
        <v>12</v>
      </c>
      <c r="B40" s="77" t="s">
        <v>33</v>
      </c>
      <c r="C40" s="66"/>
      <c r="D40" s="66"/>
      <c r="E40" s="66"/>
      <c r="F40" s="67"/>
      <c r="G40" s="67"/>
      <c r="H40" s="67"/>
      <c r="I40" s="67"/>
      <c r="J40" s="67"/>
      <c r="K40" s="67"/>
      <c r="L40" s="67"/>
      <c r="M40" s="67"/>
      <c r="N40" s="67"/>
      <c r="O40" s="67"/>
      <c r="P40" s="67"/>
      <c r="Q40" s="67"/>
    </row>
    <row r="41" spans="1:17" s="51" customFormat="1" ht="24.75" customHeight="1">
      <c r="A41" s="214" t="s">
        <v>12</v>
      </c>
      <c r="B41" s="77" t="s">
        <v>105</v>
      </c>
      <c r="C41" s="66"/>
      <c r="D41" s="66"/>
      <c r="E41" s="66"/>
      <c r="F41" s="67"/>
      <c r="G41" s="67"/>
      <c r="H41" s="67"/>
      <c r="I41" s="67"/>
      <c r="J41" s="67"/>
      <c r="K41" s="67"/>
      <c r="L41" s="67"/>
      <c r="M41" s="67"/>
      <c r="N41" s="67"/>
      <c r="O41" s="67"/>
      <c r="P41" s="67"/>
      <c r="Q41" s="67"/>
    </row>
    <row r="42" spans="1:17" s="51" customFormat="1" ht="24.75" customHeight="1">
      <c r="A42" s="76">
        <v>-2</v>
      </c>
      <c r="B42" s="77" t="s">
        <v>221</v>
      </c>
      <c r="C42" s="66"/>
      <c r="D42" s="66"/>
      <c r="E42" s="66"/>
      <c r="F42" s="67"/>
      <c r="G42" s="67"/>
      <c r="H42" s="67"/>
      <c r="I42" s="67"/>
      <c r="J42" s="67"/>
      <c r="K42" s="67"/>
      <c r="L42" s="67"/>
      <c r="M42" s="67"/>
      <c r="N42" s="67"/>
      <c r="O42" s="67"/>
      <c r="P42" s="67"/>
      <c r="Q42" s="67"/>
    </row>
    <row r="43" spans="1:17" s="51" customFormat="1" ht="24.75" customHeight="1">
      <c r="A43" s="71"/>
      <c r="B43" s="72" t="s">
        <v>101</v>
      </c>
      <c r="C43" s="66"/>
      <c r="D43" s="66"/>
      <c r="E43" s="66"/>
      <c r="F43" s="67"/>
      <c r="G43" s="67"/>
      <c r="H43" s="67"/>
      <c r="I43" s="67"/>
      <c r="J43" s="67"/>
      <c r="K43" s="67"/>
      <c r="L43" s="67"/>
      <c r="M43" s="67"/>
      <c r="N43" s="67"/>
      <c r="O43" s="67"/>
      <c r="P43" s="67"/>
      <c r="Q43" s="67"/>
    </row>
    <row r="44" spans="1:17" s="51" customFormat="1" ht="24.75" customHeight="1">
      <c r="A44" s="211" t="s">
        <v>60</v>
      </c>
      <c r="B44" s="72" t="s">
        <v>60</v>
      </c>
      <c r="C44" s="66"/>
      <c r="D44" s="66"/>
      <c r="E44" s="66"/>
      <c r="F44" s="67"/>
      <c r="G44" s="67"/>
      <c r="H44" s="67"/>
      <c r="I44" s="67"/>
      <c r="J44" s="67"/>
      <c r="K44" s="67"/>
      <c r="L44" s="67"/>
      <c r="M44" s="67"/>
      <c r="N44" s="67"/>
      <c r="O44" s="67"/>
      <c r="P44" s="67"/>
      <c r="Q44" s="67"/>
    </row>
    <row r="45" spans="1:17" s="51" customFormat="1" ht="24.75" customHeight="1">
      <c r="A45" s="64" t="s">
        <v>51</v>
      </c>
      <c r="B45" s="78" t="s">
        <v>223</v>
      </c>
      <c r="C45" s="66"/>
      <c r="D45" s="66"/>
      <c r="E45" s="66"/>
      <c r="F45" s="67"/>
      <c r="G45" s="67"/>
      <c r="H45" s="67"/>
      <c r="I45" s="67"/>
      <c r="J45" s="67"/>
      <c r="K45" s="67"/>
      <c r="L45" s="67"/>
      <c r="M45" s="67"/>
      <c r="N45" s="67"/>
      <c r="O45" s="67"/>
      <c r="P45" s="67"/>
      <c r="Q45" s="67"/>
    </row>
    <row r="46" spans="1:17" s="51" customFormat="1" ht="24.75" customHeight="1">
      <c r="A46" s="60">
        <v>1</v>
      </c>
      <c r="B46" s="79" t="s">
        <v>224</v>
      </c>
      <c r="C46" s="66"/>
      <c r="D46" s="66"/>
      <c r="E46" s="66"/>
      <c r="F46" s="67"/>
      <c r="G46" s="67"/>
      <c r="H46" s="67"/>
      <c r="I46" s="67"/>
      <c r="J46" s="67"/>
      <c r="K46" s="67"/>
      <c r="L46" s="67"/>
      <c r="M46" s="67"/>
      <c r="N46" s="67"/>
      <c r="O46" s="67"/>
      <c r="P46" s="67"/>
      <c r="Q46" s="67"/>
    </row>
    <row r="47" spans="1:17" s="51" customFormat="1" ht="24.75" customHeight="1">
      <c r="A47" s="60">
        <v>2</v>
      </c>
      <c r="B47" s="79" t="s">
        <v>224</v>
      </c>
      <c r="C47" s="66"/>
      <c r="D47" s="66"/>
      <c r="E47" s="66"/>
      <c r="F47" s="67"/>
      <c r="G47" s="67"/>
      <c r="H47" s="67"/>
      <c r="I47" s="67"/>
      <c r="J47" s="67"/>
      <c r="K47" s="67"/>
      <c r="L47" s="67"/>
      <c r="M47" s="67"/>
      <c r="N47" s="67"/>
      <c r="O47" s="67"/>
      <c r="P47" s="67"/>
      <c r="Q47" s="67"/>
    </row>
    <row r="48" spans="1:17" s="51" customFormat="1" ht="24.75" customHeight="1">
      <c r="A48" s="60" t="s">
        <v>60</v>
      </c>
      <c r="B48" s="77" t="s">
        <v>60</v>
      </c>
      <c r="C48" s="66"/>
      <c r="D48" s="66"/>
      <c r="E48" s="66"/>
      <c r="F48" s="67"/>
      <c r="G48" s="67"/>
      <c r="H48" s="67"/>
      <c r="I48" s="67"/>
      <c r="J48" s="67"/>
      <c r="K48" s="67"/>
      <c r="L48" s="67"/>
      <c r="M48" s="67"/>
      <c r="N48" s="67"/>
      <c r="O48" s="67"/>
      <c r="P48" s="67"/>
      <c r="Q48" s="67"/>
    </row>
    <row r="49" spans="1:17" s="51" customFormat="1" ht="24.75" customHeight="1">
      <c r="A49" s="64" t="s">
        <v>52</v>
      </c>
      <c r="B49" s="78" t="s">
        <v>225</v>
      </c>
      <c r="C49" s="66"/>
      <c r="D49" s="66"/>
      <c r="E49" s="66"/>
      <c r="F49" s="67"/>
      <c r="G49" s="67"/>
      <c r="H49" s="67"/>
      <c r="I49" s="67"/>
      <c r="J49" s="67"/>
      <c r="K49" s="67"/>
      <c r="L49" s="67"/>
      <c r="M49" s="67"/>
      <c r="N49" s="67"/>
      <c r="O49" s="67"/>
      <c r="P49" s="67"/>
      <c r="Q49" s="67"/>
    </row>
    <row r="50" spans="1:17" s="51" customFormat="1" ht="24.75" customHeight="1">
      <c r="A50" s="60">
        <v>1</v>
      </c>
      <c r="B50" s="79" t="s">
        <v>224</v>
      </c>
      <c r="C50" s="66"/>
      <c r="D50" s="66"/>
      <c r="E50" s="66"/>
      <c r="F50" s="67"/>
      <c r="G50" s="67"/>
      <c r="H50" s="67"/>
      <c r="I50" s="67"/>
      <c r="J50" s="67"/>
      <c r="K50" s="67"/>
      <c r="L50" s="67"/>
      <c r="M50" s="67"/>
      <c r="N50" s="67"/>
      <c r="O50" s="67"/>
      <c r="P50" s="67"/>
      <c r="Q50" s="67"/>
    </row>
    <row r="51" spans="1:17" s="51" customFormat="1" ht="24.75" customHeight="1">
      <c r="A51" s="60">
        <v>2</v>
      </c>
      <c r="B51" s="79" t="s">
        <v>224</v>
      </c>
      <c r="C51" s="66"/>
      <c r="D51" s="66"/>
      <c r="E51" s="66"/>
      <c r="F51" s="67"/>
      <c r="G51" s="67"/>
      <c r="H51" s="67"/>
      <c r="I51" s="67"/>
      <c r="J51" s="67"/>
      <c r="K51" s="67"/>
      <c r="L51" s="67"/>
      <c r="M51" s="67"/>
      <c r="N51" s="67"/>
      <c r="O51" s="67"/>
      <c r="P51" s="67"/>
      <c r="Q51" s="67"/>
    </row>
    <row r="52" spans="1:17" s="51" customFormat="1" ht="24.75" customHeight="1">
      <c r="A52" s="60" t="s">
        <v>60</v>
      </c>
      <c r="B52" s="77" t="s">
        <v>60</v>
      </c>
      <c r="C52" s="66"/>
      <c r="D52" s="66"/>
      <c r="E52" s="66"/>
      <c r="F52" s="67"/>
      <c r="G52" s="67"/>
      <c r="H52" s="67"/>
      <c r="I52" s="67"/>
      <c r="J52" s="67"/>
      <c r="K52" s="67"/>
      <c r="L52" s="67"/>
      <c r="M52" s="67"/>
      <c r="N52" s="67"/>
      <c r="O52" s="67"/>
      <c r="P52" s="67"/>
      <c r="Q52" s="67"/>
    </row>
    <row r="53" spans="1:17" s="51" customFormat="1" ht="24.75" customHeight="1">
      <c r="A53" s="64" t="s">
        <v>53</v>
      </c>
      <c r="B53" s="78" t="s">
        <v>14</v>
      </c>
      <c r="C53" s="66"/>
      <c r="D53" s="66"/>
      <c r="E53" s="66"/>
      <c r="F53" s="67"/>
      <c r="G53" s="67"/>
      <c r="H53" s="67"/>
      <c r="I53" s="67"/>
      <c r="J53" s="67"/>
      <c r="K53" s="67"/>
      <c r="L53" s="67"/>
      <c r="M53" s="67"/>
      <c r="N53" s="67"/>
      <c r="O53" s="67"/>
      <c r="P53" s="67"/>
      <c r="Q53" s="67"/>
    </row>
    <row r="54" spans="1:17" s="51" customFormat="1" ht="24.75" customHeight="1">
      <c r="A54" s="60">
        <v>1</v>
      </c>
      <c r="B54" s="79" t="s">
        <v>224</v>
      </c>
      <c r="C54" s="66"/>
      <c r="D54" s="66"/>
      <c r="E54" s="66"/>
      <c r="F54" s="67"/>
      <c r="G54" s="67"/>
      <c r="H54" s="67"/>
      <c r="I54" s="67"/>
      <c r="J54" s="67"/>
      <c r="K54" s="67"/>
      <c r="L54" s="67"/>
      <c r="M54" s="67"/>
      <c r="N54" s="67"/>
      <c r="O54" s="67"/>
      <c r="P54" s="67"/>
      <c r="Q54" s="67"/>
    </row>
    <row r="55" spans="1:17" s="51" customFormat="1" ht="24.75" customHeight="1">
      <c r="A55" s="60">
        <v>2</v>
      </c>
      <c r="B55" s="79" t="s">
        <v>224</v>
      </c>
      <c r="C55" s="66"/>
      <c r="D55" s="66"/>
      <c r="E55" s="66"/>
      <c r="F55" s="67"/>
      <c r="G55" s="67"/>
      <c r="H55" s="67"/>
      <c r="I55" s="67"/>
      <c r="J55" s="67"/>
      <c r="K55" s="67"/>
      <c r="L55" s="67"/>
      <c r="M55" s="67"/>
      <c r="N55" s="67"/>
      <c r="O55" s="67"/>
      <c r="P55" s="67"/>
      <c r="Q55" s="67"/>
    </row>
    <row r="56" spans="1:17" s="51" customFormat="1" ht="24.75" customHeight="1">
      <c r="A56" s="60" t="s">
        <v>60</v>
      </c>
      <c r="B56" s="77" t="s">
        <v>60</v>
      </c>
      <c r="C56" s="66"/>
      <c r="D56" s="66"/>
      <c r="E56" s="66"/>
      <c r="F56" s="67"/>
      <c r="G56" s="67"/>
      <c r="H56" s="67"/>
      <c r="I56" s="67"/>
      <c r="J56" s="67"/>
      <c r="K56" s="67"/>
      <c r="L56" s="67"/>
      <c r="M56" s="67"/>
      <c r="N56" s="67"/>
      <c r="O56" s="67"/>
      <c r="P56" s="67"/>
      <c r="Q56" s="67"/>
    </row>
    <row r="57" spans="1:17" s="51" customFormat="1" ht="33">
      <c r="A57" s="64" t="s">
        <v>54</v>
      </c>
      <c r="B57" s="78" t="s">
        <v>15</v>
      </c>
      <c r="C57" s="66"/>
      <c r="D57" s="66"/>
      <c r="E57" s="66"/>
      <c r="F57" s="67"/>
      <c r="G57" s="67"/>
      <c r="H57" s="67"/>
      <c r="I57" s="67"/>
      <c r="J57" s="67"/>
      <c r="K57" s="67"/>
      <c r="L57" s="67"/>
      <c r="M57" s="67"/>
      <c r="N57" s="67"/>
      <c r="O57" s="67"/>
      <c r="P57" s="67"/>
      <c r="Q57" s="67"/>
    </row>
    <row r="58" spans="1:17" s="51" customFormat="1" ht="24.75" customHeight="1">
      <c r="A58" s="60">
        <v>1</v>
      </c>
      <c r="B58" s="79" t="s">
        <v>224</v>
      </c>
      <c r="C58" s="66"/>
      <c r="D58" s="66"/>
      <c r="E58" s="66"/>
      <c r="F58" s="67"/>
      <c r="G58" s="67"/>
      <c r="H58" s="67"/>
      <c r="I58" s="67"/>
      <c r="J58" s="67"/>
      <c r="K58" s="67"/>
      <c r="L58" s="67"/>
      <c r="M58" s="67"/>
      <c r="N58" s="67"/>
      <c r="O58" s="67"/>
      <c r="P58" s="67"/>
      <c r="Q58" s="67"/>
    </row>
    <row r="59" spans="1:17" s="51" customFormat="1" ht="24.75" customHeight="1">
      <c r="A59" s="60">
        <v>2</v>
      </c>
      <c r="B59" s="79" t="s">
        <v>224</v>
      </c>
      <c r="C59" s="66"/>
      <c r="D59" s="66"/>
      <c r="E59" s="66"/>
      <c r="F59" s="67"/>
      <c r="G59" s="67"/>
      <c r="H59" s="67"/>
      <c r="I59" s="67"/>
      <c r="J59" s="67"/>
      <c r="K59" s="67"/>
      <c r="L59" s="67"/>
      <c r="M59" s="67"/>
      <c r="N59" s="67"/>
      <c r="O59" s="67"/>
      <c r="P59" s="67"/>
      <c r="Q59" s="67"/>
    </row>
    <row r="60" spans="1:17" s="51" customFormat="1" ht="24.75" customHeight="1">
      <c r="A60" s="60" t="s">
        <v>60</v>
      </c>
      <c r="B60" s="77" t="s">
        <v>60</v>
      </c>
      <c r="C60" s="66"/>
      <c r="D60" s="66"/>
      <c r="E60" s="66"/>
      <c r="F60" s="67"/>
      <c r="G60" s="67"/>
      <c r="H60" s="67"/>
      <c r="I60" s="67"/>
      <c r="J60" s="67"/>
      <c r="K60" s="67"/>
      <c r="L60" s="67"/>
      <c r="M60" s="67"/>
      <c r="N60" s="67"/>
      <c r="O60" s="67"/>
      <c r="P60" s="67"/>
      <c r="Q60" s="67"/>
    </row>
    <row r="61" spans="1:17" s="51" customFormat="1" ht="49.5">
      <c r="A61" s="64" t="s">
        <v>227</v>
      </c>
      <c r="B61" s="78" t="s">
        <v>226</v>
      </c>
      <c r="C61" s="66"/>
      <c r="D61" s="66"/>
      <c r="E61" s="66"/>
      <c r="F61" s="67"/>
      <c r="G61" s="67"/>
      <c r="H61" s="67"/>
      <c r="I61" s="67"/>
      <c r="J61" s="67"/>
      <c r="K61" s="67"/>
      <c r="L61" s="67"/>
      <c r="M61" s="67"/>
      <c r="N61" s="67"/>
      <c r="O61" s="67"/>
      <c r="P61" s="67"/>
      <c r="Q61" s="67"/>
    </row>
    <row r="62" spans="1:17" s="51" customFormat="1" ht="24.75" customHeight="1">
      <c r="A62" s="60">
        <v>1</v>
      </c>
      <c r="B62" s="79" t="s">
        <v>224</v>
      </c>
      <c r="C62" s="66"/>
      <c r="D62" s="66"/>
      <c r="E62" s="66"/>
      <c r="F62" s="67"/>
      <c r="G62" s="67"/>
      <c r="H62" s="67"/>
      <c r="I62" s="67"/>
      <c r="J62" s="67"/>
      <c r="K62" s="67"/>
      <c r="L62" s="67"/>
      <c r="M62" s="67"/>
      <c r="N62" s="67"/>
      <c r="O62" s="67"/>
      <c r="P62" s="67"/>
      <c r="Q62" s="67"/>
    </row>
    <row r="63" spans="1:17" s="51" customFormat="1" ht="24.75" customHeight="1">
      <c r="A63" s="60">
        <v>2</v>
      </c>
      <c r="B63" s="79" t="s">
        <v>224</v>
      </c>
      <c r="C63" s="66"/>
      <c r="D63" s="66"/>
      <c r="E63" s="66"/>
      <c r="F63" s="67"/>
      <c r="G63" s="67"/>
      <c r="H63" s="67"/>
      <c r="I63" s="67"/>
      <c r="J63" s="67"/>
      <c r="K63" s="67"/>
      <c r="L63" s="67"/>
      <c r="M63" s="67"/>
      <c r="N63" s="67"/>
      <c r="O63" s="67"/>
      <c r="P63" s="67"/>
      <c r="Q63" s="67"/>
    </row>
    <row r="64" spans="1:17" s="51" customFormat="1" ht="24.75" customHeight="1">
      <c r="A64" s="60" t="s">
        <v>60</v>
      </c>
      <c r="B64" s="77" t="s">
        <v>60</v>
      </c>
      <c r="C64" s="66"/>
      <c r="D64" s="66"/>
      <c r="E64" s="66"/>
      <c r="F64" s="67"/>
      <c r="G64" s="67"/>
      <c r="H64" s="67"/>
      <c r="I64" s="67"/>
      <c r="J64" s="67"/>
      <c r="K64" s="67"/>
      <c r="L64" s="67"/>
      <c r="M64" s="67"/>
      <c r="N64" s="67"/>
      <c r="O64" s="67"/>
      <c r="P64" s="67"/>
      <c r="Q64" s="67"/>
    </row>
    <row r="65" spans="1:19" s="51" customFormat="1" ht="33">
      <c r="A65" s="64" t="s">
        <v>229</v>
      </c>
      <c r="B65" s="78" t="s">
        <v>230</v>
      </c>
      <c r="C65" s="66"/>
      <c r="D65" s="66"/>
      <c r="E65" s="66"/>
      <c r="F65" s="67"/>
      <c r="G65" s="67"/>
      <c r="H65" s="67"/>
      <c r="I65" s="67"/>
      <c r="J65" s="67"/>
      <c r="K65" s="67"/>
      <c r="L65" s="67"/>
      <c r="M65" s="67"/>
      <c r="N65" s="67"/>
      <c r="O65" s="67"/>
      <c r="P65" s="67"/>
      <c r="Q65" s="67"/>
    </row>
    <row r="66" spans="1:19" s="51" customFormat="1" ht="24.75" customHeight="1">
      <c r="A66" s="60">
        <v>1</v>
      </c>
      <c r="B66" s="79" t="s">
        <v>224</v>
      </c>
      <c r="C66" s="66"/>
      <c r="D66" s="66"/>
      <c r="E66" s="66"/>
      <c r="F66" s="67"/>
      <c r="G66" s="67"/>
      <c r="H66" s="67"/>
      <c r="I66" s="67"/>
      <c r="J66" s="67"/>
      <c r="K66" s="67"/>
      <c r="L66" s="67"/>
      <c r="M66" s="67"/>
      <c r="N66" s="67"/>
      <c r="O66" s="67"/>
      <c r="P66" s="67"/>
      <c r="Q66" s="67"/>
    </row>
    <row r="67" spans="1:19" s="51" customFormat="1" ht="24.75" customHeight="1">
      <c r="A67" s="60">
        <v>2</v>
      </c>
      <c r="B67" s="79" t="s">
        <v>224</v>
      </c>
      <c r="C67" s="66"/>
      <c r="D67" s="66"/>
      <c r="E67" s="66"/>
      <c r="F67" s="67"/>
      <c r="G67" s="67"/>
      <c r="H67" s="67"/>
      <c r="I67" s="67"/>
      <c r="J67" s="67"/>
      <c r="K67" s="67"/>
      <c r="L67" s="67"/>
      <c r="M67" s="67"/>
      <c r="N67" s="67"/>
      <c r="O67" s="67"/>
      <c r="P67" s="67"/>
      <c r="Q67" s="67"/>
    </row>
    <row r="68" spans="1:19" s="51" customFormat="1" ht="24.75" customHeight="1">
      <c r="A68" s="60" t="s">
        <v>60</v>
      </c>
      <c r="B68" s="77" t="s">
        <v>60</v>
      </c>
      <c r="C68" s="66"/>
      <c r="D68" s="66"/>
      <c r="E68" s="66"/>
      <c r="F68" s="67"/>
      <c r="G68" s="67"/>
      <c r="H68" s="67"/>
      <c r="I68" s="67"/>
      <c r="J68" s="67"/>
      <c r="K68" s="67"/>
      <c r="L68" s="67"/>
      <c r="M68" s="67"/>
      <c r="N68" s="67"/>
      <c r="O68" s="67"/>
      <c r="P68" s="67"/>
      <c r="Q68" s="67"/>
    </row>
    <row r="69" spans="1:19" ht="7.9" customHeight="1">
      <c r="A69" s="80"/>
      <c r="B69" s="78"/>
      <c r="C69" s="81"/>
      <c r="D69" s="81"/>
      <c r="E69" s="81"/>
      <c r="F69" s="81"/>
      <c r="G69" s="81"/>
      <c r="H69" s="81"/>
      <c r="I69" s="81"/>
      <c r="J69" s="81"/>
      <c r="K69" s="81"/>
      <c r="L69" s="63"/>
      <c r="M69" s="63"/>
      <c r="N69" s="63"/>
      <c r="O69" s="63"/>
      <c r="P69" s="63"/>
      <c r="Q69" s="63"/>
      <c r="S69" s="53" t="s">
        <v>240</v>
      </c>
    </row>
    <row r="71" spans="1:19" ht="15.75">
      <c r="B71" s="28" t="s">
        <v>157</v>
      </c>
    </row>
    <row r="72" spans="1:19" ht="15.75">
      <c r="B72" s="31" t="s">
        <v>158</v>
      </c>
    </row>
  </sheetData>
  <mergeCells count="26">
    <mergeCell ref="A1:I1"/>
    <mergeCell ref="J1:Q1"/>
    <mergeCell ref="A2:I2"/>
    <mergeCell ref="J2:Q2"/>
    <mergeCell ref="A3:Q3"/>
    <mergeCell ref="A5:Q5"/>
    <mergeCell ref="A6:Q6"/>
    <mergeCell ref="A7:Q7"/>
    <mergeCell ref="M8:Q8"/>
    <mergeCell ref="C9:E9"/>
    <mergeCell ref="F9:H9"/>
    <mergeCell ref="I9:K9"/>
    <mergeCell ref="L9:Q9"/>
    <mergeCell ref="L10:N10"/>
    <mergeCell ref="O10:Q10"/>
    <mergeCell ref="A9:A11"/>
    <mergeCell ref="B9:B11"/>
    <mergeCell ref="C10:C11"/>
    <mergeCell ref="D10:D11"/>
    <mergeCell ref="E10:E11"/>
    <mergeCell ref="F10:F11"/>
    <mergeCell ref="G10:G11"/>
    <mergeCell ref="H10:H11"/>
    <mergeCell ref="I10:I11"/>
    <mergeCell ref="J10:J11"/>
    <mergeCell ref="K10:K11"/>
  </mergeCells>
  <pageMargins left="0.23622047244094499" right="0.23622047244094499" top="0.74803149606299202" bottom="0.74803149606299202" header="0.31496062992126" footer="0.31496062992126"/>
  <pageSetup paperSize="9" scale="70" fitToHeight="0" orientation="landscape" useFirstPageNumber="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Q431"/>
  <sheetViews>
    <sheetView workbookViewId="0">
      <selection activeCell="A2" sqref="A2:I2"/>
    </sheetView>
  </sheetViews>
  <sheetFormatPr defaultColWidth="9.140625" defaultRowHeight="18.75"/>
  <cols>
    <col min="1" max="1" width="5.140625" style="7" customWidth="1"/>
    <col min="2" max="2" width="51.5703125" style="8" customWidth="1"/>
    <col min="3" max="3" width="13.42578125" style="9" customWidth="1"/>
    <col min="4" max="4" width="13.7109375" style="9" customWidth="1"/>
    <col min="5" max="5" width="13.42578125" style="9" customWidth="1"/>
    <col min="6" max="6" width="13.42578125" style="10" customWidth="1"/>
    <col min="7" max="8" width="11.7109375" style="10" customWidth="1"/>
    <col min="9" max="10" width="14" style="10" customWidth="1"/>
    <col min="11" max="11" width="14.140625" style="10" customWidth="1"/>
    <col min="12" max="12" width="18.5703125" style="11" customWidth="1"/>
    <col min="13" max="14" width="14.42578125" style="11" customWidth="1"/>
    <col min="15" max="15" width="13.85546875" style="11" customWidth="1"/>
    <col min="16" max="16" width="11.85546875" style="11" customWidth="1"/>
    <col min="17" max="18" width="13.7109375" style="11" customWidth="1"/>
    <col min="19" max="20" width="15.28515625" style="11" customWidth="1"/>
    <col min="21" max="16384" width="9.140625" style="11"/>
  </cols>
  <sheetData>
    <row r="1" spans="1:17" ht="31.9" customHeight="1">
      <c r="A1" s="401" t="s">
        <v>241</v>
      </c>
      <c r="B1" s="401"/>
      <c r="C1" s="401"/>
      <c r="D1" s="401"/>
      <c r="E1" s="401"/>
      <c r="F1" s="401"/>
      <c r="G1" s="401"/>
      <c r="H1" s="401"/>
      <c r="I1" s="401"/>
      <c r="J1" s="41"/>
      <c r="K1" s="508" t="s">
        <v>17</v>
      </c>
      <c r="L1" s="508"/>
      <c r="M1" s="508"/>
      <c r="N1" s="508"/>
      <c r="O1" s="508"/>
      <c r="P1" s="508"/>
      <c r="Q1" s="42"/>
    </row>
    <row r="2" spans="1:17" ht="31.9" customHeight="1">
      <c r="A2" s="502" t="s">
        <v>108</v>
      </c>
      <c r="B2" s="502"/>
      <c r="C2" s="502"/>
      <c r="D2" s="502"/>
      <c r="E2" s="502"/>
      <c r="F2" s="502"/>
      <c r="G2" s="502"/>
      <c r="H2" s="502"/>
      <c r="I2" s="502"/>
      <c r="J2" s="43"/>
      <c r="K2" s="509" t="s">
        <v>203</v>
      </c>
      <c r="L2" s="509"/>
      <c r="M2" s="509"/>
      <c r="N2" s="509"/>
      <c r="O2" s="509"/>
      <c r="P2" s="509"/>
      <c r="Q2" s="44"/>
    </row>
    <row r="3" spans="1:17" s="1" customFormat="1" ht="42" customHeight="1">
      <c r="A3" s="484" t="s">
        <v>204</v>
      </c>
      <c r="B3" s="484"/>
      <c r="C3" s="484"/>
      <c r="D3" s="484"/>
      <c r="E3" s="484"/>
      <c r="F3" s="484"/>
      <c r="G3" s="484"/>
      <c r="H3" s="484"/>
      <c r="I3" s="484"/>
      <c r="J3" s="484"/>
      <c r="K3" s="484"/>
      <c r="L3" s="484"/>
      <c r="M3" s="484"/>
      <c r="N3" s="484"/>
      <c r="O3" s="484"/>
      <c r="P3" s="484"/>
    </row>
    <row r="4" spans="1:17" s="1" customFormat="1" ht="32.25" customHeight="1">
      <c r="A4" s="512" t="s">
        <v>232</v>
      </c>
      <c r="B4" s="512"/>
      <c r="C4" s="512"/>
      <c r="D4" s="512"/>
      <c r="E4" s="512"/>
      <c r="F4" s="512"/>
      <c r="G4" s="512"/>
      <c r="H4" s="512"/>
      <c r="I4" s="512"/>
      <c r="J4" s="512"/>
      <c r="K4" s="512"/>
      <c r="L4" s="512"/>
      <c r="M4" s="512"/>
      <c r="N4" s="512"/>
      <c r="O4" s="512"/>
      <c r="P4" s="512"/>
    </row>
    <row r="5" spans="1:17" ht="45.75" customHeight="1">
      <c r="A5" s="401" t="s">
        <v>242</v>
      </c>
      <c r="B5" s="401"/>
      <c r="C5" s="401"/>
      <c r="D5" s="401"/>
      <c r="E5" s="401"/>
      <c r="F5" s="401"/>
      <c r="G5" s="401"/>
      <c r="H5" s="401"/>
      <c r="I5" s="401"/>
      <c r="J5" s="401"/>
      <c r="K5" s="401"/>
      <c r="L5" s="401"/>
      <c r="M5" s="401"/>
      <c r="N5" s="401"/>
      <c r="O5" s="401"/>
      <c r="P5" s="401"/>
    </row>
    <row r="6" spans="1:17" ht="29.25" customHeight="1">
      <c r="A6" s="513"/>
      <c r="B6" s="513"/>
      <c r="C6" s="513"/>
      <c r="D6" s="513"/>
      <c r="E6" s="513"/>
      <c r="F6" s="513"/>
      <c r="G6" s="513"/>
      <c r="H6" s="513"/>
      <c r="I6" s="513"/>
      <c r="J6" s="513"/>
      <c r="K6" s="513"/>
      <c r="L6" s="513"/>
      <c r="M6" s="513"/>
      <c r="N6" s="513"/>
      <c r="O6" s="513"/>
      <c r="P6" s="513"/>
    </row>
    <row r="7" spans="1:17" s="2" customFormat="1" ht="35.65" customHeight="1">
      <c r="A7" s="514" t="s">
        <v>0</v>
      </c>
      <c r="B7" s="514"/>
      <c r="C7" s="514"/>
      <c r="D7" s="514"/>
      <c r="E7" s="514"/>
      <c r="F7" s="514"/>
      <c r="G7" s="514"/>
      <c r="H7" s="514"/>
      <c r="I7" s="514"/>
      <c r="J7" s="514"/>
      <c r="K7" s="514"/>
      <c r="L7" s="514"/>
      <c r="M7" s="514"/>
      <c r="N7" s="514"/>
      <c r="O7" s="514"/>
      <c r="P7" s="514"/>
    </row>
    <row r="8" spans="1:17" s="3" customFormat="1" ht="66" customHeight="1">
      <c r="A8" s="515" t="s">
        <v>18</v>
      </c>
      <c r="B8" s="412" t="s">
        <v>19</v>
      </c>
      <c r="C8" s="412" t="s">
        <v>21</v>
      </c>
      <c r="D8" s="412" t="s">
        <v>23</v>
      </c>
      <c r="E8" s="420" t="s">
        <v>91</v>
      </c>
      <c r="F8" s="428"/>
      <c r="G8" s="428"/>
      <c r="H8" s="421"/>
      <c r="I8" s="415" t="s">
        <v>243</v>
      </c>
      <c r="J8" s="415"/>
      <c r="K8" s="416"/>
      <c r="L8" s="408" t="s">
        <v>244</v>
      </c>
      <c r="M8" s="426" t="s">
        <v>245</v>
      </c>
      <c r="N8" s="430"/>
      <c r="O8" s="430"/>
      <c r="P8" s="412" t="s">
        <v>3</v>
      </c>
    </row>
    <row r="9" spans="1:17" s="3" customFormat="1" ht="36" customHeight="1">
      <c r="A9" s="515"/>
      <c r="B9" s="412"/>
      <c r="C9" s="412"/>
      <c r="D9" s="412"/>
      <c r="E9" s="403" t="s">
        <v>104</v>
      </c>
      <c r="F9" s="403" t="s">
        <v>27</v>
      </c>
      <c r="G9" s="403"/>
      <c r="H9" s="403"/>
      <c r="I9" s="412" t="s">
        <v>5</v>
      </c>
      <c r="J9" s="412" t="s">
        <v>10</v>
      </c>
      <c r="K9" s="412"/>
      <c r="L9" s="409"/>
      <c r="M9" s="412" t="s">
        <v>5</v>
      </c>
      <c r="N9" s="426" t="s">
        <v>10</v>
      </c>
      <c r="O9" s="430"/>
      <c r="P9" s="412"/>
    </row>
    <row r="10" spans="1:17" s="3" customFormat="1" ht="36" customHeight="1">
      <c r="A10" s="515"/>
      <c r="B10" s="412"/>
      <c r="C10" s="412"/>
      <c r="D10" s="412"/>
      <c r="E10" s="403"/>
      <c r="F10" s="403" t="s">
        <v>246</v>
      </c>
      <c r="G10" s="403" t="s">
        <v>10</v>
      </c>
      <c r="H10" s="403"/>
      <c r="I10" s="412"/>
      <c r="J10" s="412" t="s">
        <v>247</v>
      </c>
      <c r="K10" s="412" t="s">
        <v>248</v>
      </c>
      <c r="L10" s="409"/>
      <c r="M10" s="412"/>
      <c r="N10" s="412" t="s">
        <v>247</v>
      </c>
      <c r="O10" s="426" t="s">
        <v>248</v>
      </c>
      <c r="P10" s="412"/>
    </row>
    <row r="11" spans="1:17" s="3" customFormat="1" ht="40.5" customHeight="1">
      <c r="A11" s="515"/>
      <c r="B11" s="412"/>
      <c r="C11" s="412"/>
      <c r="D11" s="412"/>
      <c r="E11" s="403"/>
      <c r="F11" s="511"/>
      <c r="G11" s="49" t="s">
        <v>79</v>
      </c>
      <c r="H11" s="45" t="s">
        <v>249</v>
      </c>
      <c r="I11" s="412"/>
      <c r="J11" s="412"/>
      <c r="K11" s="412"/>
      <c r="L11" s="410"/>
      <c r="M11" s="412"/>
      <c r="N11" s="412"/>
      <c r="O11" s="426"/>
      <c r="P11" s="412"/>
    </row>
    <row r="12" spans="1:17" s="4" customFormat="1" ht="30.75" customHeight="1">
      <c r="A12" s="16">
        <v>1</v>
      </c>
      <c r="B12" s="15">
        <v>2</v>
      </c>
      <c r="C12" s="16">
        <v>3</v>
      </c>
      <c r="D12" s="15">
        <v>4</v>
      </c>
      <c r="E12" s="16">
        <v>5</v>
      </c>
      <c r="F12" s="15">
        <v>6</v>
      </c>
      <c r="G12" s="16">
        <v>7</v>
      </c>
      <c r="H12" s="15">
        <v>8</v>
      </c>
      <c r="I12" s="16">
        <v>9</v>
      </c>
      <c r="J12" s="15">
        <v>10</v>
      </c>
      <c r="K12" s="16">
        <v>11</v>
      </c>
      <c r="L12" s="15">
        <v>12</v>
      </c>
      <c r="M12" s="16">
        <v>13</v>
      </c>
      <c r="N12" s="15">
        <v>14</v>
      </c>
      <c r="O12" s="16">
        <v>15</v>
      </c>
      <c r="P12" s="15">
        <v>16</v>
      </c>
    </row>
    <row r="13" spans="1:17" s="4" customFormat="1" ht="39" customHeight="1">
      <c r="A13" s="16"/>
      <c r="B13" s="17" t="s">
        <v>9</v>
      </c>
      <c r="C13" s="16"/>
      <c r="D13" s="15"/>
      <c r="E13" s="16"/>
      <c r="F13" s="15"/>
      <c r="G13" s="15"/>
      <c r="H13" s="16"/>
      <c r="I13" s="16"/>
      <c r="J13" s="16"/>
      <c r="K13" s="16"/>
      <c r="L13" s="16"/>
      <c r="M13" s="16"/>
      <c r="N13" s="16"/>
      <c r="O13" s="16"/>
      <c r="P13" s="16"/>
    </row>
    <row r="14" spans="1:17" ht="39" customHeight="1">
      <c r="A14" s="18" t="s">
        <v>32</v>
      </c>
      <c r="B14" s="19" t="s">
        <v>99</v>
      </c>
      <c r="C14" s="23"/>
      <c r="D14" s="23"/>
      <c r="E14" s="23"/>
      <c r="F14" s="24"/>
      <c r="G14" s="24"/>
      <c r="H14" s="24"/>
      <c r="I14" s="24"/>
      <c r="J14" s="24"/>
      <c r="K14" s="24"/>
      <c r="L14" s="46"/>
      <c r="M14" s="46"/>
      <c r="N14" s="46"/>
      <c r="O14" s="46"/>
      <c r="P14" s="46"/>
    </row>
    <row r="15" spans="1:17" ht="39" customHeight="1">
      <c r="A15" s="18" t="s">
        <v>41</v>
      </c>
      <c r="B15" s="19" t="s">
        <v>33</v>
      </c>
      <c r="C15" s="23"/>
      <c r="D15" s="23"/>
      <c r="E15" s="23"/>
      <c r="F15" s="24"/>
      <c r="G15" s="24"/>
      <c r="H15" s="24"/>
      <c r="I15" s="24"/>
      <c r="J15" s="24"/>
      <c r="K15" s="24"/>
      <c r="L15" s="46"/>
      <c r="M15" s="46"/>
      <c r="N15" s="46"/>
      <c r="O15" s="46"/>
      <c r="P15" s="46"/>
    </row>
    <row r="16" spans="1:17" ht="30" customHeight="1">
      <c r="A16" s="20" t="s">
        <v>34</v>
      </c>
      <c r="B16" s="21" t="s">
        <v>63</v>
      </c>
      <c r="C16" s="23"/>
      <c r="D16" s="23"/>
      <c r="E16" s="23"/>
      <c r="F16" s="24"/>
      <c r="G16" s="24"/>
      <c r="H16" s="24"/>
      <c r="I16" s="24"/>
      <c r="J16" s="24"/>
      <c r="K16" s="24"/>
      <c r="L16" s="46"/>
      <c r="M16" s="46"/>
      <c r="N16" s="46"/>
      <c r="O16" s="46"/>
      <c r="P16" s="46"/>
    </row>
    <row r="17" spans="1:16" ht="30" customHeight="1">
      <c r="A17" s="20" t="s">
        <v>60</v>
      </c>
      <c r="B17" s="207" t="s">
        <v>64</v>
      </c>
      <c r="C17" s="23"/>
      <c r="D17" s="23"/>
      <c r="E17" s="23"/>
      <c r="F17" s="24"/>
      <c r="G17" s="24"/>
      <c r="H17" s="24"/>
      <c r="I17" s="24"/>
      <c r="J17" s="24"/>
      <c r="K17" s="24"/>
      <c r="L17" s="46"/>
      <c r="M17" s="46"/>
      <c r="N17" s="46"/>
      <c r="O17" s="46"/>
      <c r="P17" s="46"/>
    </row>
    <row r="18" spans="1:16" ht="39" customHeight="1">
      <c r="A18" s="18" t="s">
        <v>46</v>
      </c>
      <c r="B18" s="19" t="s">
        <v>105</v>
      </c>
      <c r="C18" s="23"/>
      <c r="D18" s="23"/>
      <c r="E18" s="23"/>
      <c r="F18" s="24"/>
      <c r="G18" s="24"/>
      <c r="H18" s="24"/>
      <c r="I18" s="24"/>
      <c r="J18" s="24"/>
      <c r="K18" s="24"/>
      <c r="L18" s="46"/>
      <c r="M18" s="46"/>
      <c r="N18" s="46"/>
      <c r="O18" s="46"/>
      <c r="P18" s="46"/>
    </row>
    <row r="19" spans="1:16" s="5" customFormat="1" ht="61.5" customHeight="1">
      <c r="A19" s="18" t="s">
        <v>250</v>
      </c>
      <c r="B19" s="22" t="s">
        <v>251</v>
      </c>
      <c r="C19" s="25"/>
      <c r="D19" s="25"/>
      <c r="E19" s="25"/>
      <c r="F19" s="26"/>
      <c r="G19" s="26"/>
      <c r="H19" s="26"/>
      <c r="I19" s="26"/>
      <c r="J19" s="26"/>
      <c r="K19" s="26"/>
      <c r="L19" s="47"/>
      <c r="M19" s="47"/>
      <c r="N19" s="47"/>
      <c r="O19" s="47"/>
      <c r="P19" s="47"/>
    </row>
    <row r="20" spans="1:16" ht="30" customHeight="1">
      <c r="A20" s="20" t="s">
        <v>34</v>
      </c>
      <c r="B20" s="21" t="s">
        <v>63</v>
      </c>
      <c r="C20" s="23"/>
      <c r="D20" s="23"/>
      <c r="E20" s="23"/>
      <c r="F20" s="24"/>
      <c r="G20" s="24"/>
      <c r="H20" s="24"/>
      <c r="I20" s="24"/>
      <c r="J20" s="24"/>
      <c r="K20" s="24"/>
      <c r="L20" s="46"/>
      <c r="M20" s="46"/>
      <c r="N20" s="46"/>
      <c r="O20" s="46"/>
      <c r="P20" s="46"/>
    </row>
    <row r="21" spans="1:16" ht="30" customHeight="1">
      <c r="A21" s="20" t="s">
        <v>60</v>
      </c>
      <c r="B21" s="207" t="s">
        <v>64</v>
      </c>
      <c r="C21" s="23"/>
      <c r="D21" s="23"/>
      <c r="E21" s="23"/>
      <c r="F21" s="24"/>
      <c r="G21" s="24"/>
      <c r="H21" s="24"/>
      <c r="I21" s="24"/>
      <c r="J21" s="24"/>
      <c r="K21" s="24"/>
      <c r="L21" s="46"/>
      <c r="M21" s="46"/>
      <c r="N21" s="46"/>
      <c r="O21" s="46"/>
      <c r="P21" s="46"/>
    </row>
    <row r="22" spans="1:16" s="5" customFormat="1" ht="57" customHeight="1">
      <c r="A22" s="18" t="s">
        <v>252</v>
      </c>
      <c r="B22" s="22" t="s">
        <v>253</v>
      </c>
      <c r="C22" s="25"/>
      <c r="D22" s="25"/>
      <c r="E22" s="25"/>
      <c r="F22" s="26"/>
      <c r="G22" s="26"/>
      <c r="H22" s="26"/>
      <c r="I22" s="26"/>
      <c r="J22" s="26"/>
      <c r="K22" s="26"/>
      <c r="L22" s="47"/>
      <c r="M22" s="47"/>
      <c r="N22" s="47"/>
      <c r="O22" s="47"/>
      <c r="P22" s="47"/>
    </row>
    <row r="23" spans="1:16" ht="30" customHeight="1">
      <c r="A23" s="20" t="s">
        <v>34</v>
      </c>
      <c r="B23" s="21" t="s">
        <v>63</v>
      </c>
      <c r="C23" s="23"/>
      <c r="D23" s="23"/>
      <c r="E23" s="23"/>
      <c r="F23" s="24"/>
      <c r="G23" s="24"/>
      <c r="H23" s="24"/>
      <c r="I23" s="24"/>
      <c r="J23" s="24"/>
      <c r="K23" s="24"/>
      <c r="L23" s="46"/>
      <c r="M23" s="46"/>
      <c r="N23" s="46"/>
      <c r="O23" s="46"/>
      <c r="P23" s="46"/>
    </row>
    <row r="24" spans="1:16" ht="30" customHeight="1">
      <c r="A24" s="20" t="s">
        <v>60</v>
      </c>
      <c r="B24" s="207" t="s">
        <v>64</v>
      </c>
      <c r="C24" s="23"/>
      <c r="D24" s="23"/>
      <c r="E24" s="23"/>
      <c r="F24" s="24"/>
      <c r="G24" s="24"/>
      <c r="H24" s="24"/>
      <c r="I24" s="24"/>
      <c r="J24" s="24"/>
      <c r="K24" s="24"/>
      <c r="L24" s="46"/>
      <c r="M24" s="46"/>
      <c r="N24" s="46"/>
      <c r="O24" s="46"/>
      <c r="P24" s="46"/>
    </row>
    <row r="25" spans="1:16" ht="45.75" customHeight="1">
      <c r="A25" s="18" t="s">
        <v>254</v>
      </c>
      <c r="B25" s="22" t="s">
        <v>255</v>
      </c>
      <c r="C25" s="23"/>
      <c r="D25" s="23"/>
      <c r="E25" s="23"/>
      <c r="F25" s="24"/>
      <c r="G25" s="24"/>
      <c r="H25" s="24"/>
      <c r="I25" s="24"/>
      <c r="J25" s="24"/>
      <c r="K25" s="24"/>
      <c r="L25" s="46"/>
      <c r="M25" s="46"/>
      <c r="N25" s="46"/>
      <c r="O25" s="46"/>
      <c r="P25" s="46"/>
    </row>
    <row r="26" spans="1:16" ht="33.75" customHeight="1">
      <c r="A26" s="20" t="s">
        <v>34</v>
      </c>
      <c r="B26" s="21" t="s">
        <v>63</v>
      </c>
      <c r="C26" s="23"/>
      <c r="D26" s="23"/>
      <c r="E26" s="23"/>
      <c r="F26" s="24"/>
      <c r="G26" s="24"/>
      <c r="H26" s="24"/>
      <c r="I26" s="24"/>
      <c r="J26" s="24"/>
      <c r="K26" s="24"/>
      <c r="L26" s="46"/>
      <c r="M26" s="46"/>
      <c r="N26" s="46"/>
      <c r="O26" s="46"/>
      <c r="P26" s="46"/>
    </row>
    <row r="27" spans="1:16" ht="34.5" customHeight="1">
      <c r="A27" s="20"/>
      <c r="B27" s="207" t="s">
        <v>256</v>
      </c>
      <c r="C27" s="23"/>
      <c r="D27" s="23"/>
      <c r="E27" s="23"/>
      <c r="F27" s="24"/>
      <c r="G27" s="24"/>
      <c r="H27" s="24"/>
      <c r="I27" s="24"/>
      <c r="J27" s="24"/>
      <c r="K27" s="24"/>
      <c r="L27" s="46"/>
      <c r="M27" s="46"/>
      <c r="N27" s="46"/>
      <c r="O27" s="46"/>
      <c r="P27" s="46"/>
    </row>
    <row r="28" spans="1:16" s="5" customFormat="1" ht="53.25" customHeight="1">
      <c r="A28" s="18" t="s">
        <v>257</v>
      </c>
      <c r="B28" s="22" t="s">
        <v>258</v>
      </c>
      <c r="C28" s="25"/>
      <c r="D28" s="25"/>
      <c r="E28" s="25"/>
      <c r="F28" s="26"/>
      <c r="G28" s="26"/>
      <c r="H28" s="26"/>
      <c r="I28" s="26"/>
      <c r="J28" s="26"/>
      <c r="K28" s="26"/>
      <c r="L28" s="47"/>
      <c r="M28" s="47"/>
      <c r="N28" s="47"/>
      <c r="O28" s="47"/>
      <c r="P28" s="47"/>
    </row>
    <row r="29" spans="1:16" ht="37.5" customHeight="1">
      <c r="A29" s="20" t="s">
        <v>34</v>
      </c>
      <c r="B29" s="21" t="s">
        <v>63</v>
      </c>
      <c r="C29" s="23"/>
      <c r="D29" s="23"/>
      <c r="E29" s="23"/>
      <c r="F29" s="24"/>
      <c r="G29" s="24"/>
      <c r="H29" s="24"/>
      <c r="I29" s="24"/>
      <c r="J29" s="24"/>
      <c r="K29" s="24"/>
      <c r="L29" s="46"/>
      <c r="M29" s="46"/>
      <c r="N29" s="46"/>
      <c r="O29" s="46"/>
      <c r="P29" s="46"/>
    </row>
    <row r="30" spans="1:16" ht="39" customHeight="1">
      <c r="A30" s="20"/>
      <c r="B30" s="21" t="s">
        <v>259</v>
      </c>
      <c r="C30" s="23"/>
      <c r="D30" s="23"/>
      <c r="E30" s="23"/>
      <c r="F30" s="24"/>
      <c r="G30" s="24"/>
      <c r="H30" s="24"/>
      <c r="I30" s="24"/>
      <c r="J30" s="24"/>
      <c r="K30" s="24"/>
      <c r="L30" s="46"/>
      <c r="M30" s="46"/>
      <c r="N30" s="46"/>
      <c r="O30" s="46"/>
      <c r="P30" s="46"/>
    </row>
    <row r="31" spans="1:16" s="5" customFormat="1" ht="63" customHeight="1">
      <c r="A31" s="18" t="s">
        <v>260</v>
      </c>
      <c r="B31" s="22" t="s">
        <v>261</v>
      </c>
      <c r="C31" s="25"/>
      <c r="D31" s="25"/>
      <c r="E31" s="25"/>
      <c r="F31" s="26"/>
      <c r="G31" s="26"/>
      <c r="H31" s="26"/>
      <c r="I31" s="26"/>
      <c r="J31" s="26"/>
      <c r="K31" s="26"/>
      <c r="L31" s="47"/>
      <c r="M31" s="47"/>
      <c r="N31" s="47"/>
      <c r="O31" s="47"/>
      <c r="P31" s="47"/>
    </row>
    <row r="32" spans="1:16" ht="37.5" customHeight="1">
      <c r="A32" s="20" t="s">
        <v>34</v>
      </c>
      <c r="B32" s="21" t="s">
        <v>63</v>
      </c>
      <c r="C32" s="23"/>
      <c r="D32" s="23"/>
      <c r="E32" s="23"/>
      <c r="F32" s="24"/>
      <c r="G32" s="24"/>
      <c r="H32" s="24"/>
      <c r="I32" s="24"/>
      <c r="J32" s="24"/>
      <c r="K32" s="24"/>
      <c r="L32" s="46"/>
      <c r="M32" s="46"/>
      <c r="N32" s="46"/>
      <c r="O32" s="46"/>
      <c r="P32" s="46"/>
    </row>
    <row r="33" spans="1:16" ht="39" customHeight="1">
      <c r="A33" s="20"/>
      <c r="B33" s="21" t="s">
        <v>259</v>
      </c>
      <c r="C33" s="23"/>
      <c r="D33" s="23"/>
      <c r="E33" s="23"/>
      <c r="F33" s="24"/>
      <c r="G33" s="24"/>
      <c r="H33" s="24"/>
      <c r="I33" s="24"/>
      <c r="J33" s="24"/>
      <c r="K33" s="24"/>
      <c r="L33" s="46"/>
      <c r="M33" s="46"/>
      <c r="N33" s="46"/>
      <c r="O33" s="46"/>
      <c r="P33" s="46"/>
    </row>
    <row r="34" spans="1:16" ht="50.25" customHeight="1">
      <c r="A34" s="18" t="s">
        <v>51</v>
      </c>
      <c r="B34" s="19" t="s">
        <v>262</v>
      </c>
      <c r="C34" s="23"/>
      <c r="D34" s="23"/>
      <c r="E34" s="23"/>
      <c r="F34" s="24"/>
      <c r="G34" s="24"/>
      <c r="H34" s="24"/>
      <c r="I34" s="24"/>
      <c r="J34" s="24"/>
      <c r="K34" s="24"/>
      <c r="L34" s="46"/>
      <c r="M34" s="46"/>
      <c r="N34" s="46"/>
      <c r="O34" s="46"/>
      <c r="P34" s="46"/>
    </row>
    <row r="35" spans="1:16" ht="45.75" customHeight="1">
      <c r="A35" s="20"/>
      <c r="B35" s="22" t="s">
        <v>263</v>
      </c>
      <c r="C35" s="23"/>
      <c r="D35" s="23"/>
      <c r="E35" s="23"/>
      <c r="F35" s="24"/>
      <c r="G35" s="24"/>
      <c r="H35" s="24"/>
      <c r="I35" s="24"/>
      <c r="J35" s="24"/>
      <c r="K35" s="24"/>
      <c r="L35" s="46"/>
      <c r="M35" s="46"/>
      <c r="N35" s="46"/>
      <c r="O35" s="46"/>
      <c r="P35" s="46"/>
    </row>
    <row r="36" spans="1:16" ht="30" customHeight="1">
      <c r="A36" s="27"/>
      <c r="B36" s="28"/>
      <c r="C36" s="29"/>
      <c r="D36" s="29"/>
      <c r="E36" s="29"/>
      <c r="F36" s="30"/>
      <c r="G36" s="30"/>
      <c r="H36" s="30"/>
      <c r="I36" s="30"/>
      <c r="J36" s="30"/>
      <c r="K36" s="30"/>
    </row>
    <row r="37" spans="1:16" ht="30" customHeight="1">
      <c r="A37" s="27"/>
      <c r="B37" s="28" t="s">
        <v>157</v>
      </c>
      <c r="C37" s="29"/>
      <c r="D37" s="29"/>
      <c r="E37" s="29"/>
      <c r="F37" s="30"/>
      <c r="G37" s="30"/>
      <c r="H37" s="30"/>
      <c r="I37" s="30"/>
      <c r="J37" s="30"/>
      <c r="K37" s="30"/>
    </row>
    <row r="38" spans="1:16" ht="30" customHeight="1">
      <c r="A38" s="27"/>
      <c r="B38" s="31" t="s">
        <v>158</v>
      </c>
      <c r="C38" s="29"/>
      <c r="D38" s="29"/>
      <c r="E38" s="29"/>
      <c r="F38" s="30"/>
      <c r="G38" s="30"/>
      <c r="H38" s="30"/>
      <c r="I38" s="30"/>
      <c r="J38" s="30"/>
      <c r="K38" s="30"/>
    </row>
    <row r="39" spans="1:16" ht="30" customHeight="1">
      <c r="A39" s="27"/>
      <c r="B39" s="32"/>
      <c r="C39" s="29"/>
      <c r="D39" s="29"/>
      <c r="E39" s="29"/>
      <c r="F39" s="30"/>
      <c r="G39" s="30"/>
      <c r="H39" s="30"/>
      <c r="I39" s="30"/>
      <c r="J39" s="30"/>
      <c r="K39" s="30"/>
    </row>
    <row r="40" spans="1:16" ht="30" customHeight="1">
      <c r="A40" s="27"/>
      <c r="B40" s="32"/>
      <c r="C40" s="29"/>
      <c r="D40" s="29"/>
      <c r="E40" s="29"/>
      <c r="F40" s="30"/>
      <c r="G40" s="30"/>
      <c r="H40" s="30"/>
      <c r="I40" s="30"/>
      <c r="J40" s="30"/>
      <c r="K40" s="30"/>
    </row>
    <row r="41" spans="1:16" ht="30" customHeight="1">
      <c r="A41" s="27"/>
      <c r="B41" s="32"/>
      <c r="C41" s="29"/>
      <c r="D41" s="29"/>
      <c r="E41" s="29"/>
      <c r="F41" s="30"/>
      <c r="G41" s="30"/>
      <c r="H41" s="30"/>
      <c r="I41" s="30"/>
      <c r="J41" s="30"/>
      <c r="K41" s="30"/>
    </row>
    <row r="42" spans="1:16" ht="30" customHeight="1">
      <c r="A42" s="27"/>
      <c r="B42" s="32"/>
      <c r="C42" s="29"/>
      <c r="D42" s="29"/>
      <c r="E42" s="29"/>
      <c r="F42" s="30"/>
      <c r="G42" s="30"/>
      <c r="H42" s="30"/>
      <c r="I42" s="30"/>
      <c r="J42" s="30"/>
      <c r="K42" s="30"/>
    </row>
    <row r="43" spans="1:16" ht="30" customHeight="1">
      <c r="A43" s="27"/>
      <c r="B43" s="32"/>
      <c r="C43" s="29"/>
      <c r="D43" s="29"/>
      <c r="E43" s="29"/>
      <c r="F43" s="30"/>
      <c r="G43" s="30"/>
      <c r="H43" s="30"/>
      <c r="I43" s="30"/>
      <c r="J43" s="30"/>
      <c r="K43" s="30"/>
    </row>
    <row r="44" spans="1:16" ht="30" customHeight="1">
      <c r="A44" s="27"/>
      <c r="B44" s="32"/>
      <c r="C44" s="29"/>
      <c r="D44" s="29"/>
      <c r="E44" s="29"/>
      <c r="F44" s="30"/>
      <c r="G44" s="30"/>
      <c r="H44" s="30"/>
      <c r="I44" s="30"/>
      <c r="J44" s="30"/>
      <c r="K44" s="30"/>
    </row>
    <row r="45" spans="1:16" ht="30" customHeight="1">
      <c r="A45" s="27"/>
      <c r="B45" s="32"/>
      <c r="C45" s="29"/>
      <c r="D45" s="29"/>
      <c r="E45" s="29"/>
      <c r="F45" s="30"/>
      <c r="G45" s="30"/>
      <c r="H45" s="30"/>
      <c r="I45" s="30"/>
      <c r="J45" s="30"/>
      <c r="K45" s="30"/>
    </row>
    <row r="46" spans="1:16" ht="30" customHeight="1">
      <c r="B46" s="491"/>
      <c r="C46" s="491"/>
      <c r="D46" s="491"/>
      <c r="E46" s="491"/>
      <c r="F46" s="491"/>
      <c r="G46" s="491"/>
      <c r="H46" s="491"/>
      <c r="I46" s="33"/>
      <c r="J46" s="33"/>
      <c r="K46" s="33"/>
    </row>
    <row r="47" spans="1:16" ht="19.899999999999999" customHeight="1"/>
    <row r="48" spans="1:16" s="5" customFormat="1" ht="25.5" customHeight="1">
      <c r="A48" s="34"/>
      <c r="B48" s="35" t="s">
        <v>264</v>
      </c>
      <c r="C48" s="34"/>
      <c r="D48" s="34"/>
      <c r="E48" s="34"/>
      <c r="F48" s="36"/>
      <c r="G48" s="36"/>
      <c r="H48" s="36"/>
    </row>
    <row r="49" spans="1:8" s="6" customFormat="1" ht="25.5" customHeight="1">
      <c r="A49" s="27"/>
      <c r="B49" s="37" t="s">
        <v>265</v>
      </c>
      <c r="C49" s="27"/>
      <c r="D49" s="27"/>
      <c r="E49" s="27"/>
      <c r="F49" s="38"/>
      <c r="G49" s="38"/>
      <c r="H49" s="38"/>
    </row>
    <row r="50" spans="1:8" s="6" customFormat="1" ht="25.5" customHeight="1">
      <c r="A50" s="27"/>
      <c r="B50" s="39" t="s">
        <v>266</v>
      </c>
      <c r="C50" s="27"/>
      <c r="D50" s="27"/>
      <c r="E50" s="27"/>
      <c r="F50" s="38"/>
      <c r="G50" s="38"/>
      <c r="H50" s="38"/>
    </row>
    <row r="51" spans="1:8" s="6" customFormat="1" ht="25.5" customHeight="1">
      <c r="A51" s="27"/>
      <c r="B51" s="39" t="s">
        <v>267</v>
      </c>
      <c r="C51" s="27"/>
      <c r="D51" s="27"/>
      <c r="E51" s="27"/>
      <c r="F51" s="38"/>
      <c r="G51" s="38"/>
      <c r="H51" s="38"/>
    </row>
    <row r="52" spans="1:8" s="6" customFormat="1" ht="25.5" customHeight="1">
      <c r="A52" s="27"/>
      <c r="B52" s="39" t="s">
        <v>268</v>
      </c>
      <c r="C52" s="27"/>
      <c r="D52" s="27"/>
      <c r="E52" s="27"/>
      <c r="F52" s="38"/>
      <c r="G52" s="38"/>
      <c r="H52" s="38"/>
    </row>
    <row r="53" spans="1:8" s="6" customFormat="1" ht="25.5" customHeight="1">
      <c r="A53" s="27"/>
      <c r="B53" s="39" t="s">
        <v>269</v>
      </c>
      <c r="C53" s="27"/>
      <c r="D53" s="27"/>
      <c r="E53" s="27"/>
      <c r="F53" s="38"/>
      <c r="G53" s="38"/>
      <c r="H53" s="38"/>
    </row>
    <row r="54" spans="1:8" s="6" customFormat="1" ht="25.5" customHeight="1">
      <c r="A54" s="7"/>
      <c r="B54" s="6" t="s">
        <v>270</v>
      </c>
    </row>
    <row r="55" spans="1:8" s="6" customFormat="1" ht="25.5" customHeight="1">
      <c r="A55" s="7"/>
      <c r="B55" s="6" t="s">
        <v>271</v>
      </c>
      <c r="C55" s="7"/>
      <c r="D55" s="7"/>
      <c r="E55" s="7"/>
      <c r="F55" s="40"/>
      <c r="G55" s="40"/>
      <c r="H55" s="40"/>
    </row>
    <row r="56" spans="1:8" s="6" customFormat="1" ht="25.5" customHeight="1">
      <c r="A56" s="7"/>
      <c r="B56" s="6" t="s">
        <v>272</v>
      </c>
      <c r="C56" s="7"/>
      <c r="D56" s="7"/>
      <c r="E56" s="7"/>
      <c r="F56" s="40"/>
      <c r="G56" s="40"/>
      <c r="H56" s="40"/>
    </row>
    <row r="57" spans="1:8" s="6" customFormat="1" ht="25.5" customHeight="1">
      <c r="A57" s="7"/>
      <c r="B57" s="6" t="s">
        <v>273</v>
      </c>
      <c r="C57" s="7"/>
      <c r="D57" s="7"/>
      <c r="E57" s="7"/>
      <c r="F57" s="40"/>
      <c r="G57" s="40"/>
      <c r="H57" s="40"/>
    </row>
    <row r="58" spans="1:8" s="6" customFormat="1" ht="25.5" customHeight="1">
      <c r="A58" s="7"/>
      <c r="B58" s="6" t="s">
        <v>274</v>
      </c>
      <c r="C58" s="7"/>
      <c r="D58" s="7"/>
      <c r="E58" s="7"/>
      <c r="F58" s="40"/>
      <c r="G58" s="40"/>
      <c r="H58" s="40"/>
    </row>
    <row r="59" spans="1:8" s="6" customFormat="1" ht="25.5" customHeight="1">
      <c r="A59" s="7"/>
      <c r="B59" s="6" t="s">
        <v>275</v>
      </c>
      <c r="C59" s="7"/>
      <c r="D59" s="7"/>
      <c r="E59" s="7"/>
      <c r="F59" s="40"/>
      <c r="G59" s="40"/>
      <c r="H59" s="40"/>
    </row>
    <row r="60" spans="1:8" s="6" customFormat="1" ht="25.5" customHeight="1">
      <c r="A60" s="7"/>
      <c r="B60" s="6" t="s">
        <v>276</v>
      </c>
      <c r="C60" s="7"/>
      <c r="D60" s="7"/>
      <c r="E60" s="7"/>
      <c r="F60" s="40"/>
      <c r="G60" s="40"/>
      <c r="H60" s="40"/>
    </row>
    <row r="61" spans="1:8" s="6" customFormat="1" ht="25.5" customHeight="1">
      <c r="B61" s="6" t="s">
        <v>277</v>
      </c>
    </row>
    <row r="62" spans="1:8" s="6" customFormat="1" ht="25.5" customHeight="1">
      <c r="B62" s="6" t="s">
        <v>278</v>
      </c>
    </row>
    <row r="63" spans="1:8" s="6" customFormat="1" ht="25.5" customHeight="1">
      <c r="B63" s="6" t="s">
        <v>279</v>
      </c>
    </row>
    <row r="64" spans="1:8" s="6" customFormat="1" ht="25.5" customHeight="1">
      <c r="B64" s="6" t="s">
        <v>280</v>
      </c>
    </row>
    <row r="65" spans="1:8" s="6" customFormat="1" ht="25.5" customHeight="1">
      <c r="B65" s="6" t="s">
        <v>281</v>
      </c>
    </row>
    <row r="66" spans="1:8" s="6" customFormat="1" ht="25.5" customHeight="1">
      <c r="B66" s="6" t="s">
        <v>282</v>
      </c>
    </row>
    <row r="67" spans="1:8" s="6" customFormat="1" ht="25.5" customHeight="1">
      <c r="B67" s="6" t="s">
        <v>283</v>
      </c>
    </row>
    <row r="68" spans="1:8" s="6" customFormat="1" ht="25.5" customHeight="1">
      <c r="B68" s="6" t="s">
        <v>284</v>
      </c>
    </row>
    <row r="69" spans="1:8" s="6" customFormat="1" ht="25.5" customHeight="1">
      <c r="B69" s="6" t="s">
        <v>285</v>
      </c>
    </row>
    <row r="70" spans="1:8" s="6" customFormat="1" ht="25.5" customHeight="1">
      <c r="B70" s="6" t="s">
        <v>286</v>
      </c>
    </row>
    <row r="71" spans="1:8" s="6" customFormat="1" ht="25.5" customHeight="1">
      <c r="B71" s="6" t="s">
        <v>287</v>
      </c>
    </row>
    <row r="72" spans="1:8" s="6" customFormat="1" ht="25.5" customHeight="1">
      <c r="A72" s="7"/>
      <c r="B72" s="6" t="s">
        <v>288</v>
      </c>
      <c r="C72" s="7"/>
      <c r="D72" s="7"/>
      <c r="E72" s="7"/>
      <c r="F72" s="40"/>
      <c r="G72" s="40"/>
      <c r="H72" s="40"/>
    </row>
    <row r="73" spans="1:8" s="6" customFormat="1" ht="25.5" customHeight="1">
      <c r="B73" s="6" t="s">
        <v>289</v>
      </c>
    </row>
    <row r="74" spans="1:8" s="6" customFormat="1" ht="25.5" customHeight="1">
      <c r="B74" s="6" t="s">
        <v>290</v>
      </c>
    </row>
    <row r="75" spans="1:8" s="6" customFormat="1" ht="25.5" customHeight="1">
      <c r="B75" s="6" t="s">
        <v>291</v>
      </c>
    </row>
    <row r="76" spans="1:8" s="6" customFormat="1" ht="25.5" customHeight="1">
      <c r="B76" s="6" t="s">
        <v>292</v>
      </c>
    </row>
    <row r="77" spans="1:8" s="6" customFormat="1" ht="25.5" customHeight="1">
      <c r="B77" s="6" t="s">
        <v>293</v>
      </c>
    </row>
    <row r="78" spans="1:8" s="6" customFormat="1" ht="25.5" customHeight="1">
      <c r="B78" s="6" t="s">
        <v>294</v>
      </c>
    </row>
    <row r="79" spans="1:8" s="6" customFormat="1" ht="25.5" customHeight="1">
      <c r="B79" s="6" t="s">
        <v>295</v>
      </c>
    </row>
    <row r="80" spans="1:8" s="6" customFormat="1" ht="25.5" customHeight="1">
      <c r="B80" s="6" t="s">
        <v>296</v>
      </c>
    </row>
    <row r="81" spans="2:2" s="6" customFormat="1" ht="25.5" customHeight="1">
      <c r="B81" s="6" t="s">
        <v>297</v>
      </c>
    </row>
    <row r="82" spans="2:2" s="6" customFormat="1" ht="25.5" customHeight="1">
      <c r="B82" s="6" t="s">
        <v>298</v>
      </c>
    </row>
    <row r="83" spans="2:2" s="6" customFormat="1" ht="25.5" customHeight="1">
      <c r="B83" s="6" t="s">
        <v>299</v>
      </c>
    </row>
    <row r="84" spans="2:2" s="6" customFormat="1" ht="25.5" customHeight="1"/>
    <row r="85" spans="2:2" s="6" customFormat="1" ht="25.5" customHeight="1"/>
    <row r="86" spans="2:2" s="6" customFormat="1" ht="25.5" customHeight="1">
      <c r="B86" s="6" t="s">
        <v>300</v>
      </c>
    </row>
    <row r="87" spans="2:2" s="6" customFormat="1" ht="25.5" customHeight="1">
      <c r="B87" s="6" t="s">
        <v>301</v>
      </c>
    </row>
    <row r="88" spans="2:2" s="6" customFormat="1" ht="25.5" customHeight="1">
      <c r="B88" s="6" t="s">
        <v>302</v>
      </c>
    </row>
    <row r="89" spans="2:2" s="6" customFormat="1" ht="25.5" customHeight="1">
      <c r="B89" s="6" t="s">
        <v>303</v>
      </c>
    </row>
    <row r="90" spans="2:2" s="6" customFormat="1" ht="25.5" customHeight="1">
      <c r="B90" s="6" t="s">
        <v>304</v>
      </c>
    </row>
    <row r="91" spans="2:2" s="6" customFormat="1" ht="25.5" customHeight="1">
      <c r="B91" s="6" t="s">
        <v>305</v>
      </c>
    </row>
    <row r="92" spans="2:2" s="6" customFormat="1" ht="25.5" customHeight="1">
      <c r="B92" s="6" t="s">
        <v>306</v>
      </c>
    </row>
    <row r="93" spans="2:2" s="6" customFormat="1" ht="25.5" customHeight="1">
      <c r="B93" s="6" t="s">
        <v>307</v>
      </c>
    </row>
    <row r="94" spans="2:2" s="6" customFormat="1" ht="25.5" customHeight="1">
      <c r="B94" s="6" t="s">
        <v>308</v>
      </c>
    </row>
    <row r="95" spans="2:2" s="6" customFormat="1" ht="25.5" customHeight="1">
      <c r="B95" s="6" t="s">
        <v>309</v>
      </c>
    </row>
    <row r="96" spans="2:2" s="6" customFormat="1" ht="25.5" customHeight="1">
      <c r="B96" s="6" t="s">
        <v>310</v>
      </c>
    </row>
    <row r="97" spans="1:11" ht="19.899999999999999" customHeight="1"/>
    <row r="98" spans="1:11" ht="19.899999999999999" customHeight="1"/>
    <row r="99" spans="1:11" ht="19.899999999999999" customHeight="1"/>
    <row r="100" spans="1:11" ht="19.899999999999999" customHeight="1">
      <c r="A100" s="6"/>
      <c r="B100" s="11"/>
      <c r="C100" s="11"/>
      <c r="D100" s="11"/>
      <c r="E100" s="11"/>
      <c r="F100" s="11"/>
      <c r="G100" s="11"/>
      <c r="H100" s="11"/>
      <c r="I100" s="11"/>
      <c r="J100" s="11"/>
      <c r="K100" s="11"/>
    </row>
    <row r="101" spans="1:11" ht="19.899999999999999" customHeight="1">
      <c r="A101" s="6"/>
      <c r="B101" s="11"/>
      <c r="C101" s="11"/>
      <c r="D101" s="11"/>
      <c r="E101" s="11"/>
      <c r="F101" s="11"/>
      <c r="G101" s="11"/>
      <c r="H101" s="11"/>
      <c r="I101" s="11"/>
      <c r="J101" s="11"/>
      <c r="K101" s="11"/>
    </row>
    <row r="102" spans="1:11" ht="19.899999999999999" customHeight="1">
      <c r="A102" s="6"/>
      <c r="B102" s="11"/>
      <c r="C102" s="11"/>
      <c r="D102" s="11"/>
      <c r="E102" s="11"/>
      <c r="F102" s="11"/>
      <c r="G102" s="11"/>
      <c r="H102" s="11"/>
      <c r="I102" s="11"/>
      <c r="J102" s="11"/>
      <c r="K102" s="11"/>
    </row>
    <row r="103" spans="1:11" ht="19.899999999999999" customHeight="1">
      <c r="A103" s="6"/>
      <c r="B103" s="11"/>
      <c r="C103" s="11"/>
      <c r="D103" s="11"/>
      <c r="E103" s="11"/>
      <c r="F103" s="11"/>
      <c r="G103" s="11"/>
      <c r="H103" s="11"/>
      <c r="I103" s="11"/>
      <c r="J103" s="11"/>
      <c r="K103" s="11"/>
    </row>
    <row r="104" spans="1:11" ht="19.899999999999999" customHeight="1">
      <c r="A104" s="6"/>
      <c r="B104" s="11"/>
      <c r="C104" s="11"/>
      <c r="D104" s="11"/>
      <c r="E104" s="11"/>
      <c r="F104" s="11"/>
      <c r="G104" s="11"/>
      <c r="H104" s="11"/>
      <c r="I104" s="11"/>
      <c r="J104" s="11"/>
      <c r="K104" s="11"/>
    </row>
    <row r="105" spans="1:11" ht="19.899999999999999" customHeight="1">
      <c r="A105" s="6"/>
      <c r="B105" s="11"/>
      <c r="C105" s="11"/>
      <c r="D105" s="11"/>
      <c r="E105" s="11"/>
      <c r="F105" s="11"/>
      <c r="G105" s="11"/>
      <c r="H105" s="11"/>
      <c r="I105" s="11"/>
      <c r="J105" s="11"/>
      <c r="K105" s="11"/>
    </row>
    <row r="106" spans="1:11" ht="19.899999999999999" customHeight="1">
      <c r="A106" s="6"/>
      <c r="B106" s="11"/>
      <c r="C106" s="11"/>
      <c r="D106" s="11"/>
      <c r="E106" s="11"/>
      <c r="F106" s="11"/>
      <c r="G106" s="11"/>
      <c r="H106" s="11"/>
      <c r="I106" s="11"/>
      <c r="J106" s="11"/>
      <c r="K106" s="11"/>
    </row>
    <row r="107" spans="1:11" ht="19.899999999999999" customHeight="1">
      <c r="A107" s="6"/>
      <c r="B107" s="11"/>
      <c r="C107" s="11"/>
      <c r="D107" s="11"/>
      <c r="E107" s="11"/>
      <c r="F107" s="11"/>
      <c r="G107" s="11"/>
      <c r="H107" s="11"/>
      <c r="I107" s="11"/>
      <c r="J107" s="11"/>
      <c r="K107" s="11"/>
    </row>
    <row r="108" spans="1:11" ht="19.899999999999999" customHeight="1">
      <c r="A108" s="6"/>
      <c r="B108" s="11"/>
      <c r="C108" s="11"/>
      <c r="D108" s="11"/>
      <c r="E108" s="11"/>
      <c r="F108" s="11"/>
      <c r="G108" s="11"/>
      <c r="H108" s="11"/>
      <c r="I108" s="11"/>
      <c r="J108" s="11"/>
      <c r="K108" s="11"/>
    </row>
    <row r="109" spans="1:11" ht="19.899999999999999" customHeight="1">
      <c r="A109" s="6"/>
      <c r="B109" s="11"/>
      <c r="C109" s="11"/>
      <c r="D109" s="11"/>
      <c r="E109" s="11"/>
      <c r="F109" s="11"/>
      <c r="G109" s="11"/>
      <c r="H109" s="11"/>
      <c r="I109" s="11"/>
      <c r="J109" s="11"/>
      <c r="K109" s="11"/>
    </row>
    <row r="110" spans="1:11">
      <c r="A110" s="6"/>
      <c r="B110" s="11"/>
      <c r="C110" s="11"/>
      <c r="D110" s="11"/>
      <c r="E110" s="11"/>
      <c r="F110" s="11"/>
      <c r="G110" s="11"/>
      <c r="H110" s="11"/>
      <c r="I110" s="11"/>
      <c r="J110" s="11"/>
      <c r="K110" s="11"/>
    </row>
    <row r="111" spans="1:11">
      <c r="A111" s="6"/>
      <c r="B111" s="11"/>
      <c r="C111" s="11"/>
      <c r="D111" s="11"/>
      <c r="E111" s="11"/>
      <c r="F111" s="11"/>
      <c r="G111" s="11"/>
      <c r="H111" s="11"/>
      <c r="I111" s="11"/>
      <c r="J111" s="11"/>
      <c r="K111" s="11"/>
    </row>
    <row r="112" spans="1:11">
      <c r="A112" s="6"/>
      <c r="B112" s="11"/>
      <c r="C112" s="11"/>
      <c r="D112" s="11"/>
      <c r="E112" s="11"/>
      <c r="F112" s="11"/>
      <c r="G112" s="11"/>
      <c r="H112" s="11"/>
      <c r="I112" s="11"/>
      <c r="J112" s="11"/>
      <c r="K112" s="11"/>
    </row>
    <row r="113" spans="1:11">
      <c r="A113" s="6"/>
      <c r="B113" s="11"/>
      <c r="C113" s="11"/>
      <c r="D113" s="11"/>
      <c r="E113" s="11"/>
      <c r="F113" s="11"/>
      <c r="G113" s="11"/>
      <c r="H113" s="11"/>
      <c r="I113" s="11"/>
      <c r="J113" s="11"/>
      <c r="K113" s="11"/>
    </row>
    <row r="114" spans="1:11">
      <c r="A114" s="6"/>
      <c r="B114" s="11"/>
      <c r="C114" s="11"/>
      <c r="D114" s="11"/>
      <c r="E114" s="11"/>
      <c r="F114" s="11"/>
      <c r="G114" s="11"/>
      <c r="H114" s="11"/>
      <c r="I114" s="11"/>
      <c r="J114" s="11"/>
      <c r="K114" s="11"/>
    </row>
    <row r="115" spans="1:11">
      <c r="A115" s="6"/>
      <c r="B115" s="11"/>
      <c r="C115" s="11"/>
      <c r="D115" s="11"/>
      <c r="E115" s="11"/>
      <c r="F115" s="11"/>
      <c r="G115" s="11"/>
      <c r="H115" s="11"/>
      <c r="I115" s="11"/>
      <c r="J115" s="11"/>
      <c r="K115" s="11"/>
    </row>
    <row r="116" spans="1:11">
      <c r="A116" s="6"/>
      <c r="B116" s="11"/>
      <c r="C116" s="11"/>
      <c r="D116" s="11"/>
      <c r="E116" s="11"/>
      <c r="F116" s="11"/>
      <c r="G116" s="11"/>
      <c r="H116" s="11"/>
      <c r="I116" s="11"/>
      <c r="J116" s="11"/>
      <c r="K116" s="11"/>
    </row>
    <row r="117" spans="1:11">
      <c r="A117" s="6"/>
      <c r="B117" s="11"/>
      <c r="C117" s="11"/>
      <c r="D117" s="11"/>
      <c r="E117" s="11"/>
      <c r="F117" s="11"/>
      <c r="G117" s="11"/>
      <c r="H117" s="11"/>
      <c r="I117" s="11"/>
      <c r="J117" s="11"/>
      <c r="K117" s="11"/>
    </row>
    <row r="118" spans="1:11">
      <c r="A118" s="6"/>
      <c r="B118" s="11"/>
      <c r="C118" s="11"/>
      <c r="D118" s="11"/>
      <c r="E118" s="11"/>
      <c r="F118" s="11"/>
      <c r="G118" s="11"/>
      <c r="H118" s="11"/>
      <c r="I118" s="11"/>
      <c r="J118" s="11"/>
      <c r="K118" s="11"/>
    </row>
    <row r="119" spans="1:11">
      <c r="A119" s="6"/>
      <c r="B119" s="11"/>
      <c r="C119" s="11"/>
      <c r="D119" s="11"/>
      <c r="E119" s="11"/>
      <c r="F119" s="11"/>
      <c r="G119" s="11"/>
      <c r="H119" s="11"/>
      <c r="I119" s="11"/>
      <c r="J119" s="11"/>
      <c r="K119" s="11"/>
    </row>
    <row r="120" spans="1:11">
      <c r="A120" s="6"/>
      <c r="B120" s="11"/>
      <c r="C120" s="11"/>
      <c r="D120" s="11"/>
      <c r="E120" s="11"/>
      <c r="F120" s="11"/>
      <c r="G120" s="11"/>
      <c r="H120" s="11"/>
      <c r="I120" s="11"/>
      <c r="J120" s="11"/>
      <c r="K120" s="11"/>
    </row>
    <row r="121" spans="1:11">
      <c r="A121" s="6"/>
      <c r="B121" s="11"/>
      <c r="C121" s="11"/>
      <c r="D121" s="11"/>
      <c r="E121" s="11"/>
      <c r="F121" s="11"/>
      <c r="G121" s="11"/>
      <c r="H121" s="11"/>
      <c r="I121" s="11"/>
      <c r="J121" s="11"/>
      <c r="K121" s="11"/>
    </row>
    <row r="122" spans="1:11">
      <c r="A122" s="6"/>
      <c r="B122" s="11"/>
      <c r="C122" s="11"/>
      <c r="D122" s="11"/>
      <c r="E122" s="11"/>
      <c r="F122" s="11"/>
      <c r="G122" s="11"/>
      <c r="H122" s="11"/>
      <c r="I122" s="11"/>
      <c r="J122" s="11"/>
      <c r="K122" s="11"/>
    </row>
    <row r="123" spans="1:11">
      <c r="A123" s="6"/>
      <c r="B123" s="11"/>
      <c r="C123" s="11"/>
      <c r="D123" s="11"/>
      <c r="E123" s="11"/>
      <c r="F123" s="11"/>
      <c r="G123" s="11"/>
      <c r="H123" s="11"/>
      <c r="I123" s="11"/>
      <c r="J123" s="11"/>
      <c r="K123" s="11"/>
    </row>
    <row r="124" spans="1:11">
      <c r="A124" s="6"/>
      <c r="B124" s="11"/>
      <c r="C124" s="11"/>
      <c r="D124" s="11"/>
      <c r="E124" s="11"/>
      <c r="F124" s="11"/>
      <c r="G124" s="11"/>
      <c r="H124" s="11"/>
      <c r="I124" s="11"/>
      <c r="J124" s="11"/>
      <c r="K124" s="11"/>
    </row>
    <row r="125" spans="1:11">
      <c r="A125" s="6"/>
      <c r="B125" s="11"/>
      <c r="C125" s="11"/>
      <c r="D125" s="11"/>
      <c r="E125" s="11"/>
      <c r="F125" s="11"/>
      <c r="G125" s="11"/>
      <c r="H125" s="11"/>
      <c r="I125" s="11"/>
      <c r="J125" s="11"/>
      <c r="K125" s="11"/>
    </row>
    <row r="126" spans="1:11">
      <c r="A126" s="6"/>
      <c r="B126" s="11"/>
      <c r="C126" s="11"/>
      <c r="D126" s="11"/>
      <c r="E126" s="11"/>
      <c r="F126" s="11"/>
      <c r="G126" s="11"/>
      <c r="H126" s="11"/>
      <c r="I126" s="11"/>
      <c r="J126" s="11"/>
      <c r="K126" s="11"/>
    </row>
    <row r="127" spans="1:11">
      <c r="A127" s="6"/>
      <c r="B127" s="11"/>
      <c r="C127" s="11"/>
      <c r="D127" s="11"/>
      <c r="E127" s="11"/>
      <c r="F127" s="11"/>
      <c r="G127" s="11"/>
      <c r="H127" s="11"/>
      <c r="I127" s="11"/>
      <c r="J127" s="11"/>
      <c r="K127" s="11"/>
    </row>
    <row r="128" spans="1:11">
      <c r="A128" s="6"/>
      <c r="B128" s="11"/>
      <c r="C128" s="11"/>
      <c r="D128" s="11"/>
      <c r="E128" s="11"/>
      <c r="F128" s="11"/>
      <c r="G128" s="11"/>
      <c r="H128" s="11"/>
      <c r="I128" s="11"/>
      <c r="J128" s="11"/>
      <c r="K128" s="11"/>
    </row>
    <row r="129" spans="1:11">
      <c r="A129" s="6"/>
      <c r="B129" s="11"/>
      <c r="C129" s="11"/>
      <c r="D129" s="11"/>
      <c r="E129" s="11"/>
      <c r="F129" s="11"/>
      <c r="G129" s="11"/>
      <c r="H129" s="11"/>
      <c r="I129" s="11"/>
      <c r="J129" s="11"/>
      <c r="K129" s="11"/>
    </row>
    <row r="130" spans="1:11">
      <c r="A130" s="6"/>
      <c r="B130" s="11"/>
      <c r="C130" s="11"/>
      <c r="D130" s="11"/>
      <c r="E130" s="11"/>
      <c r="F130" s="11"/>
      <c r="G130" s="11"/>
      <c r="H130" s="11"/>
      <c r="I130" s="11"/>
      <c r="J130" s="11"/>
      <c r="K130" s="11"/>
    </row>
    <row r="131" spans="1:11">
      <c r="A131" s="6"/>
      <c r="B131" s="11"/>
      <c r="C131" s="11"/>
      <c r="D131" s="11"/>
      <c r="E131" s="11"/>
      <c r="F131" s="11"/>
      <c r="G131" s="11"/>
      <c r="H131" s="11"/>
      <c r="I131" s="11"/>
      <c r="J131" s="11"/>
      <c r="K131" s="11"/>
    </row>
    <row r="132" spans="1:11">
      <c r="A132" s="6"/>
      <c r="B132" s="11"/>
      <c r="C132" s="11"/>
      <c r="D132" s="11"/>
      <c r="E132" s="11"/>
      <c r="F132" s="11"/>
      <c r="G132" s="11"/>
      <c r="H132" s="11"/>
      <c r="I132" s="11"/>
      <c r="J132" s="11"/>
      <c r="K132" s="11"/>
    </row>
    <row r="133" spans="1:11">
      <c r="A133" s="6"/>
      <c r="B133" s="11"/>
      <c r="C133" s="11"/>
      <c r="D133" s="11"/>
      <c r="E133" s="11"/>
      <c r="F133" s="11"/>
      <c r="G133" s="11"/>
      <c r="H133" s="11"/>
      <c r="I133" s="11"/>
      <c r="J133" s="11"/>
      <c r="K133" s="11"/>
    </row>
    <row r="134" spans="1:11">
      <c r="A134" s="6"/>
      <c r="B134" s="11"/>
      <c r="C134" s="11"/>
      <c r="D134" s="11"/>
      <c r="E134" s="11"/>
      <c r="F134" s="11"/>
      <c r="G134" s="11"/>
      <c r="H134" s="11"/>
      <c r="I134" s="11"/>
      <c r="J134" s="11"/>
      <c r="K134" s="11"/>
    </row>
    <row r="135" spans="1:11">
      <c r="A135" s="6"/>
      <c r="B135" s="11"/>
      <c r="C135" s="11"/>
      <c r="D135" s="11"/>
      <c r="E135" s="11"/>
      <c r="F135" s="11"/>
      <c r="G135" s="11"/>
      <c r="H135" s="11"/>
      <c r="I135" s="11"/>
      <c r="J135" s="11"/>
      <c r="K135" s="11"/>
    </row>
    <row r="136" spans="1:11">
      <c r="A136" s="6"/>
      <c r="B136" s="11"/>
      <c r="C136" s="11"/>
      <c r="D136" s="11"/>
      <c r="E136" s="11"/>
      <c r="F136" s="11"/>
      <c r="G136" s="11"/>
      <c r="H136" s="11"/>
      <c r="I136" s="11"/>
      <c r="J136" s="11"/>
      <c r="K136" s="11"/>
    </row>
    <row r="137" spans="1:11">
      <c r="A137" s="6"/>
      <c r="B137" s="11"/>
      <c r="C137" s="11"/>
      <c r="D137" s="11"/>
      <c r="E137" s="11"/>
      <c r="F137" s="11"/>
      <c r="G137" s="11"/>
      <c r="H137" s="11"/>
      <c r="I137" s="11"/>
      <c r="J137" s="11"/>
      <c r="K137" s="11"/>
    </row>
    <row r="138" spans="1:11">
      <c r="A138" s="6"/>
      <c r="B138" s="11"/>
      <c r="C138" s="11"/>
      <c r="D138" s="11"/>
      <c r="E138" s="11"/>
      <c r="F138" s="11"/>
      <c r="G138" s="11"/>
      <c r="H138" s="11"/>
      <c r="I138" s="11"/>
      <c r="J138" s="11"/>
      <c r="K138" s="11"/>
    </row>
    <row r="139" spans="1:11">
      <c r="A139" s="6"/>
      <c r="B139" s="11"/>
      <c r="C139" s="11"/>
      <c r="D139" s="11"/>
      <c r="E139" s="11"/>
      <c r="F139" s="11"/>
      <c r="G139" s="11"/>
      <c r="H139" s="11"/>
      <c r="I139" s="11"/>
      <c r="J139" s="11"/>
      <c r="K139" s="11"/>
    </row>
    <row r="140" spans="1:11">
      <c r="A140" s="6"/>
      <c r="B140" s="11"/>
      <c r="C140" s="11"/>
      <c r="D140" s="11"/>
      <c r="E140" s="11"/>
      <c r="F140" s="11"/>
      <c r="G140" s="11"/>
      <c r="H140" s="11"/>
      <c r="I140" s="11"/>
      <c r="J140" s="11"/>
      <c r="K140" s="11"/>
    </row>
    <row r="141" spans="1:11">
      <c r="A141" s="6"/>
      <c r="B141" s="11"/>
      <c r="C141" s="11"/>
      <c r="D141" s="11"/>
      <c r="E141" s="11"/>
      <c r="F141" s="11"/>
      <c r="G141" s="11"/>
      <c r="H141" s="11"/>
      <c r="I141" s="11"/>
      <c r="J141" s="11"/>
      <c r="K141" s="11"/>
    </row>
    <row r="142" spans="1:11">
      <c r="A142" s="6"/>
      <c r="B142" s="11"/>
      <c r="C142" s="11"/>
      <c r="D142" s="11"/>
      <c r="E142" s="11"/>
      <c r="F142" s="11"/>
      <c r="G142" s="11"/>
      <c r="H142" s="11"/>
      <c r="I142" s="11"/>
      <c r="J142" s="11"/>
      <c r="K142" s="11"/>
    </row>
    <row r="143" spans="1:11">
      <c r="A143" s="6"/>
      <c r="B143" s="11"/>
      <c r="C143" s="11"/>
      <c r="D143" s="11"/>
      <c r="E143" s="11"/>
      <c r="F143" s="11"/>
      <c r="G143" s="11"/>
      <c r="H143" s="11"/>
      <c r="I143" s="11"/>
      <c r="J143" s="11"/>
      <c r="K143" s="11"/>
    </row>
    <row r="144" spans="1:11">
      <c r="A144" s="6"/>
      <c r="B144" s="11"/>
      <c r="C144" s="11"/>
      <c r="D144" s="11"/>
      <c r="E144" s="11"/>
      <c r="F144" s="11"/>
      <c r="G144" s="11"/>
      <c r="H144" s="11"/>
      <c r="I144" s="11"/>
      <c r="J144" s="11"/>
      <c r="K144" s="11"/>
    </row>
    <row r="145" spans="1:11">
      <c r="A145" s="6"/>
      <c r="B145" s="11"/>
      <c r="C145" s="11"/>
      <c r="D145" s="11"/>
      <c r="E145" s="11"/>
      <c r="F145" s="11"/>
      <c r="G145" s="11"/>
      <c r="H145" s="11"/>
      <c r="I145" s="11"/>
      <c r="J145" s="11"/>
      <c r="K145" s="11"/>
    </row>
    <row r="146" spans="1:11">
      <c r="A146" s="6"/>
      <c r="B146" s="11"/>
      <c r="C146" s="11"/>
      <c r="D146" s="11"/>
      <c r="E146" s="11"/>
      <c r="F146" s="11"/>
      <c r="G146" s="11"/>
      <c r="H146" s="11"/>
      <c r="I146" s="11"/>
      <c r="J146" s="11"/>
      <c r="K146" s="11"/>
    </row>
    <row r="147" spans="1:11">
      <c r="A147" s="6"/>
      <c r="B147" s="11"/>
      <c r="C147" s="11"/>
      <c r="D147" s="11"/>
      <c r="E147" s="11"/>
      <c r="F147" s="11"/>
      <c r="G147" s="11"/>
      <c r="H147" s="11"/>
      <c r="I147" s="11"/>
      <c r="J147" s="11"/>
      <c r="K147" s="11"/>
    </row>
    <row r="148" spans="1:11">
      <c r="A148" s="6"/>
      <c r="B148" s="11"/>
      <c r="C148" s="11"/>
      <c r="D148" s="11"/>
      <c r="E148" s="11"/>
      <c r="F148" s="11"/>
      <c r="G148" s="11"/>
      <c r="H148" s="11"/>
      <c r="I148" s="11"/>
      <c r="J148" s="11"/>
      <c r="K148" s="11"/>
    </row>
    <row r="149" spans="1:11">
      <c r="A149" s="6"/>
      <c r="B149" s="11"/>
      <c r="C149" s="11"/>
      <c r="D149" s="11"/>
      <c r="E149" s="11"/>
      <c r="F149" s="11"/>
      <c r="G149" s="11"/>
      <c r="H149" s="11"/>
      <c r="I149" s="11"/>
      <c r="J149" s="11"/>
      <c r="K149" s="11"/>
    </row>
    <row r="150" spans="1:11">
      <c r="A150" s="6"/>
      <c r="B150" s="11"/>
      <c r="C150" s="11"/>
      <c r="D150" s="11"/>
      <c r="E150" s="11"/>
      <c r="F150" s="11"/>
      <c r="G150" s="11"/>
      <c r="H150" s="11"/>
      <c r="I150" s="11"/>
      <c r="J150" s="11"/>
      <c r="K150" s="11"/>
    </row>
    <row r="151" spans="1:11">
      <c r="A151" s="6"/>
      <c r="B151" s="11"/>
      <c r="C151" s="11"/>
      <c r="D151" s="11"/>
      <c r="E151" s="11"/>
      <c r="F151" s="11"/>
      <c r="G151" s="11"/>
      <c r="H151" s="11"/>
      <c r="I151" s="11"/>
      <c r="J151" s="11"/>
      <c r="K151" s="11"/>
    </row>
    <row r="152" spans="1:11">
      <c r="A152" s="6"/>
      <c r="B152" s="11"/>
      <c r="C152" s="11"/>
      <c r="D152" s="11"/>
      <c r="E152" s="11"/>
      <c r="F152" s="11"/>
      <c r="G152" s="11"/>
      <c r="H152" s="11"/>
      <c r="I152" s="11"/>
      <c r="J152" s="11"/>
      <c r="K152" s="11"/>
    </row>
    <row r="153" spans="1:11">
      <c r="A153" s="6"/>
      <c r="B153" s="11"/>
      <c r="C153" s="11"/>
      <c r="D153" s="11"/>
      <c r="E153" s="11"/>
      <c r="F153" s="11"/>
      <c r="G153" s="11"/>
      <c r="H153" s="11"/>
      <c r="I153" s="11"/>
      <c r="J153" s="11"/>
      <c r="K153" s="11"/>
    </row>
    <row r="154" spans="1:11">
      <c r="A154" s="6"/>
      <c r="B154" s="11"/>
      <c r="C154" s="11"/>
      <c r="D154" s="11"/>
      <c r="E154" s="11"/>
      <c r="F154" s="11"/>
      <c r="G154" s="11"/>
      <c r="H154" s="11"/>
      <c r="I154" s="11"/>
      <c r="J154" s="11"/>
      <c r="K154" s="11"/>
    </row>
    <row r="155" spans="1:11">
      <c r="A155" s="6"/>
      <c r="B155" s="11"/>
      <c r="C155" s="11"/>
      <c r="D155" s="11"/>
      <c r="E155" s="11"/>
      <c r="F155" s="11"/>
      <c r="G155" s="11"/>
      <c r="H155" s="11"/>
      <c r="I155" s="11"/>
      <c r="J155" s="11"/>
      <c r="K155" s="11"/>
    </row>
    <row r="156" spans="1:11">
      <c r="A156" s="6"/>
      <c r="B156" s="11"/>
      <c r="C156" s="11"/>
      <c r="D156" s="11"/>
      <c r="E156" s="11"/>
      <c r="F156" s="11"/>
      <c r="G156" s="11"/>
      <c r="H156" s="11"/>
      <c r="I156" s="11"/>
      <c r="J156" s="11"/>
      <c r="K156" s="11"/>
    </row>
    <row r="157" spans="1:11">
      <c r="A157" s="6"/>
      <c r="B157" s="11"/>
      <c r="C157" s="11"/>
      <c r="D157" s="11"/>
      <c r="E157" s="11"/>
      <c r="F157" s="11"/>
      <c r="G157" s="11"/>
      <c r="H157" s="11"/>
      <c r="I157" s="11"/>
      <c r="J157" s="11"/>
      <c r="K157" s="11"/>
    </row>
    <row r="158" spans="1:11">
      <c r="A158" s="6"/>
      <c r="B158" s="11"/>
      <c r="C158" s="11"/>
      <c r="D158" s="11"/>
      <c r="E158" s="11"/>
      <c r="F158" s="11"/>
      <c r="G158" s="11"/>
      <c r="H158" s="11"/>
      <c r="I158" s="11"/>
      <c r="J158" s="11"/>
      <c r="K158" s="11"/>
    </row>
    <row r="159" spans="1:11">
      <c r="A159" s="6"/>
      <c r="B159" s="11"/>
      <c r="C159" s="11"/>
      <c r="D159" s="11"/>
      <c r="E159" s="11"/>
      <c r="F159" s="11"/>
      <c r="G159" s="11"/>
      <c r="H159" s="11"/>
      <c r="I159" s="11"/>
      <c r="J159" s="11"/>
      <c r="K159" s="11"/>
    </row>
    <row r="160" spans="1:11">
      <c r="A160" s="6"/>
      <c r="B160" s="11"/>
      <c r="C160" s="11"/>
      <c r="D160" s="11"/>
      <c r="E160" s="11"/>
      <c r="F160" s="11"/>
      <c r="G160" s="11"/>
      <c r="H160" s="11"/>
      <c r="I160" s="11"/>
      <c r="J160" s="11"/>
      <c r="K160" s="11"/>
    </row>
    <row r="161" spans="1:11">
      <c r="A161" s="6"/>
      <c r="B161" s="11"/>
      <c r="C161" s="11"/>
      <c r="D161" s="11"/>
      <c r="E161" s="11"/>
      <c r="F161" s="11"/>
      <c r="G161" s="11"/>
      <c r="H161" s="11"/>
      <c r="I161" s="11"/>
      <c r="J161" s="11"/>
      <c r="K161" s="11"/>
    </row>
    <row r="162" spans="1:11">
      <c r="A162" s="6"/>
      <c r="B162" s="11"/>
      <c r="C162" s="11"/>
      <c r="D162" s="11"/>
      <c r="E162" s="11"/>
      <c r="F162" s="11"/>
      <c r="G162" s="11"/>
      <c r="H162" s="11"/>
      <c r="I162" s="11"/>
      <c r="J162" s="11"/>
      <c r="K162" s="11"/>
    </row>
    <row r="163" spans="1:11">
      <c r="A163" s="6"/>
      <c r="B163" s="11"/>
      <c r="C163" s="11"/>
      <c r="D163" s="11"/>
      <c r="E163" s="11"/>
      <c r="F163" s="11"/>
      <c r="G163" s="11"/>
      <c r="H163" s="11"/>
      <c r="I163" s="11"/>
      <c r="J163" s="11"/>
      <c r="K163" s="11"/>
    </row>
    <row r="164" spans="1:11">
      <c r="A164" s="6"/>
      <c r="B164" s="11"/>
      <c r="C164" s="11"/>
      <c r="D164" s="11"/>
      <c r="E164" s="11"/>
      <c r="F164" s="11"/>
      <c r="G164" s="11"/>
      <c r="H164" s="11"/>
      <c r="I164" s="11"/>
      <c r="J164" s="11"/>
      <c r="K164" s="11"/>
    </row>
    <row r="165" spans="1:11">
      <c r="A165" s="6"/>
      <c r="B165" s="11"/>
      <c r="C165" s="11"/>
      <c r="D165" s="11"/>
      <c r="E165" s="11"/>
      <c r="F165" s="11"/>
      <c r="G165" s="11"/>
      <c r="H165" s="11"/>
      <c r="I165" s="11"/>
      <c r="J165" s="11"/>
      <c r="K165" s="11"/>
    </row>
    <row r="166" spans="1:11">
      <c r="A166" s="6"/>
      <c r="B166" s="11"/>
      <c r="C166" s="11"/>
      <c r="D166" s="11"/>
      <c r="E166" s="11"/>
      <c r="F166" s="11"/>
      <c r="G166" s="11"/>
      <c r="H166" s="11"/>
      <c r="I166" s="11"/>
      <c r="J166" s="11"/>
      <c r="K166" s="11"/>
    </row>
    <row r="167" spans="1:11">
      <c r="A167" s="6"/>
      <c r="B167" s="11"/>
      <c r="C167" s="11"/>
      <c r="D167" s="11"/>
      <c r="E167" s="11"/>
      <c r="F167" s="11"/>
      <c r="G167" s="11"/>
      <c r="H167" s="11"/>
      <c r="I167" s="11"/>
      <c r="J167" s="11"/>
      <c r="K167" s="11"/>
    </row>
    <row r="168" spans="1:11">
      <c r="A168" s="6"/>
      <c r="B168" s="11"/>
      <c r="C168" s="11"/>
      <c r="D168" s="11"/>
      <c r="E168" s="11"/>
      <c r="F168" s="11"/>
      <c r="G168" s="11"/>
      <c r="H168" s="11"/>
      <c r="I168" s="11"/>
      <c r="J168" s="11"/>
      <c r="K168" s="11"/>
    </row>
    <row r="169" spans="1:11">
      <c r="A169" s="6"/>
      <c r="B169" s="11"/>
      <c r="C169" s="11"/>
      <c r="D169" s="11"/>
      <c r="E169" s="11"/>
      <c r="F169" s="11"/>
      <c r="G169" s="11"/>
      <c r="H169" s="11"/>
      <c r="I169" s="11"/>
      <c r="J169" s="11"/>
      <c r="K169" s="11"/>
    </row>
    <row r="170" spans="1:11">
      <c r="A170" s="6"/>
      <c r="B170" s="11"/>
      <c r="C170" s="11"/>
      <c r="D170" s="11"/>
      <c r="E170" s="11"/>
      <c r="F170" s="11"/>
      <c r="G170" s="11"/>
      <c r="H170" s="11"/>
      <c r="I170" s="11"/>
      <c r="J170" s="11"/>
      <c r="K170" s="11"/>
    </row>
    <row r="171" spans="1:11">
      <c r="A171" s="6"/>
      <c r="B171" s="11"/>
      <c r="C171" s="11"/>
      <c r="D171" s="11"/>
      <c r="E171" s="11"/>
      <c r="F171" s="11"/>
      <c r="G171" s="11"/>
      <c r="H171" s="11"/>
      <c r="I171" s="11"/>
      <c r="J171" s="11"/>
      <c r="K171" s="11"/>
    </row>
    <row r="172" spans="1:11">
      <c r="A172" s="6"/>
      <c r="B172" s="11"/>
      <c r="C172" s="11"/>
      <c r="D172" s="11"/>
      <c r="E172" s="11"/>
      <c r="F172" s="11"/>
      <c r="G172" s="11"/>
      <c r="H172" s="11"/>
      <c r="I172" s="11"/>
      <c r="J172" s="11"/>
      <c r="K172" s="11"/>
    </row>
    <row r="173" spans="1:11">
      <c r="A173" s="6"/>
      <c r="B173" s="11"/>
      <c r="C173" s="11"/>
      <c r="D173" s="11"/>
      <c r="E173" s="11"/>
      <c r="F173" s="11"/>
      <c r="G173" s="11"/>
      <c r="H173" s="11"/>
      <c r="I173" s="11"/>
      <c r="J173" s="11"/>
      <c r="K173" s="11"/>
    </row>
    <row r="174" spans="1:11">
      <c r="A174" s="6"/>
      <c r="B174" s="11"/>
      <c r="C174" s="11"/>
      <c r="D174" s="11"/>
      <c r="E174" s="11"/>
      <c r="F174" s="11"/>
      <c r="G174" s="11"/>
      <c r="H174" s="11"/>
      <c r="I174" s="11"/>
      <c r="J174" s="11"/>
      <c r="K174" s="11"/>
    </row>
    <row r="175" spans="1:11">
      <c r="A175" s="6"/>
      <c r="B175" s="11"/>
      <c r="C175" s="11"/>
      <c r="D175" s="11"/>
      <c r="E175" s="11"/>
      <c r="F175" s="11"/>
      <c r="G175" s="11"/>
      <c r="H175" s="11"/>
      <c r="I175" s="11"/>
      <c r="J175" s="11"/>
      <c r="K175" s="11"/>
    </row>
    <row r="176" spans="1:11">
      <c r="A176" s="6"/>
      <c r="B176" s="11"/>
      <c r="C176" s="11"/>
      <c r="D176" s="11"/>
      <c r="E176" s="11"/>
      <c r="F176" s="11"/>
      <c r="G176" s="11"/>
      <c r="H176" s="11"/>
      <c r="I176" s="11"/>
      <c r="J176" s="11"/>
      <c r="K176" s="11"/>
    </row>
    <row r="177" spans="1:11">
      <c r="A177" s="6"/>
      <c r="B177" s="11"/>
      <c r="C177" s="11"/>
      <c r="D177" s="11"/>
      <c r="E177" s="11"/>
      <c r="F177" s="11"/>
      <c r="G177" s="11"/>
      <c r="H177" s="11"/>
      <c r="I177" s="11"/>
      <c r="J177" s="11"/>
      <c r="K177" s="11"/>
    </row>
    <row r="178" spans="1:11">
      <c r="A178" s="6"/>
      <c r="B178" s="11"/>
      <c r="C178" s="11"/>
      <c r="D178" s="11"/>
      <c r="E178" s="11"/>
      <c r="F178" s="11"/>
      <c r="G178" s="11"/>
      <c r="H178" s="11"/>
      <c r="I178" s="11"/>
      <c r="J178" s="11"/>
      <c r="K178" s="11"/>
    </row>
    <row r="179" spans="1:11">
      <c r="A179" s="6"/>
      <c r="B179" s="11"/>
      <c r="C179" s="11"/>
      <c r="D179" s="11"/>
      <c r="E179" s="11"/>
      <c r="F179" s="11"/>
      <c r="G179" s="11"/>
      <c r="H179" s="11"/>
      <c r="I179" s="11"/>
      <c r="J179" s="11"/>
      <c r="K179" s="11"/>
    </row>
    <row r="180" spans="1:11">
      <c r="A180" s="6"/>
      <c r="B180" s="11"/>
      <c r="C180" s="11"/>
      <c r="D180" s="11"/>
      <c r="E180" s="11"/>
      <c r="F180" s="11"/>
      <c r="G180" s="11"/>
      <c r="H180" s="11"/>
      <c r="I180" s="11"/>
      <c r="J180" s="11"/>
      <c r="K180" s="11"/>
    </row>
    <row r="181" spans="1:11">
      <c r="A181" s="6"/>
      <c r="B181" s="11"/>
      <c r="C181" s="11"/>
      <c r="D181" s="11"/>
      <c r="E181" s="11"/>
      <c r="F181" s="11"/>
      <c r="G181" s="11"/>
      <c r="H181" s="11"/>
      <c r="I181" s="11"/>
      <c r="J181" s="11"/>
      <c r="K181" s="11"/>
    </row>
    <row r="182" spans="1:11">
      <c r="A182" s="6"/>
      <c r="B182" s="11"/>
      <c r="C182" s="11"/>
      <c r="D182" s="11"/>
      <c r="E182" s="11"/>
      <c r="F182" s="11"/>
      <c r="G182" s="11"/>
      <c r="H182" s="11"/>
      <c r="I182" s="11"/>
      <c r="J182" s="11"/>
      <c r="K182" s="11"/>
    </row>
    <row r="183" spans="1:11">
      <c r="A183" s="6"/>
      <c r="B183" s="11"/>
      <c r="C183" s="11"/>
      <c r="D183" s="11"/>
      <c r="E183" s="11"/>
      <c r="F183" s="11"/>
      <c r="G183" s="11"/>
      <c r="H183" s="11"/>
      <c r="I183" s="11"/>
      <c r="J183" s="11"/>
      <c r="K183" s="11"/>
    </row>
    <row r="184" spans="1:11">
      <c r="A184" s="6"/>
      <c r="B184" s="11"/>
      <c r="C184" s="11"/>
      <c r="D184" s="11"/>
      <c r="E184" s="11"/>
      <c r="F184" s="11"/>
      <c r="G184" s="11"/>
      <c r="H184" s="11"/>
      <c r="I184" s="11"/>
      <c r="J184" s="11"/>
      <c r="K184" s="11"/>
    </row>
    <row r="185" spans="1:11">
      <c r="A185" s="6"/>
      <c r="B185" s="11"/>
      <c r="C185" s="11"/>
      <c r="D185" s="11"/>
      <c r="E185" s="11"/>
      <c r="F185" s="11"/>
      <c r="G185" s="11"/>
      <c r="H185" s="11"/>
      <c r="I185" s="11"/>
      <c r="J185" s="11"/>
      <c r="K185" s="11"/>
    </row>
    <row r="186" spans="1:11">
      <c r="A186" s="6"/>
      <c r="B186" s="11"/>
      <c r="C186" s="11"/>
      <c r="D186" s="11"/>
      <c r="E186" s="11"/>
      <c r="F186" s="11"/>
      <c r="G186" s="11"/>
      <c r="H186" s="11"/>
      <c r="I186" s="11"/>
      <c r="J186" s="11"/>
      <c r="K186" s="11"/>
    </row>
    <row r="187" spans="1:11">
      <c r="A187" s="6"/>
      <c r="B187" s="11"/>
      <c r="C187" s="11"/>
      <c r="D187" s="11"/>
      <c r="E187" s="11"/>
      <c r="F187" s="11"/>
      <c r="G187" s="11"/>
      <c r="H187" s="11"/>
      <c r="I187" s="11"/>
      <c r="J187" s="11"/>
      <c r="K187" s="11"/>
    </row>
    <row r="188" spans="1:11">
      <c r="A188" s="6"/>
      <c r="B188" s="11"/>
      <c r="C188" s="11"/>
      <c r="D188" s="11"/>
      <c r="E188" s="11"/>
      <c r="F188" s="11"/>
      <c r="G188" s="11"/>
      <c r="H188" s="11"/>
      <c r="I188" s="11"/>
      <c r="J188" s="11"/>
      <c r="K188" s="11"/>
    </row>
    <row r="189" spans="1:11">
      <c r="A189" s="6"/>
      <c r="B189" s="11"/>
      <c r="C189" s="11"/>
      <c r="D189" s="11"/>
      <c r="E189" s="11"/>
      <c r="F189" s="11"/>
      <c r="G189" s="11"/>
      <c r="H189" s="11"/>
      <c r="I189" s="11"/>
      <c r="J189" s="11"/>
      <c r="K189" s="11"/>
    </row>
    <row r="190" spans="1:11">
      <c r="A190" s="6"/>
      <c r="B190" s="11"/>
      <c r="C190" s="11"/>
      <c r="D190" s="11"/>
      <c r="E190" s="11"/>
      <c r="F190" s="11"/>
      <c r="G190" s="11"/>
      <c r="H190" s="11"/>
      <c r="I190" s="11"/>
      <c r="J190" s="11"/>
      <c r="K190" s="11"/>
    </row>
    <row r="191" spans="1:11">
      <c r="A191" s="6"/>
      <c r="B191" s="11"/>
      <c r="C191" s="11"/>
      <c r="D191" s="11"/>
      <c r="E191" s="11"/>
      <c r="F191" s="11"/>
      <c r="G191" s="11"/>
      <c r="H191" s="11"/>
      <c r="I191" s="11"/>
      <c r="J191" s="11"/>
      <c r="K191" s="11"/>
    </row>
    <row r="192" spans="1:11">
      <c r="A192" s="6"/>
      <c r="B192" s="11"/>
      <c r="C192" s="11"/>
      <c r="D192" s="11"/>
      <c r="E192" s="11"/>
      <c r="F192" s="11"/>
      <c r="G192" s="11"/>
      <c r="H192" s="11"/>
      <c r="I192" s="11"/>
      <c r="J192" s="11"/>
      <c r="K192" s="11"/>
    </row>
    <row r="193" spans="1:11">
      <c r="A193" s="6"/>
      <c r="B193" s="11"/>
      <c r="C193" s="11"/>
      <c r="D193" s="11"/>
      <c r="E193" s="11"/>
      <c r="F193" s="11"/>
      <c r="G193" s="11"/>
      <c r="H193" s="11"/>
      <c r="I193" s="11"/>
      <c r="J193" s="11"/>
      <c r="K193" s="11"/>
    </row>
    <row r="194" spans="1:11">
      <c r="A194" s="6"/>
      <c r="B194" s="11"/>
      <c r="C194" s="11"/>
      <c r="D194" s="11"/>
      <c r="E194" s="11"/>
      <c r="F194" s="11"/>
      <c r="G194" s="11"/>
      <c r="H194" s="11"/>
      <c r="I194" s="11"/>
      <c r="J194" s="11"/>
      <c r="K194" s="11"/>
    </row>
    <row r="195" spans="1:11">
      <c r="A195" s="6"/>
      <c r="B195" s="11"/>
      <c r="C195" s="11"/>
      <c r="D195" s="11"/>
      <c r="E195" s="11"/>
      <c r="F195" s="11"/>
      <c r="G195" s="11"/>
      <c r="H195" s="11"/>
      <c r="I195" s="11"/>
      <c r="J195" s="11"/>
      <c r="K195" s="11"/>
    </row>
    <row r="196" spans="1:11">
      <c r="A196" s="6"/>
      <c r="B196" s="11"/>
      <c r="C196" s="11"/>
      <c r="D196" s="11"/>
      <c r="E196" s="11"/>
      <c r="F196" s="11"/>
      <c r="G196" s="11"/>
      <c r="H196" s="11"/>
      <c r="I196" s="11"/>
      <c r="J196" s="11"/>
      <c r="K196" s="11"/>
    </row>
    <row r="197" spans="1:11">
      <c r="A197" s="6"/>
      <c r="B197" s="11"/>
      <c r="C197" s="11"/>
      <c r="D197" s="11"/>
      <c r="E197" s="11"/>
      <c r="F197" s="11"/>
      <c r="G197" s="11"/>
      <c r="H197" s="11"/>
      <c r="I197" s="11"/>
      <c r="J197" s="11"/>
      <c r="K197" s="11"/>
    </row>
    <row r="198" spans="1:11">
      <c r="A198" s="6"/>
      <c r="B198" s="11"/>
      <c r="C198" s="11"/>
      <c r="D198" s="11"/>
      <c r="E198" s="11"/>
      <c r="F198" s="11"/>
      <c r="G198" s="11"/>
      <c r="H198" s="11"/>
      <c r="I198" s="11"/>
      <c r="J198" s="11"/>
      <c r="K198" s="11"/>
    </row>
    <row r="199" spans="1:11">
      <c r="A199" s="6"/>
      <c r="B199" s="11"/>
      <c r="C199" s="11"/>
      <c r="D199" s="11"/>
      <c r="E199" s="11"/>
      <c r="F199" s="11"/>
      <c r="G199" s="11"/>
      <c r="H199" s="11"/>
      <c r="I199" s="11"/>
      <c r="J199" s="11"/>
      <c r="K199" s="11"/>
    </row>
    <row r="200" spans="1:11">
      <c r="A200" s="6"/>
      <c r="B200" s="11"/>
      <c r="C200" s="11"/>
      <c r="D200" s="11"/>
      <c r="E200" s="11"/>
      <c r="F200" s="11"/>
      <c r="G200" s="11"/>
      <c r="H200" s="11"/>
      <c r="I200" s="11"/>
      <c r="J200" s="11"/>
      <c r="K200" s="11"/>
    </row>
    <row r="201" spans="1:11">
      <c r="A201" s="6"/>
      <c r="B201" s="11"/>
      <c r="C201" s="11"/>
      <c r="D201" s="11"/>
      <c r="E201" s="11"/>
      <c r="F201" s="11"/>
      <c r="G201" s="11"/>
      <c r="H201" s="11"/>
      <c r="I201" s="11"/>
      <c r="J201" s="11"/>
      <c r="K201" s="11"/>
    </row>
    <row r="202" spans="1:11">
      <c r="A202" s="6"/>
      <c r="B202" s="11"/>
      <c r="C202" s="11"/>
      <c r="D202" s="11"/>
      <c r="E202" s="11"/>
      <c r="F202" s="11"/>
      <c r="G202" s="11"/>
      <c r="H202" s="11"/>
      <c r="I202" s="11"/>
      <c r="J202" s="11"/>
      <c r="K202" s="11"/>
    </row>
    <row r="203" spans="1:11">
      <c r="A203" s="6"/>
      <c r="B203" s="11"/>
      <c r="C203" s="11"/>
      <c r="D203" s="11"/>
      <c r="E203" s="11"/>
      <c r="F203" s="11"/>
      <c r="G203" s="11"/>
      <c r="H203" s="11"/>
      <c r="I203" s="11"/>
      <c r="J203" s="11"/>
      <c r="K203" s="11"/>
    </row>
    <row r="204" spans="1:11">
      <c r="A204" s="6"/>
      <c r="B204" s="11"/>
      <c r="C204" s="11"/>
      <c r="D204" s="11"/>
      <c r="E204" s="11"/>
      <c r="F204" s="11"/>
      <c r="G204" s="11"/>
      <c r="H204" s="11"/>
      <c r="I204" s="11"/>
      <c r="J204" s="11"/>
      <c r="K204" s="11"/>
    </row>
    <row r="205" spans="1:11">
      <c r="A205" s="6"/>
      <c r="B205" s="11"/>
      <c r="C205" s="11"/>
      <c r="D205" s="11"/>
      <c r="E205" s="11"/>
      <c r="F205" s="11"/>
      <c r="G205" s="11"/>
      <c r="H205" s="11"/>
      <c r="I205" s="11"/>
      <c r="J205" s="11"/>
      <c r="K205" s="11"/>
    </row>
    <row r="206" spans="1:11">
      <c r="A206" s="6"/>
      <c r="B206" s="11"/>
      <c r="C206" s="11"/>
      <c r="D206" s="11"/>
      <c r="E206" s="11"/>
      <c r="F206" s="11"/>
      <c r="G206" s="11"/>
      <c r="H206" s="11"/>
      <c r="I206" s="11"/>
      <c r="J206" s="11"/>
      <c r="K206" s="11"/>
    </row>
    <row r="207" spans="1:11">
      <c r="A207" s="6"/>
      <c r="B207" s="11"/>
      <c r="C207" s="11"/>
      <c r="D207" s="11"/>
      <c r="E207" s="11"/>
      <c r="F207" s="11"/>
      <c r="G207" s="11"/>
      <c r="H207" s="11"/>
      <c r="I207" s="11"/>
      <c r="J207" s="11"/>
      <c r="K207" s="11"/>
    </row>
    <row r="208" spans="1:11">
      <c r="A208" s="6"/>
      <c r="B208" s="11"/>
      <c r="C208" s="11"/>
      <c r="D208" s="11"/>
      <c r="E208" s="11"/>
      <c r="F208" s="11"/>
      <c r="G208" s="11"/>
      <c r="H208" s="11"/>
      <c r="I208" s="11"/>
      <c r="J208" s="11"/>
      <c r="K208" s="11"/>
    </row>
    <row r="209" spans="1:11">
      <c r="A209" s="6"/>
      <c r="B209" s="11"/>
      <c r="C209" s="11"/>
      <c r="D209" s="11"/>
      <c r="E209" s="11"/>
      <c r="F209" s="11"/>
      <c r="G209" s="11"/>
      <c r="H209" s="11"/>
      <c r="I209" s="11"/>
      <c r="J209" s="11"/>
      <c r="K209" s="11"/>
    </row>
    <row r="210" spans="1:11">
      <c r="A210" s="6"/>
      <c r="B210" s="11"/>
      <c r="C210" s="11"/>
      <c r="D210" s="11"/>
      <c r="E210" s="11"/>
      <c r="F210" s="11"/>
      <c r="G210" s="11"/>
      <c r="H210" s="11"/>
      <c r="I210" s="11"/>
      <c r="J210" s="11"/>
      <c r="K210" s="11"/>
    </row>
    <row r="211" spans="1:11">
      <c r="A211" s="6"/>
      <c r="B211" s="11"/>
      <c r="C211" s="11"/>
      <c r="D211" s="11"/>
      <c r="E211" s="11"/>
      <c r="F211" s="11"/>
      <c r="G211" s="11"/>
      <c r="H211" s="11"/>
      <c r="I211" s="11"/>
      <c r="J211" s="11"/>
      <c r="K211" s="11"/>
    </row>
    <row r="212" spans="1:11">
      <c r="A212" s="6"/>
      <c r="B212" s="11"/>
      <c r="C212" s="11"/>
      <c r="D212" s="11"/>
      <c r="E212" s="11"/>
      <c r="F212" s="11"/>
      <c r="G212" s="11"/>
      <c r="H212" s="11"/>
      <c r="I212" s="11"/>
      <c r="J212" s="11"/>
      <c r="K212" s="11"/>
    </row>
    <row r="213" spans="1:11">
      <c r="A213" s="6"/>
      <c r="B213" s="11"/>
      <c r="C213" s="11"/>
      <c r="D213" s="11"/>
      <c r="E213" s="11"/>
      <c r="F213" s="11"/>
      <c r="G213" s="11"/>
      <c r="H213" s="11"/>
      <c r="I213" s="11"/>
      <c r="J213" s="11"/>
      <c r="K213" s="11"/>
    </row>
    <row r="214" spans="1:11">
      <c r="A214" s="6"/>
      <c r="B214" s="11"/>
      <c r="C214" s="11"/>
      <c r="D214" s="11"/>
      <c r="E214" s="11"/>
      <c r="F214" s="11"/>
      <c r="G214" s="11"/>
      <c r="H214" s="11"/>
      <c r="I214" s="11"/>
      <c r="J214" s="11"/>
      <c r="K214" s="11"/>
    </row>
    <row r="215" spans="1:11">
      <c r="A215" s="6"/>
      <c r="B215" s="11"/>
      <c r="C215" s="11"/>
      <c r="D215" s="11"/>
      <c r="E215" s="11"/>
      <c r="F215" s="11"/>
      <c r="G215" s="11"/>
      <c r="H215" s="11"/>
      <c r="I215" s="11"/>
      <c r="J215" s="11"/>
      <c r="K215" s="11"/>
    </row>
    <row r="216" spans="1:11">
      <c r="A216" s="6"/>
      <c r="B216" s="11"/>
      <c r="C216" s="11"/>
      <c r="D216" s="11"/>
      <c r="E216" s="11"/>
      <c r="F216" s="11"/>
      <c r="G216" s="11"/>
      <c r="H216" s="11"/>
      <c r="I216" s="11"/>
      <c r="J216" s="11"/>
      <c r="K216" s="11"/>
    </row>
    <row r="217" spans="1:11">
      <c r="A217" s="6"/>
      <c r="B217" s="11"/>
      <c r="C217" s="11"/>
      <c r="D217" s="11"/>
      <c r="E217" s="11"/>
      <c r="F217" s="11"/>
      <c r="G217" s="11"/>
      <c r="H217" s="11"/>
      <c r="I217" s="11"/>
      <c r="J217" s="11"/>
      <c r="K217" s="11"/>
    </row>
    <row r="218" spans="1:11">
      <c r="A218" s="6"/>
      <c r="B218" s="11"/>
      <c r="C218" s="11"/>
      <c r="D218" s="11"/>
      <c r="E218" s="11"/>
      <c r="F218" s="11"/>
      <c r="G218" s="11"/>
      <c r="H218" s="11"/>
      <c r="I218" s="11"/>
      <c r="J218" s="11"/>
      <c r="K218" s="11"/>
    </row>
    <row r="219" spans="1:11">
      <c r="A219" s="6"/>
      <c r="B219" s="11"/>
      <c r="C219" s="11"/>
      <c r="D219" s="11"/>
      <c r="E219" s="11"/>
      <c r="F219" s="11"/>
      <c r="G219" s="11"/>
      <c r="H219" s="11"/>
      <c r="I219" s="11"/>
      <c r="J219" s="11"/>
      <c r="K219" s="11"/>
    </row>
    <row r="220" spans="1:11">
      <c r="A220" s="6"/>
      <c r="B220" s="11"/>
      <c r="C220" s="11"/>
      <c r="D220" s="11"/>
      <c r="E220" s="11"/>
      <c r="F220" s="11"/>
      <c r="G220" s="11"/>
      <c r="H220" s="11"/>
      <c r="I220" s="11"/>
      <c r="J220" s="11"/>
      <c r="K220" s="11"/>
    </row>
    <row r="221" spans="1:11">
      <c r="A221" s="6"/>
      <c r="B221" s="11"/>
      <c r="C221" s="11"/>
      <c r="D221" s="11"/>
      <c r="E221" s="11"/>
      <c r="F221" s="11"/>
      <c r="G221" s="11"/>
      <c r="H221" s="11"/>
      <c r="I221" s="11"/>
      <c r="J221" s="11"/>
      <c r="K221" s="11"/>
    </row>
    <row r="222" spans="1:11">
      <c r="A222" s="6"/>
      <c r="B222" s="11"/>
      <c r="C222" s="11"/>
      <c r="D222" s="11"/>
      <c r="E222" s="11"/>
      <c r="F222" s="11"/>
      <c r="G222" s="11"/>
      <c r="H222" s="11"/>
      <c r="I222" s="11"/>
      <c r="J222" s="11"/>
      <c r="K222" s="11"/>
    </row>
    <row r="223" spans="1:11">
      <c r="A223" s="6"/>
      <c r="B223" s="11"/>
      <c r="C223" s="11"/>
      <c r="D223" s="11"/>
      <c r="E223" s="11"/>
      <c r="F223" s="11"/>
      <c r="G223" s="11"/>
      <c r="H223" s="11"/>
      <c r="I223" s="11"/>
      <c r="J223" s="11"/>
      <c r="K223" s="11"/>
    </row>
    <row r="224" spans="1:11">
      <c r="A224" s="6"/>
      <c r="B224" s="11"/>
      <c r="C224" s="11"/>
      <c r="D224" s="11"/>
      <c r="E224" s="11"/>
      <c r="F224" s="11"/>
      <c r="G224" s="11"/>
      <c r="H224" s="11"/>
      <c r="I224" s="11"/>
      <c r="J224" s="11"/>
      <c r="K224" s="11"/>
    </row>
    <row r="225" spans="1:11">
      <c r="A225" s="6"/>
      <c r="B225" s="11"/>
      <c r="C225" s="11"/>
      <c r="D225" s="11"/>
      <c r="E225" s="11"/>
      <c r="F225" s="11"/>
      <c r="G225" s="11"/>
      <c r="H225" s="11"/>
      <c r="I225" s="11"/>
      <c r="J225" s="11"/>
      <c r="K225" s="11"/>
    </row>
    <row r="226" spans="1:11">
      <c r="A226" s="6"/>
      <c r="B226" s="11"/>
      <c r="C226" s="11"/>
      <c r="D226" s="11"/>
      <c r="E226" s="11"/>
      <c r="F226" s="11"/>
      <c r="G226" s="11"/>
      <c r="H226" s="11"/>
      <c r="I226" s="11"/>
      <c r="J226" s="11"/>
      <c r="K226" s="11"/>
    </row>
    <row r="227" spans="1:11">
      <c r="A227" s="6"/>
      <c r="B227" s="11"/>
      <c r="C227" s="11"/>
      <c r="D227" s="11"/>
      <c r="E227" s="11"/>
      <c r="F227" s="11"/>
      <c r="G227" s="11"/>
      <c r="H227" s="11"/>
      <c r="I227" s="11"/>
      <c r="J227" s="11"/>
      <c r="K227" s="11"/>
    </row>
    <row r="228" spans="1:11">
      <c r="A228" s="6"/>
      <c r="B228" s="11"/>
      <c r="C228" s="11"/>
      <c r="D228" s="11"/>
      <c r="E228" s="11"/>
      <c r="F228" s="11"/>
      <c r="G228" s="11"/>
      <c r="H228" s="11"/>
      <c r="I228" s="11"/>
      <c r="J228" s="11"/>
      <c r="K228" s="11"/>
    </row>
    <row r="229" spans="1:11">
      <c r="A229" s="6"/>
      <c r="B229" s="11"/>
      <c r="C229" s="11"/>
      <c r="D229" s="11"/>
      <c r="E229" s="11"/>
      <c r="F229" s="11"/>
      <c r="G229" s="11"/>
      <c r="H229" s="11"/>
      <c r="I229" s="11"/>
      <c r="J229" s="11"/>
      <c r="K229" s="11"/>
    </row>
    <row r="230" spans="1:11">
      <c r="A230" s="6"/>
      <c r="B230" s="11"/>
      <c r="C230" s="11"/>
      <c r="D230" s="11"/>
      <c r="E230" s="11"/>
      <c r="F230" s="11"/>
      <c r="G230" s="11"/>
      <c r="H230" s="11"/>
      <c r="I230" s="11"/>
      <c r="J230" s="11"/>
      <c r="K230" s="11"/>
    </row>
    <row r="231" spans="1:11">
      <c r="A231" s="6"/>
      <c r="B231" s="11"/>
      <c r="C231" s="11"/>
      <c r="D231" s="11"/>
      <c r="E231" s="11"/>
      <c r="F231" s="11"/>
      <c r="G231" s="11"/>
      <c r="H231" s="11"/>
      <c r="I231" s="11"/>
      <c r="J231" s="11"/>
      <c r="K231" s="11"/>
    </row>
    <row r="232" spans="1:11">
      <c r="A232" s="6"/>
      <c r="B232" s="11"/>
      <c r="C232" s="11"/>
      <c r="D232" s="11"/>
      <c r="E232" s="11"/>
      <c r="F232" s="11"/>
      <c r="G232" s="11"/>
      <c r="H232" s="11"/>
      <c r="I232" s="11"/>
      <c r="J232" s="11"/>
      <c r="K232" s="11"/>
    </row>
    <row r="233" spans="1:11">
      <c r="A233" s="6"/>
      <c r="B233" s="11"/>
      <c r="C233" s="11"/>
      <c r="D233" s="11"/>
      <c r="E233" s="11"/>
      <c r="F233" s="11"/>
      <c r="G233" s="11"/>
      <c r="H233" s="11"/>
      <c r="I233" s="11"/>
      <c r="J233" s="11"/>
      <c r="K233" s="11"/>
    </row>
    <row r="234" spans="1:11">
      <c r="A234" s="6"/>
      <c r="B234" s="11"/>
      <c r="C234" s="11"/>
      <c r="D234" s="11"/>
      <c r="E234" s="11"/>
      <c r="F234" s="11"/>
      <c r="G234" s="11"/>
      <c r="H234" s="11"/>
      <c r="I234" s="11"/>
      <c r="J234" s="11"/>
      <c r="K234" s="11"/>
    </row>
    <row r="235" spans="1:11">
      <c r="A235" s="6"/>
      <c r="B235" s="11"/>
      <c r="C235" s="11"/>
      <c r="D235" s="11"/>
      <c r="E235" s="11"/>
      <c r="F235" s="11"/>
      <c r="G235" s="11"/>
      <c r="H235" s="11"/>
      <c r="I235" s="11"/>
      <c r="J235" s="11"/>
      <c r="K235" s="11"/>
    </row>
    <row r="236" spans="1:11">
      <c r="A236" s="6"/>
      <c r="B236" s="11"/>
      <c r="C236" s="11"/>
      <c r="D236" s="11"/>
      <c r="E236" s="11"/>
      <c r="F236" s="11"/>
      <c r="G236" s="11"/>
      <c r="H236" s="11"/>
      <c r="I236" s="11"/>
      <c r="J236" s="11"/>
      <c r="K236" s="11"/>
    </row>
    <row r="237" spans="1:11">
      <c r="A237" s="6"/>
      <c r="B237" s="11"/>
      <c r="C237" s="11"/>
      <c r="D237" s="11"/>
      <c r="E237" s="11"/>
      <c r="F237" s="11"/>
      <c r="G237" s="11"/>
      <c r="H237" s="11"/>
      <c r="I237" s="11"/>
      <c r="J237" s="11"/>
      <c r="K237" s="11"/>
    </row>
    <row r="238" spans="1:11">
      <c r="A238" s="6"/>
      <c r="B238" s="11"/>
      <c r="C238" s="11"/>
      <c r="D238" s="11"/>
      <c r="E238" s="11"/>
      <c r="F238" s="11"/>
      <c r="G238" s="11"/>
      <c r="H238" s="11"/>
      <c r="I238" s="11"/>
      <c r="J238" s="11"/>
      <c r="K238" s="11"/>
    </row>
    <row r="239" spans="1:11">
      <c r="A239" s="6"/>
      <c r="B239" s="11"/>
      <c r="C239" s="11"/>
      <c r="D239" s="11"/>
      <c r="E239" s="11"/>
      <c r="F239" s="11"/>
      <c r="G239" s="11"/>
      <c r="H239" s="11"/>
      <c r="I239" s="11"/>
      <c r="J239" s="11"/>
      <c r="K239" s="11"/>
    </row>
    <row r="240" spans="1:11">
      <c r="A240" s="6"/>
      <c r="B240" s="11"/>
      <c r="C240" s="11"/>
      <c r="D240" s="11"/>
      <c r="E240" s="11"/>
      <c r="F240" s="11"/>
      <c r="G240" s="11"/>
      <c r="H240" s="11"/>
      <c r="I240" s="11"/>
      <c r="J240" s="11"/>
      <c r="K240" s="11"/>
    </row>
    <row r="241" spans="1:11">
      <c r="A241" s="6"/>
      <c r="B241" s="11"/>
      <c r="C241" s="11"/>
      <c r="D241" s="11"/>
      <c r="E241" s="11"/>
      <c r="F241" s="11"/>
      <c r="G241" s="11"/>
      <c r="H241" s="11"/>
      <c r="I241" s="11"/>
      <c r="J241" s="11"/>
      <c r="K241" s="11"/>
    </row>
    <row r="242" spans="1:11">
      <c r="A242" s="6"/>
      <c r="B242" s="11"/>
      <c r="C242" s="11"/>
      <c r="D242" s="11"/>
      <c r="E242" s="11"/>
      <c r="F242" s="11"/>
      <c r="G242" s="11"/>
      <c r="H242" s="11"/>
      <c r="I242" s="11"/>
      <c r="J242" s="11"/>
      <c r="K242" s="11"/>
    </row>
    <row r="243" spans="1:11">
      <c r="A243" s="6"/>
      <c r="B243" s="11"/>
      <c r="C243" s="11"/>
      <c r="D243" s="11"/>
      <c r="E243" s="11"/>
      <c r="F243" s="11"/>
      <c r="G243" s="11"/>
      <c r="H243" s="11"/>
      <c r="I243" s="11"/>
      <c r="J243" s="11"/>
      <c r="K243" s="11"/>
    </row>
    <row r="244" spans="1:11">
      <c r="A244" s="6"/>
      <c r="B244" s="11"/>
      <c r="C244" s="11"/>
      <c r="D244" s="11"/>
      <c r="E244" s="11"/>
      <c r="F244" s="11"/>
      <c r="G244" s="11"/>
      <c r="H244" s="11"/>
      <c r="I244" s="11"/>
      <c r="J244" s="11"/>
      <c r="K244" s="11"/>
    </row>
    <row r="245" spans="1:11">
      <c r="A245" s="6"/>
      <c r="B245" s="11"/>
      <c r="C245" s="11"/>
      <c r="D245" s="11"/>
      <c r="E245" s="11"/>
      <c r="F245" s="11"/>
      <c r="G245" s="11"/>
      <c r="H245" s="11"/>
      <c r="I245" s="11"/>
      <c r="J245" s="11"/>
      <c r="K245" s="11"/>
    </row>
    <row r="246" spans="1:11">
      <c r="A246" s="6"/>
      <c r="B246" s="11"/>
      <c r="C246" s="11"/>
      <c r="D246" s="11"/>
      <c r="E246" s="11"/>
      <c r="F246" s="11"/>
      <c r="G246" s="11"/>
      <c r="H246" s="11"/>
      <c r="I246" s="11"/>
      <c r="J246" s="11"/>
      <c r="K246" s="11"/>
    </row>
    <row r="247" spans="1:11">
      <c r="A247" s="6"/>
      <c r="B247" s="11"/>
      <c r="C247" s="11"/>
      <c r="D247" s="11"/>
      <c r="E247" s="11"/>
      <c r="F247" s="11"/>
      <c r="G247" s="11"/>
      <c r="H247" s="11"/>
      <c r="I247" s="11"/>
      <c r="J247" s="11"/>
      <c r="K247" s="11"/>
    </row>
    <row r="248" spans="1:11">
      <c r="A248" s="6"/>
      <c r="B248" s="11"/>
      <c r="C248" s="11"/>
      <c r="D248" s="11"/>
      <c r="E248" s="11"/>
      <c r="F248" s="11"/>
      <c r="G248" s="11"/>
      <c r="H248" s="11"/>
      <c r="I248" s="11"/>
      <c r="J248" s="11"/>
      <c r="K248" s="11"/>
    </row>
    <row r="249" spans="1:11">
      <c r="A249" s="6"/>
      <c r="B249" s="11"/>
      <c r="C249" s="11"/>
      <c r="D249" s="11"/>
      <c r="E249" s="11"/>
      <c r="F249" s="11"/>
      <c r="G249" s="11"/>
      <c r="H249" s="11"/>
      <c r="I249" s="11"/>
      <c r="J249" s="11"/>
      <c r="K249" s="11"/>
    </row>
    <row r="250" spans="1:11">
      <c r="A250" s="6"/>
      <c r="B250" s="11"/>
      <c r="C250" s="11"/>
      <c r="D250" s="11"/>
      <c r="E250" s="11"/>
      <c r="F250" s="11"/>
      <c r="G250" s="11"/>
      <c r="H250" s="11"/>
      <c r="I250" s="11"/>
      <c r="J250" s="11"/>
      <c r="K250" s="11"/>
    </row>
    <row r="251" spans="1:11">
      <c r="A251" s="6"/>
      <c r="B251" s="11"/>
      <c r="C251" s="11"/>
      <c r="D251" s="11"/>
      <c r="E251" s="11"/>
      <c r="F251" s="11"/>
      <c r="G251" s="11"/>
      <c r="H251" s="11"/>
      <c r="I251" s="11"/>
      <c r="J251" s="11"/>
      <c r="K251" s="11"/>
    </row>
    <row r="252" spans="1:11">
      <c r="A252" s="6"/>
      <c r="B252" s="11"/>
      <c r="C252" s="11"/>
      <c r="D252" s="11"/>
      <c r="E252" s="11"/>
      <c r="F252" s="11"/>
      <c r="G252" s="11"/>
      <c r="H252" s="11"/>
      <c r="I252" s="11"/>
      <c r="J252" s="11"/>
      <c r="K252" s="11"/>
    </row>
    <row r="253" spans="1:11">
      <c r="A253" s="6"/>
      <c r="B253" s="11"/>
      <c r="C253" s="11"/>
      <c r="D253" s="11"/>
      <c r="E253" s="11"/>
      <c r="F253" s="11"/>
      <c r="G253" s="11"/>
      <c r="H253" s="11"/>
      <c r="I253" s="11"/>
      <c r="J253" s="11"/>
      <c r="K253" s="11"/>
    </row>
    <row r="254" spans="1:11">
      <c r="A254" s="6"/>
      <c r="B254" s="11"/>
      <c r="C254" s="11"/>
      <c r="D254" s="11"/>
      <c r="E254" s="11"/>
      <c r="F254" s="11"/>
      <c r="G254" s="11"/>
      <c r="H254" s="11"/>
      <c r="I254" s="11"/>
      <c r="J254" s="11"/>
      <c r="K254" s="11"/>
    </row>
    <row r="255" spans="1:11">
      <c r="A255" s="6"/>
      <c r="B255" s="11"/>
      <c r="C255" s="11"/>
      <c r="D255" s="11"/>
      <c r="E255" s="11"/>
      <c r="F255" s="11"/>
      <c r="G255" s="11"/>
      <c r="H255" s="11"/>
      <c r="I255" s="11"/>
      <c r="J255" s="11"/>
      <c r="K255" s="11"/>
    </row>
    <row r="256" spans="1:11">
      <c r="A256" s="6"/>
      <c r="B256" s="11"/>
      <c r="C256" s="11"/>
      <c r="D256" s="11"/>
      <c r="E256" s="11"/>
      <c r="F256" s="11"/>
      <c r="G256" s="11"/>
      <c r="H256" s="11"/>
      <c r="I256" s="11"/>
      <c r="J256" s="11"/>
      <c r="K256" s="11"/>
    </row>
    <row r="257" spans="1:11">
      <c r="A257" s="6"/>
      <c r="B257" s="11"/>
      <c r="C257" s="11"/>
      <c r="D257" s="11"/>
      <c r="E257" s="11"/>
      <c r="F257" s="11"/>
      <c r="G257" s="11"/>
      <c r="H257" s="11"/>
      <c r="I257" s="11"/>
      <c r="J257" s="11"/>
      <c r="K257" s="11"/>
    </row>
    <row r="258" spans="1:11">
      <c r="A258" s="6"/>
      <c r="B258" s="11"/>
      <c r="C258" s="11"/>
      <c r="D258" s="11"/>
      <c r="E258" s="11"/>
      <c r="F258" s="11"/>
      <c r="G258" s="11"/>
      <c r="H258" s="11"/>
      <c r="I258" s="11"/>
      <c r="J258" s="11"/>
      <c r="K258" s="11"/>
    </row>
    <row r="259" spans="1:11">
      <c r="A259" s="6"/>
      <c r="B259" s="11"/>
      <c r="C259" s="11"/>
      <c r="D259" s="11"/>
      <c r="E259" s="11"/>
      <c r="F259" s="11"/>
      <c r="G259" s="11"/>
      <c r="H259" s="11"/>
      <c r="I259" s="11"/>
      <c r="J259" s="11"/>
      <c r="K259" s="11"/>
    </row>
    <row r="260" spans="1:11">
      <c r="A260" s="6"/>
      <c r="B260" s="11"/>
      <c r="C260" s="11"/>
      <c r="D260" s="11"/>
      <c r="E260" s="11"/>
      <c r="F260" s="11"/>
      <c r="G260" s="11"/>
      <c r="H260" s="11"/>
      <c r="I260" s="11"/>
      <c r="J260" s="11"/>
      <c r="K260" s="11"/>
    </row>
    <row r="261" spans="1:11">
      <c r="A261" s="6"/>
      <c r="B261" s="11"/>
      <c r="C261" s="11"/>
      <c r="D261" s="11"/>
      <c r="E261" s="11"/>
      <c r="F261" s="11"/>
      <c r="G261" s="11"/>
      <c r="H261" s="11"/>
      <c r="I261" s="11"/>
      <c r="J261" s="11"/>
      <c r="K261" s="11"/>
    </row>
    <row r="262" spans="1:11">
      <c r="A262" s="6"/>
      <c r="B262" s="11"/>
      <c r="C262" s="11"/>
      <c r="D262" s="11"/>
      <c r="E262" s="11"/>
      <c r="F262" s="11"/>
      <c r="G262" s="11"/>
      <c r="H262" s="11"/>
      <c r="I262" s="11"/>
      <c r="J262" s="11"/>
      <c r="K262" s="11"/>
    </row>
    <row r="263" spans="1:11">
      <c r="A263" s="6"/>
      <c r="B263" s="11"/>
      <c r="C263" s="11"/>
      <c r="D263" s="11"/>
      <c r="E263" s="11"/>
      <c r="F263" s="11"/>
      <c r="G263" s="11"/>
      <c r="H263" s="11"/>
      <c r="I263" s="11"/>
      <c r="J263" s="11"/>
      <c r="K263" s="11"/>
    </row>
    <row r="264" spans="1:11">
      <c r="A264" s="6"/>
      <c r="B264" s="11"/>
      <c r="C264" s="11"/>
      <c r="D264" s="11"/>
      <c r="E264" s="11"/>
      <c r="F264" s="11"/>
      <c r="G264" s="11"/>
      <c r="H264" s="11"/>
      <c r="I264" s="11"/>
      <c r="J264" s="11"/>
      <c r="K264" s="11"/>
    </row>
    <row r="265" spans="1:11">
      <c r="A265" s="6"/>
      <c r="B265" s="11"/>
      <c r="C265" s="11"/>
      <c r="D265" s="11"/>
      <c r="E265" s="11"/>
      <c r="F265" s="11"/>
      <c r="G265" s="11"/>
      <c r="H265" s="11"/>
      <c r="I265" s="11"/>
      <c r="J265" s="11"/>
      <c r="K265" s="11"/>
    </row>
    <row r="266" spans="1:11">
      <c r="A266" s="6"/>
      <c r="B266" s="11"/>
      <c r="C266" s="11"/>
      <c r="D266" s="11"/>
      <c r="E266" s="11"/>
      <c r="F266" s="11"/>
      <c r="G266" s="11"/>
      <c r="H266" s="11"/>
      <c r="I266" s="11"/>
      <c r="J266" s="11"/>
      <c r="K266" s="11"/>
    </row>
    <row r="267" spans="1:11">
      <c r="A267" s="6"/>
      <c r="B267" s="11"/>
      <c r="C267" s="11"/>
      <c r="D267" s="11"/>
      <c r="E267" s="11"/>
      <c r="F267" s="11"/>
      <c r="G267" s="11"/>
      <c r="H267" s="11"/>
      <c r="I267" s="11"/>
      <c r="J267" s="11"/>
      <c r="K267" s="11"/>
    </row>
    <row r="268" spans="1:11">
      <c r="A268" s="6"/>
      <c r="B268" s="11"/>
      <c r="C268" s="11"/>
      <c r="D268" s="11"/>
      <c r="E268" s="11"/>
      <c r="F268" s="11"/>
      <c r="G268" s="11"/>
      <c r="H268" s="11"/>
      <c r="I268" s="11"/>
      <c r="J268" s="11"/>
      <c r="K268" s="11"/>
    </row>
    <row r="269" spans="1:11">
      <c r="A269" s="6"/>
      <c r="B269" s="11"/>
      <c r="C269" s="11"/>
      <c r="D269" s="11"/>
      <c r="E269" s="11"/>
      <c r="F269" s="11"/>
      <c r="G269" s="11"/>
      <c r="H269" s="11"/>
      <c r="I269" s="11"/>
      <c r="J269" s="11"/>
      <c r="K269" s="11"/>
    </row>
    <row r="270" spans="1:11">
      <c r="A270" s="6"/>
      <c r="B270" s="11"/>
      <c r="C270" s="11"/>
      <c r="D270" s="11"/>
      <c r="E270" s="11"/>
      <c r="F270" s="11"/>
      <c r="G270" s="11"/>
      <c r="H270" s="11"/>
      <c r="I270" s="11"/>
      <c r="J270" s="11"/>
      <c r="K270" s="11"/>
    </row>
    <row r="271" spans="1:11">
      <c r="A271" s="6"/>
      <c r="B271" s="11"/>
      <c r="C271" s="11"/>
      <c r="D271" s="11"/>
      <c r="E271" s="11"/>
      <c r="F271" s="11"/>
      <c r="G271" s="11"/>
      <c r="H271" s="11"/>
      <c r="I271" s="11"/>
      <c r="J271" s="11"/>
      <c r="K271" s="11"/>
    </row>
    <row r="272" spans="1:11">
      <c r="A272" s="6"/>
      <c r="B272" s="11"/>
      <c r="C272" s="11"/>
      <c r="D272" s="11"/>
      <c r="E272" s="11"/>
      <c r="F272" s="11"/>
      <c r="G272" s="11"/>
      <c r="H272" s="11"/>
      <c r="I272" s="11"/>
      <c r="J272" s="11"/>
      <c r="K272" s="11"/>
    </row>
    <row r="273" spans="1:11">
      <c r="A273" s="6"/>
      <c r="B273" s="11"/>
      <c r="C273" s="11"/>
      <c r="D273" s="11"/>
      <c r="E273" s="11"/>
      <c r="F273" s="11"/>
      <c r="G273" s="11"/>
      <c r="H273" s="11"/>
      <c r="I273" s="11"/>
      <c r="J273" s="11"/>
      <c r="K273" s="11"/>
    </row>
    <row r="274" spans="1:11">
      <c r="A274" s="6"/>
      <c r="B274" s="11"/>
      <c r="C274" s="11"/>
      <c r="D274" s="11"/>
      <c r="E274" s="11"/>
      <c r="F274" s="11"/>
      <c r="G274" s="11"/>
      <c r="H274" s="11"/>
      <c r="I274" s="11"/>
      <c r="J274" s="11"/>
      <c r="K274" s="11"/>
    </row>
    <row r="275" spans="1:11">
      <c r="A275" s="6"/>
      <c r="B275" s="11"/>
      <c r="C275" s="11"/>
      <c r="D275" s="11"/>
      <c r="E275" s="11"/>
      <c r="F275" s="11"/>
      <c r="G275" s="11"/>
      <c r="H275" s="11"/>
      <c r="I275" s="11"/>
      <c r="J275" s="11"/>
      <c r="K275" s="11"/>
    </row>
    <row r="276" spans="1:11">
      <c r="A276" s="6"/>
      <c r="B276" s="11"/>
      <c r="C276" s="11"/>
      <c r="D276" s="11"/>
      <c r="E276" s="11"/>
      <c r="F276" s="11"/>
      <c r="G276" s="11"/>
      <c r="H276" s="11"/>
      <c r="I276" s="11"/>
      <c r="J276" s="11"/>
      <c r="K276" s="11"/>
    </row>
    <row r="277" spans="1:11">
      <c r="A277" s="6"/>
      <c r="B277" s="11"/>
      <c r="C277" s="11"/>
      <c r="D277" s="11"/>
      <c r="E277" s="11"/>
      <c r="F277" s="11"/>
      <c r="G277" s="11"/>
      <c r="H277" s="11"/>
      <c r="I277" s="11"/>
      <c r="J277" s="11"/>
      <c r="K277" s="11"/>
    </row>
    <row r="278" spans="1:11">
      <c r="A278" s="6"/>
      <c r="B278" s="11"/>
      <c r="C278" s="11"/>
      <c r="D278" s="11"/>
      <c r="E278" s="11"/>
      <c r="F278" s="11"/>
      <c r="G278" s="11"/>
      <c r="H278" s="11"/>
      <c r="I278" s="11"/>
      <c r="J278" s="11"/>
      <c r="K278" s="11"/>
    </row>
    <row r="279" spans="1:11">
      <c r="A279" s="6"/>
      <c r="B279" s="11"/>
      <c r="C279" s="11"/>
      <c r="D279" s="11"/>
      <c r="E279" s="11"/>
      <c r="F279" s="11"/>
      <c r="G279" s="11"/>
      <c r="H279" s="11"/>
      <c r="I279" s="11"/>
      <c r="J279" s="11"/>
      <c r="K279" s="11"/>
    </row>
    <row r="280" spans="1:11">
      <c r="A280" s="6"/>
      <c r="B280" s="11"/>
      <c r="C280" s="11"/>
      <c r="D280" s="11"/>
      <c r="E280" s="11"/>
      <c r="F280" s="11"/>
      <c r="G280" s="11"/>
      <c r="H280" s="11"/>
      <c r="I280" s="11"/>
      <c r="J280" s="11"/>
      <c r="K280" s="11"/>
    </row>
    <row r="281" spans="1:11">
      <c r="A281" s="6"/>
      <c r="B281" s="11"/>
      <c r="C281" s="11"/>
      <c r="D281" s="11"/>
      <c r="E281" s="11"/>
      <c r="F281" s="11"/>
      <c r="G281" s="11"/>
      <c r="H281" s="11"/>
      <c r="I281" s="11"/>
      <c r="J281" s="11"/>
      <c r="K281" s="11"/>
    </row>
    <row r="282" spans="1:11">
      <c r="A282" s="6"/>
      <c r="B282" s="11"/>
      <c r="C282" s="11"/>
      <c r="D282" s="11"/>
      <c r="E282" s="11"/>
      <c r="F282" s="11"/>
      <c r="G282" s="11"/>
      <c r="H282" s="11"/>
      <c r="I282" s="11"/>
      <c r="J282" s="11"/>
      <c r="K282" s="11"/>
    </row>
    <row r="283" spans="1:11">
      <c r="A283" s="6"/>
      <c r="B283" s="11"/>
      <c r="C283" s="11"/>
      <c r="D283" s="11"/>
      <c r="E283" s="11"/>
      <c r="F283" s="11"/>
      <c r="G283" s="11"/>
      <c r="H283" s="11"/>
      <c r="I283" s="11"/>
      <c r="J283" s="11"/>
      <c r="K283" s="11"/>
    </row>
    <row r="284" spans="1:11">
      <c r="A284" s="6"/>
      <c r="B284" s="11"/>
      <c r="C284" s="11"/>
      <c r="D284" s="11"/>
      <c r="E284" s="11"/>
      <c r="F284" s="11"/>
      <c r="G284" s="11"/>
      <c r="H284" s="11"/>
      <c r="I284" s="11"/>
      <c r="J284" s="11"/>
      <c r="K284" s="11"/>
    </row>
    <row r="285" spans="1:11">
      <c r="A285" s="6"/>
      <c r="B285" s="11"/>
      <c r="C285" s="11"/>
      <c r="D285" s="11"/>
      <c r="E285" s="11"/>
      <c r="F285" s="11"/>
      <c r="G285" s="11"/>
      <c r="H285" s="11"/>
      <c r="I285" s="11"/>
      <c r="J285" s="11"/>
      <c r="K285" s="11"/>
    </row>
    <row r="286" spans="1:11">
      <c r="A286" s="6"/>
      <c r="B286" s="11"/>
      <c r="C286" s="11"/>
      <c r="D286" s="11"/>
      <c r="E286" s="11"/>
      <c r="F286" s="11"/>
      <c r="G286" s="11"/>
      <c r="H286" s="11"/>
      <c r="I286" s="11"/>
      <c r="J286" s="11"/>
      <c r="K286" s="11"/>
    </row>
    <row r="287" spans="1:11">
      <c r="A287" s="6"/>
      <c r="B287" s="11"/>
      <c r="C287" s="11"/>
      <c r="D287" s="11"/>
      <c r="E287" s="11"/>
      <c r="F287" s="11"/>
      <c r="G287" s="11"/>
      <c r="H287" s="11"/>
      <c r="I287" s="11"/>
      <c r="J287" s="11"/>
      <c r="K287" s="11"/>
    </row>
    <row r="288" spans="1:11">
      <c r="A288" s="6"/>
      <c r="B288" s="11"/>
      <c r="C288" s="11"/>
      <c r="D288" s="11"/>
      <c r="E288" s="11"/>
      <c r="F288" s="11"/>
      <c r="G288" s="11"/>
      <c r="H288" s="11"/>
      <c r="I288" s="11"/>
      <c r="J288" s="11"/>
      <c r="K288" s="11"/>
    </row>
    <row r="289" spans="1:11">
      <c r="A289" s="6"/>
      <c r="B289" s="11"/>
      <c r="C289" s="11"/>
      <c r="D289" s="11"/>
      <c r="E289" s="11"/>
      <c r="F289" s="11"/>
      <c r="G289" s="11"/>
      <c r="H289" s="11"/>
      <c r="I289" s="11"/>
      <c r="J289" s="11"/>
      <c r="K289" s="11"/>
    </row>
    <row r="290" spans="1:11">
      <c r="A290" s="6"/>
      <c r="B290" s="11"/>
      <c r="C290" s="11"/>
      <c r="D290" s="11"/>
      <c r="E290" s="11"/>
      <c r="F290" s="11"/>
      <c r="G290" s="11"/>
      <c r="H290" s="11"/>
      <c r="I290" s="11"/>
      <c r="J290" s="11"/>
      <c r="K290" s="11"/>
    </row>
    <row r="291" spans="1:11">
      <c r="A291" s="6"/>
      <c r="B291" s="11"/>
      <c r="C291" s="11"/>
      <c r="D291" s="11"/>
      <c r="E291" s="11"/>
      <c r="F291" s="11"/>
      <c r="G291" s="11"/>
      <c r="H291" s="11"/>
      <c r="I291" s="11"/>
      <c r="J291" s="11"/>
      <c r="K291" s="11"/>
    </row>
    <row r="292" spans="1:11">
      <c r="A292" s="6"/>
      <c r="B292" s="11"/>
      <c r="C292" s="11"/>
      <c r="D292" s="11"/>
      <c r="E292" s="11"/>
      <c r="F292" s="11"/>
      <c r="G292" s="11"/>
      <c r="H292" s="11"/>
      <c r="I292" s="11"/>
      <c r="J292" s="11"/>
      <c r="K292" s="11"/>
    </row>
    <row r="293" spans="1:11">
      <c r="A293" s="6"/>
      <c r="B293" s="11"/>
      <c r="C293" s="11"/>
      <c r="D293" s="11"/>
      <c r="E293" s="11"/>
      <c r="F293" s="11"/>
      <c r="G293" s="11"/>
      <c r="H293" s="11"/>
      <c r="I293" s="11"/>
      <c r="J293" s="11"/>
      <c r="K293" s="11"/>
    </row>
    <row r="294" spans="1:11">
      <c r="A294" s="6"/>
      <c r="B294" s="11"/>
      <c r="C294" s="11"/>
      <c r="D294" s="11"/>
      <c r="E294" s="11"/>
      <c r="F294" s="11"/>
      <c r="G294" s="11"/>
      <c r="H294" s="11"/>
      <c r="I294" s="11"/>
      <c r="J294" s="11"/>
      <c r="K294" s="11"/>
    </row>
    <row r="295" spans="1:11">
      <c r="A295" s="6"/>
      <c r="B295" s="11"/>
      <c r="C295" s="11"/>
      <c r="D295" s="11"/>
      <c r="E295" s="11"/>
      <c r="F295" s="11"/>
      <c r="G295" s="11"/>
      <c r="H295" s="11"/>
      <c r="I295" s="11"/>
      <c r="J295" s="11"/>
      <c r="K295" s="11"/>
    </row>
    <row r="296" spans="1:11">
      <c r="A296" s="6"/>
      <c r="B296" s="11"/>
      <c r="C296" s="11"/>
      <c r="D296" s="11"/>
      <c r="E296" s="11"/>
      <c r="F296" s="11"/>
      <c r="G296" s="11"/>
      <c r="H296" s="11"/>
      <c r="I296" s="11"/>
      <c r="J296" s="11"/>
      <c r="K296" s="11"/>
    </row>
    <row r="297" spans="1:11">
      <c r="A297" s="6"/>
      <c r="B297" s="11"/>
      <c r="C297" s="11"/>
      <c r="D297" s="11"/>
      <c r="E297" s="11"/>
      <c r="F297" s="11"/>
      <c r="G297" s="11"/>
      <c r="H297" s="11"/>
      <c r="I297" s="11"/>
      <c r="J297" s="11"/>
      <c r="K297" s="11"/>
    </row>
    <row r="298" spans="1:11">
      <c r="A298" s="6"/>
      <c r="B298" s="11"/>
      <c r="C298" s="11"/>
      <c r="D298" s="11"/>
      <c r="E298" s="11"/>
      <c r="F298" s="11"/>
      <c r="G298" s="11"/>
      <c r="H298" s="11"/>
      <c r="I298" s="11"/>
      <c r="J298" s="11"/>
      <c r="K298" s="11"/>
    </row>
    <row r="299" spans="1:11">
      <c r="A299" s="6"/>
      <c r="B299" s="11"/>
      <c r="C299" s="11"/>
      <c r="D299" s="11"/>
      <c r="E299" s="11"/>
      <c r="F299" s="11"/>
      <c r="G299" s="11"/>
      <c r="H299" s="11"/>
      <c r="I299" s="11"/>
      <c r="J299" s="11"/>
      <c r="K299" s="11"/>
    </row>
    <row r="300" spans="1:11">
      <c r="A300" s="6"/>
      <c r="B300" s="11"/>
      <c r="C300" s="11"/>
      <c r="D300" s="11"/>
      <c r="E300" s="11"/>
      <c r="F300" s="11"/>
      <c r="G300" s="11"/>
      <c r="H300" s="11"/>
      <c r="I300" s="11"/>
      <c r="J300" s="11"/>
      <c r="K300" s="11"/>
    </row>
    <row r="301" spans="1:11">
      <c r="A301" s="6"/>
      <c r="B301" s="11"/>
      <c r="C301" s="11"/>
      <c r="D301" s="11"/>
      <c r="E301" s="11"/>
      <c r="F301" s="11"/>
      <c r="G301" s="11"/>
      <c r="H301" s="11"/>
      <c r="I301" s="11"/>
      <c r="J301" s="11"/>
      <c r="K301" s="11"/>
    </row>
    <row r="302" spans="1:11">
      <c r="A302" s="6"/>
      <c r="B302" s="11"/>
      <c r="C302" s="11"/>
      <c r="D302" s="11"/>
      <c r="E302" s="11"/>
      <c r="F302" s="11"/>
      <c r="G302" s="11"/>
      <c r="H302" s="11"/>
      <c r="I302" s="11"/>
      <c r="J302" s="11"/>
      <c r="K302" s="11"/>
    </row>
    <row r="303" spans="1:11">
      <c r="A303" s="6"/>
      <c r="B303" s="11"/>
      <c r="C303" s="11"/>
      <c r="D303" s="11"/>
      <c r="E303" s="11"/>
      <c r="F303" s="11"/>
      <c r="G303" s="11"/>
      <c r="H303" s="11"/>
      <c r="I303" s="11"/>
      <c r="J303" s="11"/>
      <c r="K303" s="11"/>
    </row>
    <row r="304" spans="1:11">
      <c r="A304" s="6"/>
      <c r="B304" s="11"/>
      <c r="C304" s="11"/>
      <c r="D304" s="11"/>
      <c r="E304" s="11"/>
      <c r="F304" s="11"/>
      <c r="G304" s="11"/>
      <c r="H304" s="11"/>
      <c r="I304" s="11"/>
      <c r="J304" s="11"/>
      <c r="K304" s="11"/>
    </row>
    <row r="305" spans="1:11">
      <c r="A305" s="6"/>
      <c r="B305" s="11"/>
      <c r="C305" s="11"/>
      <c r="D305" s="11"/>
      <c r="E305" s="11"/>
      <c r="F305" s="11"/>
      <c r="G305" s="11"/>
      <c r="H305" s="11"/>
      <c r="I305" s="11"/>
      <c r="J305" s="11"/>
      <c r="K305" s="11"/>
    </row>
    <row r="306" spans="1:11">
      <c r="A306" s="6"/>
      <c r="B306" s="11"/>
      <c r="C306" s="11"/>
      <c r="D306" s="11"/>
      <c r="E306" s="11"/>
      <c r="F306" s="11"/>
      <c r="G306" s="11"/>
      <c r="H306" s="11"/>
      <c r="I306" s="11"/>
      <c r="J306" s="11"/>
      <c r="K306" s="11"/>
    </row>
    <row r="307" spans="1:11">
      <c r="A307" s="6"/>
      <c r="B307" s="11"/>
      <c r="C307" s="11"/>
      <c r="D307" s="11"/>
      <c r="E307" s="11"/>
      <c r="F307" s="11"/>
      <c r="G307" s="11"/>
      <c r="H307" s="11"/>
      <c r="I307" s="11"/>
      <c r="J307" s="11"/>
      <c r="K307" s="11"/>
    </row>
    <row r="308" spans="1:11">
      <c r="A308" s="6"/>
      <c r="B308" s="11"/>
      <c r="C308" s="11"/>
      <c r="D308" s="11"/>
      <c r="E308" s="11"/>
      <c r="F308" s="11"/>
      <c r="G308" s="11"/>
      <c r="H308" s="11"/>
      <c r="I308" s="11"/>
      <c r="J308" s="11"/>
      <c r="K308" s="11"/>
    </row>
    <row r="309" spans="1:11">
      <c r="A309" s="6"/>
      <c r="B309" s="11"/>
      <c r="C309" s="11"/>
      <c r="D309" s="11"/>
      <c r="E309" s="11"/>
      <c r="F309" s="11"/>
      <c r="G309" s="11"/>
      <c r="H309" s="11"/>
      <c r="I309" s="11"/>
      <c r="J309" s="11"/>
      <c r="K309" s="11"/>
    </row>
    <row r="310" spans="1:11">
      <c r="A310" s="6"/>
      <c r="B310" s="11"/>
      <c r="C310" s="11"/>
      <c r="D310" s="11"/>
      <c r="E310" s="11"/>
      <c r="F310" s="11"/>
      <c r="G310" s="11"/>
      <c r="H310" s="11"/>
      <c r="I310" s="11"/>
      <c r="J310" s="11"/>
      <c r="K310" s="11"/>
    </row>
    <row r="311" spans="1:11">
      <c r="A311" s="6"/>
      <c r="B311" s="11"/>
      <c r="C311" s="11"/>
      <c r="D311" s="11"/>
      <c r="E311" s="11"/>
      <c r="F311" s="11"/>
      <c r="G311" s="11"/>
      <c r="H311" s="11"/>
      <c r="I311" s="11"/>
      <c r="J311" s="11"/>
      <c r="K311" s="11"/>
    </row>
    <row r="312" spans="1:11">
      <c r="A312" s="6"/>
      <c r="B312" s="11"/>
      <c r="C312" s="11"/>
      <c r="D312" s="11"/>
      <c r="E312" s="11"/>
      <c r="F312" s="11"/>
      <c r="G312" s="11"/>
      <c r="H312" s="11"/>
      <c r="I312" s="11"/>
      <c r="J312" s="11"/>
      <c r="K312" s="11"/>
    </row>
    <row r="313" spans="1:11">
      <c r="A313" s="6"/>
      <c r="B313" s="11"/>
      <c r="C313" s="11"/>
      <c r="D313" s="11"/>
      <c r="E313" s="11"/>
      <c r="F313" s="11"/>
      <c r="G313" s="11"/>
      <c r="H313" s="11"/>
      <c r="I313" s="11"/>
      <c r="J313" s="11"/>
      <c r="K313" s="11"/>
    </row>
    <row r="314" spans="1:11">
      <c r="A314" s="6"/>
      <c r="B314" s="11"/>
      <c r="C314" s="11"/>
      <c r="D314" s="11"/>
      <c r="E314" s="11"/>
      <c r="F314" s="11"/>
      <c r="G314" s="11"/>
      <c r="H314" s="11"/>
      <c r="I314" s="11"/>
      <c r="J314" s="11"/>
      <c r="K314" s="11"/>
    </row>
    <row r="315" spans="1:11">
      <c r="A315" s="6"/>
      <c r="B315" s="11"/>
      <c r="C315" s="11"/>
      <c r="D315" s="11"/>
      <c r="E315" s="11"/>
      <c r="F315" s="11"/>
      <c r="G315" s="11"/>
      <c r="H315" s="11"/>
      <c r="I315" s="11"/>
      <c r="J315" s="11"/>
      <c r="K315" s="11"/>
    </row>
    <row r="316" spans="1:11">
      <c r="A316" s="6"/>
      <c r="B316" s="11"/>
      <c r="C316" s="11"/>
      <c r="D316" s="11"/>
      <c r="E316" s="11"/>
      <c r="F316" s="11"/>
      <c r="G316" s="11"/>
      <c r="H316" s="11"/>
      <c r="I316" s="11"/>
      <c r="J316" s="11"/>
      <c r="K316" s="11"/>
    </row>
    <row r="317" spans="1:11">
      <c r="A317" s="6"/>
      <c r="B317" s="11"/>
      <c r="C317" s="11"/>
      <c r="D317" s="11"/>
      <c r="E317" s="11"/>
      <c r="F317" s="11"/>
      <c r="G317" s="11"/>
      <c r="H317" s="11"/>
      <c r="I317" s="11"/>
      <c r="J317" s="11"/>
      <c r="K317" s="11"/>
    </row>
    <row r="318" spans="1:11">
      <c r="A318" s="6"/>
      <c r="B318" s="11"/>
      <c r="C318" s="11"/>
      <c r="D318" s="11"/>
      <c r="E318" s="11"/>
      <c r="F318" s="11"/>
      <c r="G318" s="11"/>
      <c r="H318" s="11"/>
      <c r="I318" s="11"/>
      <c r="J318" s="11"/>
      <c r="K318" s="11"/>
    </row>
    <row r="319" spans="1:11">
      <c r="A319" s="6"/>
      <c r="B319" s="11"/>
      <c r="C319" s="11"/>
      <c r="D319" s="11"/>
      <c r="E319" s="11"/>
      <c r="F319" s="11"/>
      <c r="G319" s="11"/>
      <c r="H319" s="11"/>
      <c r="I319" s="11"/>
      <c r="J319" s="11"/>
      <c r="K319" s="11"/>
    </row>
    <row r="320" spans="1:11">
      <c r="A320" s="6"/>
      <c r="B320" s="11"/>
      <c r="C320" s="11"/>
      <c r="D320" s="11"/>
      <c r="E320" s="11"/>
      <c r="F320" s="11"/>
      <c r="G320" s="11"/>
      <c r="H320" s="11"/>
      <c r="I320" s="11"/>
      <c r="J320" s="11"/>
      <c r="K320" s="11"/>
    </row>
    <row r="321" spans="1:11">
      <c r="A321" s="6"/>
      <c r="B321" s="11"/>
      <c r="C321" s="11"/>
      <c r="D321" s="11"/>
      <c r="E321" s="11"/>
      <c r="F321" s="11"/>
      <c r="G321" s="11"/>
      <c r="H321" s="11"/>
      <c r="I321" s="11"/>
      <c r="J321" s="11"/>
      <c r="K321" s="11"/>
    </row>
    <row r="322" spans="1:11">
      <c r="A322" s="6"/>
      <c r="B322" s="11"/>
      <c r="C322" s="11"/>
      <c r="D322" s="11"/>
      <c r="E322" s="11"/>
      <c r="F322" s="11"/>
      <c r="G322" s="11"/>
      <c r="H322" s="11"/>
      <c r="I322" s="11"/>
      <c r="J322" s="11"/>
      <c r="K322" s="11"/>
    </row>
    <row r="323" spans="1:11">
      <c r="A323" s="6"/>
      <c r="B323" s="11"/>
      <c r="C323" s="11"/>
      <c r="D323" s="11"/>
      <c r="E323" s="11"/>
      <c r="F323" s="11"/>
      <c r="G323" s="11"/>
      <c r="H323" s="11"/>
      <c r="I323" s="11"/>
      <c r="J323" s="11"/>
      <c r="K323" s="11"/>
    </row>
    <row r="324" spans="1:11">
      <c r="A324" s="6"/>
      <c r="B324" s="11"/>
      <c r="C324" s="11"/>
      <c r="D324" s="11"/>
      <c r="E324" s="11"/>
      <c r="F324" s="11"/>
      <c r="G324" s="11"/>
      <c r="H324" s="11"/>
      <c r="I324" s="11"/>
      <c r="J324" s="11"/>
      <c r="K324" s="11"/>
    </row>
    <row r="325" spans="1:11">
      <c r="A325" s="6"/>
      <c r="B325" s="11"/>
      <c r="C325" s="11"/>
      <c r="D325" s="11"/>
      <c r="E325" s="11"/>
      <c r="F325" s="11"/>
      <c r="G325" s="11"/>
      <c r="H325" s="11"/>
      <c r="I325" s="11"/>
      <c r="J325" s="11"/>
      <c r="K325" s="11"/>
    </row>
    <row r="326" spans="1:11">
      <c r="A326" s="6"/>
      <c r="B326" s="11"/>
      <c r="C326" s="11"/>
      <c r="D326" s="11"/>
      <c r="E326" s="11"/>
      <c r="F326" s="11"/>
      <c r="G326" s="11"/>
      <c r="H326" s="11"/>
      <c r="I326" s="11"/>
      <c r="J326" s="11"/>
      <c r="K326" s="11"/>
    </row>
    <row r="327" spans="1:11">
      <c r="A327" s="6"/>
      <c r="B327" s="11"/>
      <c r="C327" s="11"/>
      <c r="D327" s="11"/>
      <c r="E327" s="11"/>
      <c r="F327" s="11"/>
      <c r="G327" s="11"/>
      <c r="H327" s="11"/>
      <c r="I327" s="11"/>
      <c r="J327" s="11"/>
      <c r="K327" s="11"/>
    </row>
    <row r="328" spans="1:11">
      <c r="A328" s="6"/>
      <c r="B328" s="11"/>
      <c r="C328" s="11"/>
      <c r="D328" s="11"/>
      <c r="E328" s="11"/>
      <c r="F328" s="11"/>
      <c r="G328" s="11"/>
      <c r="H328" s="11"/>
      <c r="I328" s="11"/>
      <c r="J328" s="11"/>
      <c r="K328" s="11"/>
    </row>
    <row r="329" spans="1:11">
      <c r="A329" s="6"/>
      <c r="B329" s="11"/>
      <c r="C329" s="11"/>
      <c r="D329" s="11"/>
      <c r="E329" s="11"/>
      <c r="F329" s="11"/>
      <c r="G329" s="11"/>
      <c r="H329" s="11"/>
      <c r="I329" s="11"/>
      <c r="J329" s="11"/>
      <c r="K329" s="11"/>
    </row>
    <row r="330" spans="1:11">
      <c r="A330" s="6"/>
      <c r="B330" s="11"/>
      <c r="C330" s="11"/>
      <c r="D330" s="11"/>
      <c r="E330" s="11"/>
      <c r="F330" s="11"/>
      <c r="G330" s="11"/>
      <c r="H330" s="11"/>
      <c r="I330" s="11"/>
      <c r="J330" s="11"/>
      <c r="K330" s="11"/>
    </row>
    <row r="331" spans="1:11">
      <c r="A331" s="6"/>
      <c r="B331" s="11"/>
      <c r="C331" s="11"/>
      <c r="D331" s="11"/>
      <c r="E331" s="11"/>
      <c r="F331" s="11"/>
      <c r="G331" s="11"/>
      <c r="H331" s="11"/>
      <c r="I331" s="11"/>
      <c r="J331" s="11"/>
      <c r="K331" s="11"/>
    </row>
    <row r="332" spans="1:11">
      <c r="A332" s="6"/>
      <c r="B332" s="11"/>
      <c r="C332" s="11"/>
      <c r="D332" s="11"/>
      <c r="E332" s="11"/>
      <c r="F332" s="11"/>
      <c r="G332" s="11"/>
      <c r="H332" s="11"/>
      <c r="I332" s="11"/>
      <c r="J332" s="11"/>
      <c r="K332" s="11"/>
    </row>
    <row r="333" spans="1:11">
      <c r="A333" s="6"/>
      <c r="B333" s="11"/>
      <c r="C333" s="11"/>
      <c r="D333" s="11"/>
      <c r="E333" s="11"/>
      <c r="F333" s="11"/>
      <c r="G333" s="11"/>
      <c r="H333" s="11"/>
      <c r="I333" s="11"/>
      <c r="J333" s="11"/>
      <c r="K333" s="11"/>
    </row>
    <row r="334" spans="1:11">
      <c r="A334" s="6"/>
      <c r="B334" s="11"/>
      <c r="C334" s="11"/>
      <c r="D334" s="11"/>
      <c r="E334" s="11"/>
      <c r="F334" s="11"/>
      <c r="G334" s="11"/>
      <c r="H334" s="11"/>
      <c r="I334" s="11"/>
      <c r="J334" s="11"/>
      <c r="K334" s="11"/>
    </row>
    <row r="335" spans="1:11">
      <c r="A335" s="6"/>
      <c r="B335" s="11"/>
      <c r="C335" s="11"/>
      <c r="D335" s="11"/>
      <c r="E335" s="11"/>
      <c r="F335" s="11"/>
      <c r="G335" s="11"/>
      <c r="H335" s="11"/>
      <c r="I335" s="11"/>
      <c r="J335" s="11"/>
      <c r="K335" s="11"/>
    </row>
    <row r="336" spans="1:11">
      <c r="A336" s="6"/>
      <c r="B336" s="11"/>
      <c r="C336" s="11"/>
      <c r="D336" s="11"/>
      <c r="E336" s="11"/>
      <c r="F336" s="11"/>
      <c r="G336" s="11"/>
      <c r="H336" s="11"/>
      <c r="I336" s="11"/>
      <c r="J336" s="11"/>
      <c r="K336" s="11"/>
    </row>
    <row r="337" spans="1:11">
      <c r="A337" s="6"/>
      <c r="B337" s="11"/>
      <c r="C337" s="11"/>
      <c r="D337" s="11"/>
      <c r="E337" s="11"/>
      <c r="F337" s="11"/>
      <c r="G337" s="11"/>
      <c r="H337" s="11"/>
      <c r="I337" s="11"/>
      <c r="J337" s="11"/>
      <c r="K337" s="11"/>
    </row>
    <row r="338" spans="1:11">
      <c r="A338" s="6"/>
      <c r="B338" s="11"/>
      <c r="C338" s="11"/>
      <c r="D338" s="11"/>
      <c r="E338" s="11"/>
      <c r="F338" s="11"/>
      <c r="G338" s="11"/>
      <c r="H338" s="11"/>
      <c r="I338" s="11"/>
      <c r="J338" s="11"/>
      <c r="K338" s="11"/>
    </row>
    <row r="339" spans="1:11">
      <c r="A339" s="6"/>
      <c r="B339" s="11"/>
      <c r="C339" s="11"/>
      <c r="D339" s="11"/>
      <c r="E339" s="11"/>
      <c r="F339" s="11"/>
      <c r="G339" s="11"/>
      <c r="H339" s="11"/>
      <c r="I339" s="11"/>
      <c r="J339" s="11"/>
      <c r="K339" s="11"/>
    </row>
    <row r="340" spans="1:11">
      <c r="A340" s="6"/>
      <c r="B340" s="11"/>
      <c r="C340" s="11"/>
      <c r="D340" s="11"/>
      <c r="E340" s="11"/>
      <c r="F340" s="11"/>
      <c r="G340" s="11"/>
      <c r="H340" s="11"/>
      <c r="I340" s="11"/>
      <c r="J340" s="11"/>
      <c r="K340" s="11"/>
    </row>
    <row r="341" spans="1:11">
      <c r="A341" s="6"/>
      <c r="B341" s="11"/>
      <c r="C341" s="11"/>
      <c r="D341" s="11"/>
      <c r="E341" s="11"/>
      <c r="F341" s="11"/>
      <c r="G341" s="11"/>
      <c r="H341" s="11"/>
      <c r="I341" s="11"/>
      <c r="J341" s="11"/>
      <c r="K341" s="11"/>
    </row>
    <row r="342" spans="1:11">
      <c r="A342" s="6"/>
      <c r="B342" s="11"/>
      <c r="C342" s="11"/>
      <c r="D342" s="11"/>
      <c r="E342" s="11"/>
      <c r="F342" s="11"/>
      <c r="G342" s="11"/>
      <c r="H342" s="11"/>
      <c r="I342" s="11"/>
      <c r="J342" s="11"/>
      <c r="K342" s="11"/>
    </row>
    <row r="343" spans="1:11">
      <c r="A343" s="6"/>
      <c r="B343" s="11"/>
      <c r="C343" s="11"/>
      <c r="D343" s="11"/>
      <c r="E343" s="11"/>
      <c r="F343" s="11"/>
      <c r="G343" s="11"/>
      <c r="H343" s="11"/>
      <c r="I343" s="11"/>
      <c r="J343" s="11"/>
      <c r="K343" s="11"/>
    </row>
    <row r="344" spans="1:11">
      <c r="A344" s="6"/>
      <c r="B344" s="11"/>
      <c r="C344" s="11"/>
      <c r="D344" s="11"/>
      <c r="E344" s="11"/>
      <c r="F344" s="11"/>
      <c r="G344" s="11"/>
      <c r="H344" s="11"/>
      <c r="I344" s="11"/>
      <c r="J344" s="11"/>
      <c r="K344" s="11"/>
    </row>
    <row r="345" spans="1:11">
      <c r="A345" s="6"/>
      <c r="B345" s="11"/>
      <c r="C345" s="11"/>
      <c r="D345" s="11"/>
      <c r="E345" s="11"/>
      <c r="F345" s="11"/>
      <c r="G345" s="11"/>
      <c r="H345" s="11"/>
      <c r="I345" s="11"/>
      <c r="J345" s="11"/>
      <c r="K345" s="11"/>
    </row>
    <row r="346" spans="1:11">
      <c r="A346" s="6"/>
      <c r="B346" s="11"/>
      <c r="C346" s="11"/>
      <c r="D346" s="11"/>
      <c r="E346" s="11"/>
      <c r="F346" s="11"/>
      <c r="G346" s="11"/>
      <c r="H346" s="11"/>
      <c r="I346" s="11"/>
      <c r="J346" s="11"/>
      <c r="K346" s="11"/>
    </row>
    <row r="347" spans="1:11">
      <c r="A347" s="6"/>
      <c r="B347" s="11"/>
      <c r="C347" s="11"/>
      <c r="D347" s="11"/>
      <c r="E347" s="11"/>
      <c r="F347" s="11"/>
      <c r="G347" s="11"/>
      <c r="H347" s="11"/>
      <c r="I347" s="11"/>
      <c r="J347" s="11"/>
      <c r="K347" s="11"/>
    </row>
    <row r="348" spans="1:11">
      <c r="A348" s="6"/>
      <c r="B348" s="11"/>
      <c r="C348" s="11"/>
      <c r="D348" s="11"/>
      <c r="E348" s="11"/>
      <c r="F348" s="11"/>
      <c r="G348" s="11"/>
      <c r="H348" s="11"/>
      <c r="I348" s="11"/>
      <c r="J348" s="11"/>
      <c r="K348" s="11"/>
    </row>
    <row r="349" spans="1:11">
      <c r="A349" s="6"/>
      <c r="B349" s="11"/>
      <c r="C349" s="11"/>
      <c r="D349" s="11"/>
      <c r="E349" s="11"/>
      <c r="F349" s="11"/>
      <c r="G349" s="11"/>
      <c r="H349" s="11"/>
      <c r="I349" s="11"/>
      <c r="J349" s="11"/>
      <c r="K349" s="11"/>
    </row>
    <row r="350" spans="1:11">
      <c r="A350" s="6"/>
      <c r="B350" s="11"/>
      <c r="C350" s="11"/>
      <c r="D350" s="11"/>
      <c r="E350" s="11"/>
      <c r="F350" s="11"/>
      <c r="G350" s="11"/>
      <c r="H350" s="11"/>
      <c r="I350" s="11"/>
      <c r="J350" s="11"/>
      <c r="K350" s="11"/>
    </row>
    <row r="351" spans="1:11">
      <c r="A351" s="6"/>
      <c r="B351" s="11"/>
      <c r="C351" s="11"/>
      <c r="D351" s="11"/>
      <c r="E351" s="11"/>
      <c r="F351" s="11"/>
      <c r="G351" s="11"/>
      <c r="H351" s="11"/>
      <c r="I351" s="11"/>
      <c r="J351" s="11"/>
      <c r="K351" s="11"/>
    </row>
    <row r="352" spans="1:11">
      <c r="A352" s="6"/>
      <c r="B352" s="11"/>
      <c r="C352" s="11"/>
      <c r="D352" s="11"/>
      <c r="E352" s="11"/>
      <c r="F352" s="11"/>
      <c r="G352" s="11"/>
      <c r="H352" s="11"/>
      <c r="I352" s="11"/>
      <c r="J352" s="11"/>
      <c r="K352" s="11"/>
    </row>
    <row r="353" spans="1:11">
      <c r="A353" s="6"/>
      <c r="B353" s="11"/>
      <c r="C353" s="11"/>
      <c r="D353" s="11"/>
      <c r="E353" s="11"/>
      <c r="F353" s="11"/>
      <c r="G353" s="11"/>
      <c r="H353" s="11"/>
      <c r="I353" s="11"/>
      <c r="J353" s="11"/>
      <c r="K353" s="11"/>
    </row>
    <row r="354" spans="1:11">
      <c r="A354" s="6"/>
      <c r="B354" s="11"/>
      <c r="C354" s="11"/>
      <c r="D354" s="11"/>
      <c r="E354" s="11"/>
      <c r="F354" s="11"/>
      <c r="G354" s="11"/>
      <c r="H354" s="11"/>
      <c r="I354" s="11"/>
      <c r="J354" s="11"/>
      <c r="K354" s="11"/>
    </row>
    <row r="355" spans="1:11">
      <c r="A355" s="6"/>
      <c r="B355" s="11"/>
      <c r="C355" s="11"/>
      <c r="D355" s="11"/>
      <c r="E355" s="11"/>
      <c r="F355" s="11"/>
      <c r="G355" s="11"/>
      <c r="H355" s="11"/>
      <c r="I355" s="11"/>
      <c r="J355" s="11"/>
      <c r="K355" s="11"/>
    </row>
    <row r="356" spans="1:11">
      <c r="A356" s="6"/>
      <c r="B356" s="11"/>
      <c r="C356" s="11"/>
      <c r="D356" s="11"/>
      <c r="E356" s="11"/>
      <c r="F356" s="11"/>
      <c r="G356" s="11"/>
      <c r="H356" s="11"/>
      <c r="I356" s="11"/>
      <c r="J356" s="11"/>
      <c r="K356" s="11"/>
    </row>
    <row r="357" spans="1:11">
      <c r="A357" s="6"/>
      <c r="B357" s="11"/>
      <c r="C357" s="11"/>
      <c r="D357" s="11"/>
      <c r="E357" s="11"/>
      <c r="F357" s="11"/>
      <c r="G357" s="11"/>
      <c r="H357" s="11"/>
      <c r="I357" s="11"/>
      <c r="J357" s="11"/>
      <c r="K357" s="11"/>
    </row>
    <row r="358" spans="1:11">
      <c r="A358" s="6"/>
      <c r="B358" s="11"/>
      <c r="C358" s="11"/>
      <c r="D358" s="11"/>
      <c r="E358" s="11"/>
      <c r="F358" s="11"/>
      <c r="G358" s="11"/>
      <c r="H358" s="11"/>
      <c r="I358" s="11"/>
      <c r="J358" s="11"/>
      <c r="K358" s="11"/>
    </row>
    <row r="359" spans="1:11">
      <c r="A359" s="6"/>
      <c r="B359" s="11"/>
      <c r="C359" s="11"/>
      <c r="D359" s="11"/>
      <c r="E359" s="11"/>
      <c r="F359" s="11"/>
      <c r="G359" s="11"/>
      <c r="H359" s="11"/>
      <c r="I359" s="11"/>
      <c r="J359" s="11"/>
      <c r="K359" s="11"/>
    </row>
    <row r="360" spans="1:11">
      <c r="A360" s="6"/>
      <c r="B360" s="11"/>
      <c r="C360" s="11"/>
      <c r="D360" s="11"/>
      <c r="E360" s="11"/>
      <c r="F360" s="11"/>
      <c r="G360" s="11"/>
      <c r="H360" s="11"/>
      <c r="I360" s="11"/>
      <c r="J360" s="11"/>
      <c r="K360" s="11"/>
    </row>
    <row r="361" spans="1:11">
      <c r="A361" s="6"/>
      <c r="B361" s="11"/>
      <c r="C361" s="11"/>
      <c r="D361" s="11"/>
      <c r="E361" s="11"/>
      <c r="F361" s="11"/>
      <c r="G361" s="11"/>
      <c r="H361" s="11"/>
      <c r="I361" s="11"/>
      <c r="J361" s="11"/>
      <c r="K361" s="11"/>
    </row>
    <row r="362" spans="1:11">
      <c r="A362" s="6"/>
      <c r="B362" s="11"/>
      <c r="C362" s="11"/>
      <c r="D362" s="11"/>
      <c r="E362" s="11"/>
      <c r="F362" s="11"/>
      <c r="G362" s="11"/>
      <c r="H362" s="11"/>
      <c r="I362" s="11"/>
      <c r="J362" s="11"/>
      <c r="K362" s="11"/>
    </row>
    <row r="363" spans="1:11">
      <c r="A363" s="6"/>
      <c r="B363" s="11"/>
      <c r="C363" s="11"/>
      <c r="D363" s="11"/>
      <c r="E363" s="11"/>
      <c r="F363" s="11"/>
      <c r="G363" s="11"/>
      <c r="H363" s="11"/>
      <c r="I363" s="11"/>
      <c r="J363" s="11"/>
      <c r="K363" s="11"/>
    </row>
    <row r="364" spans="1:11">
      <c r="A364" s="6"/>
      <c r="B364" s="11"/>
      <c r="C364" s="11"/>
      <c r="D364" s="11"/>
      <c r="E364" s="11"/>
      <c r="F364" s="11"/>
      <c r="G364" s="11"/>
      <c r="H364" s="11"/>
      <c r="I364" s="11"/>
      <c r="J364" s="11"/>
      <c r="K364" s="11"/>
    </row>
    <row r="365" spans="1:11">
      <c r="A365" s="6"/>
      <c r="B365" s="11"/>
      <c r="C365" s="11"/>
      <c r="D365" s="11"/>
      <c r="E365" s="11"/>
      <c r="F365" s="11"/>
      <c r="G365" s="11"/>
      <c r="H365" s="11"/>
      <c r="I365" s="11"/>
      <c r="J365" s="11"/>
      <c r="K365" s="11"/>
    </row>
    <row r="366" spans="1:11">
      <c r="A366" s="6"/>
      <c r="B366" s="11"/>
      <c r="C366" s="11"/>
      <c r="D366" s="11"/>
      <c r="E366" s="11"/>
      <c r="F366" s="11"/>
      <c r="G366" s="11"/>
      <c r="H366" s="11"/>
      <c r="I366" s="11"/>
      <c r="J366" s="11"/>
      <c r="K366" s="11"/>
    </row>
    <row r="367" spans="1:11">
      <c r="A367" s="6"/>
      <c r="B367" s="11"/>
      <c r="C367" s="11"/>
      <c r="D367" s="11"/>
      <c r="E367" s="11"/>
      <c r="F367" s="11"/>
      <c r="G367" s="11"/>
      <c r="H367" s="11"/>
      <c r="I367" s="11"/>
      <c r="J367" s="11"/>
      <c r="K367" s="11"/>
    </row>
    <row r="368" spans="1:11">
      <c r="A368" s="6"/>
      <c r="B368" s="11"/>
      <c r="C368" s="11"/>
      <c r="D368" s="11"/>
      <c r="E368" s="11"/>
      <c r="F368" s="11"/>
      <c r="G368" s="11"/>
      <c r="H368" s="11"/>
      <c r="I368" s="11"/>
      <c r="J368" s="11"/>
      <c r="K368" s="11"/>
    </row>
    <row r="369" spans="1:11">
      <c r="A369" s="6"/>
      <c r="B369" s="11"/>
      <c r="C369" s="11"/>
      <c r="D369" s="11"/>
      <c r="E369" s="11"/>
      <c r="F369" s="11"/>
      <c r="G369" s="11"/>
      <c r="H369" s="11"/>
      <c r="I369" s="11"/>
      <c r="J369" s="11"/>
      <c r="K369" s="11"/>
    </row>
    <row r="370" spans="1:11">
      <c r="A370" s="6"/>
      <c r="B370" s="11"/>
      <c r="C370" s="11"/>
      <c r="D370" s="11"/>
      <c r="E370" s="11"/>
      <c r="F370" s="11"/>
      <c r="G370" s="11"/>
      <c r="H370" s="11"/>
      <c r="I370" s="11"/>
      <c r="J370" s="11"/>
      <c r="K370" s="11"/>
    </row>
    <row r="371" spans="1:11">
      <c r="A371" s="6"/>
      <c r="B371" s="11"/>
      <c r="C371" s="11"/>
      <c r="D371" s="11"/>
      <c r="E371" s="11"/>
      <c r="F371" s="11"/>
      <c r="G371" s="11"/>
      <c r="H371" s="11"/>
      <c r="I371" s="11"/>
      <c r="J371" s="11"/>
      <c r="K371" s="11"/>
    </row>
    <row r="372" spans="1:11">
      <c r="A372" s="6"/>
      <c r="B372" s="11"/>
      <c r="C372" s="11"/>
      <c r="D372" s="11"/>
      <c r="E372" s="11"/>
      <c r="F372" s="11"/>
      <c r="G372" s="11"/>
      <c r="H372" s="11"/>
      <c r="I372" s="11"/>
      <c r="J372" s="11"/>
      <c r="K372" s="11"/>
    </row>
    <row r="373" spans="1:11">
      <c r="A373" s="6"/>
      <c r="B373" s="11"/>
      <c r="C373" s="11"/>
      <c r="D373" s="11"/>
      <c r="E373" s="11"/>
      <c r="F373" s="11"/>
      <c r="G373" s="11"/>
      <c r="H373" s="11"/>
      <c r="I373" s="11"/>
      <c r="J373" s="11"/>
      <c r="K373" s="11"/>
    </row>
    <row r="374" spans="1:11">
      <c r="A374" s="6"/>
      <c r="B374" s="11"/>
      <c r="C374" s="11"/>
      <c r="D374" s="11"/>
      <c r="E374" s="11"/>
      <c r="F374" s="11"/>
      <c r="G374" s="11"/>
      <c r="H374" s="11"/>
      <c r="I374" s="11"/>
      <c r="J374" s="11"/>
      <c r="K374" s="11"/>
    </row>
    <row r="375" spans="1:11">
      <c r="A375" s="6"/>
      <c r="B375" s="11"/>
      <c r="C375" s="11"/>
      <c r="D375" s="11"/>
      <c r="E375" s="11"/>
      <c r="F375" s="11"/>
      <c r="G375" s="11"/>
      <c r="H375" s="11"/>
      <c r="I375" s="11"/>
      <c r="J375" s="11"/>
      <c r="K375" s="11"/>
    </row>
    <row r="376" spans="1:11">
      <c r="A376" s="6"/>
      <c r="B376" s="11"/>
      <c r="C376" s="11"/>
      <c r="D376" s="11"/>
      <c r="E376" s="11"/>
      <c r="F376" s="11"/>
      <c r="G376" s="11"/>
      <c r="H376" s="11"/>
      <c r="I376" s="11"/>
      <c r="J376" s="11"/>
      <c r="K376" s="11"/>
    </row>
    <row r="377" spans="1:11">
      <c r="A377" s="6"/>
      <c r="B377" s="11"/>
      <c r="C377" s="11"/>
      <c r="D377" s="11"/>
      <c r="E377" s="11"/>
      <c r="F377" s="11"/>
      <c r="G377" s="11"/>
      <c r="H377" s="11"/>
      <c r="I377" s="11"/>
      <c r="J377" s="11"/>
      <c r="K377" s="11"/>
    </row>
    <row r="378" spans="1:11">
      <c r="A378" s="6"/>
      <c r="B378" s="11"/>
      <c r="C378" s="11"/>
      <c r="D378" s="11"/>
      <c r="E378" s="11"/>
      <c r="F378" s="11"/>
      <c r="G378" s="11"/>
      <c r="H378" s="11"/>
      <c r="I378" s="11"/>
      <c r="J378" s="11"/>
      <c r="K378" s="11"/>
    </row>
    <row r="379" spans="1:11">
      <c r="A379" s="6"/>
      <c r="B379" s="11"/>
      <c r="C379" s="11"/>
      <c r="D379" s="11"/>
      <c r="E379" s="11"/>
      <c r="F379" s="11"/>
      <c r="G379" s="11"/>
      <c r="H379" s="11"/>
      <c r="I379" s="11"/>
      <c r="J379" s="11"/>
      <c r="K379" s="11"/>
    </row>
    <row r="380" spans="1:11">
      <c r="A380" s="6"/>
      <c r="B380" s="11"/>
      <c r="C380" s="11"/>
      <c r="D380" s="11"/>
      <c r="E380" s="11"/>
      <c r="F380" s="11"/>
      <c r="G380" s="11"/>
      <c r="H380" s="11"/>
      <c r="I380" s="11"/>
      <c r="J380" s="11"/>
      <c r="K380" s="11"/>
    </row>
    <row r="381" spans="1:11">
      <c r="A381" s="6"/>
      <c r="B381" s="11"/>
      <c r="C381" s="11"/>
      <c r="D381" s="11"/>
      <c r="E381" s="11"/>
      <c r="F381" s="11"/>
      <c r="G381" s="11"/>
      <c r="H381" s="11"/>
      <c r="I381" s="11"/>
      <c r="J381" s="11"/>
      <c r="K381" s="11"/>
    </row>
    <row r="382" spans="1:11">
      <c r="A382" s="6"/>
      <c r="B382" s="11"/>
      <c r="C382" s="11"/>
      <c r="D382" s="11"/>
      <c r="E382" s="11"/>
      <c r="F382" s="11"/>
      <c r="G382" s="11"/>
      <c r="H382" s="11"/>
      <c r="I382" s="11"/>
      <c r="J382" s="11"/>
      <c r="K382" s="11"/>
    </row>
    <row r="383" spans="1:11">
      <c r="A383" s="6"/>
      <c r="B383" s="11"/>
      <c r="C383" s="11"/>
      <c r="D383" s="11"/>
      <c r="E383" s="11"/>
      <c r="F383" s="11"/>
      <c r="G383" s="11"/>
      <c r="H383" s="11"/>
      <c r="I383" s="11"/>
      <c r="J383" s="11"/>
      <c r="K383" s="11"/>
    </row>
    <row r="384" spans="1:11">
      <c r="A384" s="6"/>
      <c r="B384" s="11"/>
      <c r="C384" s="11"/>
      <c r="D384" s="11"/>
      <c r="E384" s="11"/>
      <c r="F384" s="11"/>
      <c r="G384" s="11"/>
      <c r="H384" s="11"/>
      <c r="I384" s="11"/>
      <c r="J384" s="11"/>
      <c r="K384" s="11"/>
    </row>
    <row r="385" spans="1:11">
      <c r="A385" s="6"/>
      <c r="B385" s="11"/>
      <c r="C385" s="11"/>
      <c r="D385" s="11"/>
      <c r="E385" s="11"/>
      <c r="F385" s="11"/>
      <c r="G385" s="11"/>
      <c r="H385" s="11"/>
      <c r="I385" s="11"/>
      <c r="J385" s="11"/>
      <c r="K385" s="11"/>
    </row>
    <row r="386" spans="1:11">
      <c r="A386" s="6"/>
      <c r="B386" s="11"/>
      <c r="C386" s="11"/>
      <c r="D386" s="11"/>
      <c r="E386" s="11"/>
      <c r="F386" s="11"/>
      <c r="G386" s="11"/>
      <c r="H386" s="11"/>
      <c r="I386" s="11"/>
      <c r="J386" s="11"/>
      <c r="K386" s="11"/>
    </row>
    <row r="387" spans="1:11">
      <c r="A387" s="6"/>
      <c r="B387" s="11"/>
      <c r="C387" s="11"/>
      <c r="D387" s="11"/>
      <c r="E387" s="11"/>
      <c r="F387" s="11"/>
      <c r="G387" s="11"/>
      <c r="H387" s="11"/>
      <c r="I387" s="11"/>
      <c r="J387" s="11"/>
      <c r="K387" s="11"/>
    </row>
    <row r="388" spans="1:11">
      <c r="A388" s="6"/>
      <c r="B388" s="11"/>
      <c r="C388" s="11"/>
      <c r="D388" s="11"/>
      <c r="E388" s="11"/>
      <c r="F388" s="11"/>
      <c r="G388" s="11"/>
      <c r="H388" s="11"/>
      <c r="I388" s="11"/>
      <c r="J388" s="11"/>
      <c r="K388" s="11"/>
    </row>
    <row r="389" spans="1:11">
      <c r="A389" s="6"/>
      <c r="B389" s="11"/>
      <c r="C389" s="11"/>
      <c r="D389" s="11"/>
      <c r="E389" s="11"/>
      <c r="F389" s="11"/>
      <c r="G389" s="11"/>
      <c r="H389" s="11"/>
      <c r="I389" s="11"/>
      <c r="J389" s="11"/>
      <c r="K389" s="11"/>
    </row>
    <row r="390" spans="1:11">
      <c r="A390" s="6"/>
      <c r="B390" s="11"/>
      <c r="C390" s="11"/>
      <c r="D390" s="11"/>
      <c r="E390" s="11"/>
      <c r="F390" s="11"/>
      <c r="G390" s="11"/>
      <c r="H390" s="11"/>
      <c r="I390" s="11"/>
      <c r="J390" s="11"/>
      <c r="K390" s="11"/>
    </row>
    <row r="391" spans="1:11">
      <c r="A391" s="6"/>
      <c r="B391" s="11"/>
      <c r="C391" s="11"/>
      <c r="D391" s="11"/>
      <c r="E391" s="11"/>
      <c r="F391" s="11"/>
      <c r="G391" s="11"/>
      <c r="H391" s="11"/>
      <c r="I391" s="11"/>
      <c r="J391" s="11"/>
      <c r="K391" s="11"/>
    </row>
    <row r="392" spans="1:11">
      <c r="A392" s="6"/>
      <c r="B392" s="11"/>
      <c r="C392" s="11"/>
      <c r="D392" s="11"/>
      <c r="E392" s="11"/>
      <c r="F392" s="11"/>
      <c r="G392" s="11"/>
      <c r="H392" s="11"/>
      <c r="I392" s="11"/>
      <c r="J392" s="11"/>
      <c r="K392" s="11"/>
    </row>
    <row r="393" spans="1:11">
      <c r="A393" s="6"/>
      <c r="B393" s="11"/>
      <c r="C393" s="11"/>
      <c r="D393" s="11"/>
      <c r="E393" s="11"/>
      <c r="F393" s="11"/>
      <c r="G393" s="11"/>
      <c r="H393" s="11"/>
      <c r="I393" s="11"/>
      <c r="J393" s="11"/>
      <c r="K393" s="11"/>
    </row>
    <row r="394" spans="1:11">
      <c r="A394" s="6"/>
      <c r="B394" s="11"/>
      <c r="C394" s="11"/>
      <c r="D394" s="11"/>
      <c r="E394" s="11"/>
      <c r="F394" s="11"/>
      <c r="G394" s="11"/>
      <c r="H394" s="11"/>
      <c r="I394" s="11"/>
      <c r="J394" s="11"/>
      <c r="K394" s="11"/>
    </row>
    <row r="395" spans="1:11">
      <c r="A395" s="6"/>
      <c r="B395" s="11"/>
      <c r="C395" s="11"/>
      <c r="D395" s="11"/>
      <c r="E395" s="11"/>
      <c r="F395" s="11"/>
      <c r="G395" s="11"/>
      <c r="H395" s="11"/>
      <c r="I395" s="11"/>
      <c r="J395" s="11"/>
      <c r="K395" s="11"/>
    </row>
    <row r="396" spans="1:11">
      <c r="A396" s="6"/>
      <c r="B396" s="11"/>
      <c r="C396" s="11"/>
      <c r="D396" s="11"/>
      <c r="E396" s="11"/>
      <c r="F396" s="11"/>
      <c r="G396" s="11"/>
      <c r="H396" s="11"/>
      <c r="I396" s="11"/>
      <c r="J396" s="11"/>
      <c r="K396" s="11"/>
    </row>
    <row r="397" spans="1:11">
      <c r="A397" s="6"/>
      <c r="B397" s="11"/>
      <c r="C397" s="11"/>
      <c r="D397" s="11"/>
      <c r="E397" s="11"/>
      <c r="F397" s="11"/>
      <c r="G397" s="11"/>
      <c r="H397" s="11"/>
      <c r="I397" s="11"/>
      <c r="J397" s="11"/>
      <c r="K397" s="11"/>
    </row>
    <row r="398" spans="1:11">
      <c r="A398" s="6"/>
      <c r="B398" s="11"/>
      <c r="C398" s="11"/>
      <c r="D398" s="11"/>
      <c r="E398" s="11"/>
      <c r="F398" s="11"/>
      <c r="G398" s="11"/>
      <c r="H398" s="11"/>
      <c r="I398" s="11"/>
      <c r="J398" s="11"/>
      <c r="K398" s="11"/>
    </row>
    <row r="399" spans="1:11">
      <c r="A399" s="6"/>
      <c r="B399" s="11"/>
      <c r="C399" s="11"/>
      <c r="D399" s="11"/>
      <c r="E399" s="11"/>
      <c r="F399" s="11"/>
      <c r="G399" s="11"/>
      <c r="H399" s="11"/>
      <c r="I399" s="11"/>
      <c r="J399" s="11"/>
      <c r="K399" s="11"/>
    </row>
    <row r="400" spans="1:11">
      <c r="A400" s="6"/>
      <c r="B400" s="11"/>
      <c r="C400" s="11"/>
      <c r="D400" s="11"/>
      <c r="E400" s="11"/>
      <c r="F400" s="11"/>
      <c r="G400" s="11"/>
      <c r="H400" s="11"/>
      <c r="I400" s="11"/>
      <c r="J400" s="11"/>
      <c r="K400" s="11"/>
    </row>
    <row r="401" spans="1:11">
      <c r="A401" s="6"/>
      <c r="B401" s="11"/>
      <c r="C401" s="11"/>
      <c r="D401" s="11"/>
      <c r="E401" s="11"/>
      <c r="F401" s="11"/>
      <c r="G401" s="11"/>
      <c r="H401" s="11"/>
      <c r="I401" s="11"/>
      <c r="J401" s="11"/>
      <c r="K401" s="11"/>
    </row>
    <row r="402" spans="1:11">
      <c r="A402" s="6"/>
      <c r="B402" s="11"/>
      <c r="C402" s="11"/>
      <c r="D402" s="11"/>
      <c r="E402" s="11"/>
      <c r="F402" s="11"/>
      <c r="G402" s="11"/>
      <c r="H402" s="11"/>
      <c r="I402" s="11"/>
      <c r="J402" s="11"/>
      <c r="K402" s="11"/>
    </row>
    <row r="403" spans="1:11">
      <c r="A403" s="6"/>
      <c r="B403" s="11"/>
      <c r="C403" s="11"/>
      <c r="D403" s="11"/>
      <c r="E403" s="11"/>
      <c r="F403" s="11"/>
      <c r="G403" s="11"/>
      <c r="H403" s="11"/>
      <c r="I403" s="11"/>
      <c r="J403" s="11"/>
      <c r="K403" s="11"/>
    </row>
    <row r="404" spans="1:11">
      <c r="A404" s="6"/>
      <c r="B404" s="11"/>
      <c r="C404" s="11"/>
      <c r="D404" s="11"/>
      <c r="E404" s="11"/>
      <c r="F404" s="11"/>
      <c r="G404" s="11"/>
      <c r="H404" s="11"/>
      <c r="I404" s="11"/>
      <c r="J404" s="11"/>
      <c r="K404" s="11"/>
    </row>
    <row r="405" spans="1:11">
      <c r="A405" s="6"/>
      <c r="B405" s="11"/>
      <c r="C405" s="11"/>
      <c r="D405" s="11"/>
      <c r="E405" s="11"/>
      <c r="F405" s="11"/>
      <c r="G405" s="11"/>
      <c r="H405" s="11"/>
      <c r="I405" s="11"/>
      <c r="J405" s="11"/>
      <c r="K405" s="11"/>
    </row>
    <row r="406" spans="1:11">
      <c r="A406" s="6"/>
      <c r="B406" s="11"/>
      <c r="C406" s="11"/>
      <c r="D406" s="11"/>
      <c r="E406" s="11"/>
      <c r="F406" s="11"/>
      <c r="G406" s="11"/>
      <c r="H406" s="11"/>
      <c r="I406" s="11"/>
      <c r="J406" s="11"/>
      <c r="K406" s="11"/>
    </row>
    <row r="407" spans="1:11">
      <c r="A407" s="6"/>
      <c r="B407" s="11"/>
      <c r="C407" s="11"/>
      <c r="D407" s="11"/>
      <c r="E407" s="11"/>
      <c r="F407" s="11"/>
      <c r="G407" s="11"/>
      <c r="H407" s="11"/>
      <c r="I407" s="11"/>
      <c r="J407" s="11"/>
      <c r="K407" s="11"/>
    </row>
    <row r="408" spans="1:11">
      <c r="A408" s="6"/>
      <c r="B408" s="11"/>
      <c r="C408" s="11"/>
      <c r="D408" s="11"/>
      <c r="E408" s="11"/>
      <c r="F408" s="11"/>
      <c r="G408" s="11"/>
      <c r="H408" s="11"/>
      <c r="I408" s="11"/>
      <c r="J408" s="11"/>
      <c r="K408" s="11"/>
    </row>
    <row r="409" spans="1:11">
      <c r="A409" s="6"/>
      <c r="B409" s="11"/>
      <c r="C409" s="11"/>
      <c r="D409" s="11"/>
      <c r="E409" s="11"/>
      <c r="F409" s="11"/>
      <c r="G409" s="11"/>
      <c r="H409" s="11"/>
      <c r="I409" s="11"/>
      <c r="J409" s="11"/>
      <c r="K409" s="11"/>
    </row>
    <row r="410" spans="1:11">
      <c r="A410" s="6"/>
      <c r="B410" s="11"/>
      <c r="C410" s="11"/>
      <c r="D410" s="11"/>
      <c r="E410" s="11"/>
      <c r="F410" s="11"/>
      <c r="G410" s="11"/>
      <c r="H410" s="11"/>
      <c r="I410" s="11"/>
      <c r="J410" s="11"/>
      <c r="K410" s="11"/>
    </row>
    <row r="411" spans="1:11">
      <c r="A411" s="6"/>
      <c r="B411" s="11"/>
      <c r="C411" s="11"/>
      <c r="D411" s="11"/>
      <c r="E411" s="11"/>
      <c r="F411" s="11"/>
      <c r="G411" s="11"/>
      <c r="H411" s="11"/>
      <c r="I411" s="11"/>
      <c r="J411" s="11"/>
      <c r="K411" s="11"/>
    </row>
    <row r="412" spans="1:11">
      <c r="A412" s="6"/>
      <c r="B412" s="11"/>
      <c r="C412" s="11"/>
      <c r="D412" s="11"/>
      <c r="E412" s="11"/>
      <c r="F412" s="11"/>
      <c r="G412" s="11"/>
      <c r="H412" s="11"/>
      <c r="I412" s="11"/>
      <c r="J412" s="11"/>
      <c r="K412" s="11"/>
    </row>
    <row r="413" spans="1:11">
      <c r="A413" s="6"/>
      <c r="B413" s="11"/>
      <c r="C413" s="11"/>
      <c r="D413" s="11"/>
      <c r="E413" s="11"/>
      <c r="F413" s="11"/>
      <c r="G413" s="11"/>
      <c r="H413" s="11"/>
      <c r="I413" s="11"/>
      <c r="J413" s="11"/>
      <c r="K413" s="11"/>
    </row>
    <row r="414" spans="1:11">
      <c r="A414" s="6"/>
      <c r="B414" s="11"/>
      <c r="C414" s="11"/>
      <c r="D414" s="11"/>
      <c r="E414" s="11"/>
      <c r="F414" s="11"/>
      <c r="G414" s="11"/>
      <c r="H414" s="11"/>
      <c r="I414" s="11"/>
      <c r="J414" s="11"/>
      <c r="K414" s="11"/>
    </row>
    <row r="415" spans="1:11">
      <c r="A415" s="6"/>
      <c r="B415" s="11"/>
      <c r="C415" s="11"/>
      <c r="D415" s="11"/>
      <c r="E415" s="11"/>
      <c r="F415" s="11"/>
      <c r="G415" s="11"/>
      <c r="H415" s="11"/>
      <c r="I415" s="11"/>
      <c r="J415" s="11"/>
      <c r="K415" s="11"/>
    </row>
    <row r="416" spans="1:11">
      <c r="A416" s="6"/>
      <c r="B416" s="11"/>
      <c r="C416" s="11"/>
      <c r="D416" s="11"/>
      <c r="E416" s="11"/>
      <c r="F416" s="11"/>
      <c r="G416" s="11"/>
      <c r="H416" s="11"/>
      <c r="I416" s="11"/>
      <c r="J416" s="11"/>
      <c r="K416" s="11"/>
    </row>
    <row r="417" spans="1:11">
      <c r="A417" s="6"/>
      <c r="B417" s="11"/>
      <c r="C417" s="11"/>
      <c r="D417" s="11"/>
      <c r="E417" s="11"/>
      <c r="F417" s="11"/>
      <c r="G417" s="11"/>
      <c r="H417" s="11"/>
      <c r="I417" s="11"/>
      <c r="J417" s="11"/>
      <c r="K417" s="11"/>
    </row>
    <row r="418" spans="1:11">
      <c r="A418" s="6"/>
      <c r="B418" s="11"/>
      <c r="C418" s="11"/>
      <c r="D418" s="11"/>
      <c r="E418" s="11"/>
      <c r="F418" s="11"/>
      <c r="G418" s="11"/>
      <c r="H418" s="11"/>
      <c r="I418" s="11"/>
      <c r="J418" s="11"/>
      <c r="K418" s="11"/>
    </row>
    <row r="419" spans="1:11">
      <c r="A419" s="6"/>
      <c r="B419" s="11"/>
      <c r="C419" s="11"/>
      <c r="D419" s="11"/>
      <c r="E419" s="11"/>
      <c r="F419" s="11"/>
      <c r="G419" s="11"/>
      <c r="H419" s="11"/>
      <c r="I419" s="11"/>
      <c r="J419" s="11"/>
      <c r="K419" s="11"/>
    </row>
    <row r="420" spans="1:11">
      <c r="A420" s="6"/>
      <c r="B420" s="11"/>
      <c r="C420" s="11"/>
      <c r="D420" s="11"/>
      <c r="E420" s="11"/>
      <c r="F420" s="11"/>
      <c r="G420" s="11"/>
      <c r="H420" s="11"/>
      <c r="I420" s="11"/>
      <c r="J420" s="11"/>
      <c r="K420" s="11"/>
    </row>
    <row r="421" spans="1:11">
      <c r="A421" s="6"/>
      <c r="B421" s="11"/>
      <c r="C421" s="11"/>
      <c r="D421" s="11"/>
      <c r="E421" s="11"/>
      <c r="F421" s="11"/>
      <c r="G421" s="11"/>
      <c r="H421" s="11"/>
      <c r="I421" s="11"/>
      <c r="J421" s="11"/>
      <c r="K421" s="11"/>
    </row>
    <row r="422" spans="1:11">
      <c r="A422" s="6"/>
      <c r="B422" s="11"/>
      <c r="C422" s="11"/>
      <c r="D422" s="11"/>
      <c r="E422" s="11"/>
      <c r="F422" s="11"/>
      <c r="G422" s="11"/>
      <c r="H422" s="11"/>
      <c r="I422" s="11"/>
      <c r="J422" s="11"/>
      <c r="K422" s="11"/>
    </row>
    <row r="423" spans="1:11">
      <c r="A423" s="6"/>
      <c r="B423" s="11"/>
      <c r="C423" s="11"/>
      <c r="D423" s="11"/>
      <c r="E423" s="11"/>
      <c r="F423" s="11"/>
      <c r="G423" s="11"/>
      <c r="H423" s="11"/>
      <c r="I423" s="11"/>
      <c r="J423" s="11"/>
      <c r="K423" s="11"/>
    </row>
    <row r="424" spans="1:11">
      <c r="A424" s="6"/>
      <c r="B424" s="11"/>
      <c r="C424" s="11"/>
      <c r="D424" s="11"/>
      <c r="E424" s="11"/>
      <c r="F424" s="11"/>
      <c r="G424" s="11"/>
      <c r="H424" s="11"/>
      <c r="I424" s="11"/>
      <c r="J424" s="11"/>
      <c r="K424" s="11"/>
    </row>
    <row r="425" spans="1:11">
      <c r="A425" s="6"/>
      <c r="B425" s="11"/>
      <c r="C425" s="11"/>
      <c r="D425" s="11"/>
      <c r="E425" s="11"/>
      <c r="F425" s="11"/>
      <c r="G425" s="11"/>
      <c r="H425" s="11"/>
      <c r="I425" s="11"/>
      <c r="J425" s="11"/>
      <c r="K425" s="11"/>
    </row>
    <row r="426" spans="1:11">
      <c r="A426" s="6"/>
      <c r="B426" s="11"/>
      <c r="C426" s="11"/>
      <c r="D426" s="11"/>
      <c r="E426" s="11"/>
      <c r="F426" s="11"/>
      <c r="G426" s="11"/>
      <c r="H426" s="11"/>
      <c r="I426" s="11"/>
      <c r="J426" s="11"/>
      <c r="K426" s="11"/>
    </row>
    <row r="427" spans="1:11">
      <c r="A427" s="6"/>
      <c r="B427" s="11"/>
      <c r="C427" s="11"/>
      <c r="D427" s="11"/>
      <c r="E427" s="11"/>
      <c r="F427" s="11"/>
      <c r="G427" s="11"/>
      <c r="H427" s="11"/>
      <c r="I427" s="11"/>
      <c r="J427" s="11"/>
      <c r="K427" s="11"/>
    </row>
    <row r="428" spans="1:11">
      <c r="A428" s="6"/>
      <c r="B428" s="11"/>
      <c r="C428" s="11"/>
      <c r="D428" s="11"/>
      <c r="E428" s="11"/>
      <c r="F428" s="11"/>
      <c r="G428" s="11"/>
      <c r="H428" s="11"/>
      <c r="I428" s="11"/>
      <c r="J428" s="11"/>
      <c r="K428" s="11"/>
    </row>
    <row r="429" spans="1:11">
      <c r="A429" s="6"/>
      <c r="B429" s="11"/>
      <c r="C429" s="11"/>
      <c r="D429" s="11"/>
      <c r="E429" s="11"/>
      <c r="F429" s="11"/>
      <c r="G429" s="11"/>
      <c r="H429" s="11"/>
      <c r="I429" s="11"/>
      <c r="J429" s="11"/>
      <c r="K429" s="11"/>
    </row>
    <row r="430" spans="1:11">
      <c r="A430" s="6"/>
      <c r="B430" s="11"/>
      <c r="C430" s="11"/>
      <c r="D430" s="11"/>
      <c r="E430" s="11"/>
      <c r="F430" s="11"/>
      <c r="G430" s="11"/>
      <c r="H430" s="11"/>
      <c r="I430" s="11"/>
      <c r="J430" s="11"/>
      <c r="K430" s="11"/>
    </row>
    <row r="431" spans="1:11">
      <c r="A431" s="6"/>
      <c r="B431" s="11"/>
      <c r="C431" s="11"/>
      <c r="D431" s="11"/>
      <c r="E431" s="11"/>
      <c r="F431" s="11"/>
      <c r="G431" s="11"/>
      <c r="H431" s="11"/>
      <c r="I431" s="11"/>
      <c r="J431" s="11"/>
      <c r="K431" s="11"/>
    </row>
  </sheetData>
  <mergeCells count="31">
    <mergeCell ref="A1:I1"/>
    <mergeCell ref="K1:P1"/>
    <mergeCell ref="A2:I2"/>
    <mergeCell ref="K2:P2"/>
    <mergeCell ref="A3:P3"/>
    <mergeCell ref="A4:P4"/>
    <mergeCell ref="A5:P5"/>
    <mergeCell ref="A6:P6"/>
    <mergeCell ref="A7:P7"/>
    <mergeCell ref="E8:H8"/>
    <mergeCell ref="I8:K8"/>
    <mergeCell ref="M8:O8"/>
    <mergeCell ref="A8:A11"/>
    <mergeCell ref="O10:O11"/>
    <mergeCell ref="P8:P11"/>
    <mergeCell ref="F9:H9"/>
    <mergeCell ref="J9:K9"/>
    <mergeCell ref="N9:O9"/>
    <mergeCell ref="G10:H10"/>
    <mergeCell ref="I9:I11"/>
    <mergeCell ref="J10:J11"/>
    <mergeCell ref="K10:K11"/>
    <mergeCell ref="L8:L11"/>
    <mergeCell ref="M9:M11"/>
    <mergeCell ref="N10:N11"/>
    <mergeCell ref="B46:H46"/>
    <mergeCell ref="B8:B11"/>
    <mergeCell ref="C8:C11"/>
    <mergeCell ref="D8:D11"/>
    <mergeCell ref="E9:E11"/>
    <mergeCell ref="F10:F11"/>
  </mergeCells>
  <printOptions horizontalCentered="1"/>
  <pageMargins left="0.25" right="0.25" top="0.75" bottom="0.75" header="0.3" footer="0.3"/>
  <pageSetup paperSize="9" scale="57" fitToHeight="0" orientation="landscape" useFirstPageNumber="1"/>
  <headerFooter scaleWithDoc="0">
    <oddFooter>&amp;R&amp;P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P430"/>
  <sheetViews>
    <sheetView workbookViewId="0">
      <selection activeCell="A2" sqref="A2:H2"/>
    </sheetView>
  </sheetViews>
  <sheetFormatPr defaultColWidth="9.140625" defaultRowHeight="18.75"/>
  <cols>
    <col min="1" max="1" width="5.140625" style="7" customWidth="1"/>
    <col min="2" max="2" width="32.42578125" style="8" customWidth="1"/>
    <col min="3" max="3" width="13.42578125" style="9" customWidth="1"/>
    <col min="4" max="4" width="13.7109375" style="9" customWidth="1"/>
    <col min="5" max="5" width="16.140625" style="9" customWidth="1"/>
    <col min="6" max="6" width="15.7109375" style="10" customWidth="1"/>
    <col min="7" max="7" width="11.7109375" style="10" customWidth="1"/>
    <col min="8" max="8" width="14.7109375" style="10" customWidth="1"/>
    <col min="9" max="10" width="15.42578125" style="10" customWidth="1"/>
    <col min="11" max="11" width="18.28515625" style="11" customWidth="1"/>
    <col min="12" max="12" width="14.7109375" style="11" customWidth="1"/>
    <col min="13" max="15" width="15.42578125" style="11" customWidth="1"/>
    <col min="16" max="17" width="13.7109375" style="11" customWidth="1"/>
    <col min="18" max="19" width="15.28515625" style="11" customWidth="1"/>
    <col min="20" max="16384" width="9.140625" style="11"/>
  </cols>
  <sheetData>
    <row r="1" spans="1:16" ht="28.9" customHeight="1">
      <c r="A1" s="401" t="s">
        <v>311</v>
      </c>
      <c r="B1" s="401"/>
      <c r="C1" s="401"/>
      <c r="D1" s="401"/>
      <c r="E1" s="401"/>
      <c r="F1" s="401"/>
      <c r="G1" s="401"/>
      <c r="H1" s="401"/>
      <c r="I1" s="41"/>
      <c r="J1" s="508" t="s">
        <v>17</v>
      </c>
      <c r="K1" s="508"/>
      <c r="L1" s="508"/>
      <c r="M1" s="508"/>
      <c r="N1" s="508"/>
      <c r="O1" s="508"/>
      <c r="P1" s="42"/>
    </row>
    <row r="2" spans="1:16" ht="30" customHeight="1">
      <c r="A2" s="502" t="s">
        <v>108</v>
      </c>
      <c r="B2" s="502"/>
      <c r="C2" s="502"/>
      <c r="D2" s="502"/>
      <c r="E2" s="502"/>
      <c r="F2" s="502"/>
      <c r="G2" s="502"/>
      <c r="H2" s="502"/>
      <c r="I2" s="43"/>
      <c r="J2" s="509" t="s">
        <v>203</v>
      </c>
      <c r="K2" s="509"/>
      <c r="L2" s="509"/>
      <c r="M2" s="509"/>
      <c r="N2" s="509"/>
      <c r="O2" s="509"/>
      <c r="P2" s="44"/>
    </row>
    <row r="3" spans="1:16" s="1" customFormat="1" ht="42" customHeight="1">
      <c r="A3" s="484" t="s">
        <v>204</v>
      </c>
      <c r="B3" s="484"/>
      <c r="C3" s="484"/>
      <c r="D3" s="484"/>
      <c r="E3" s="484"/>
      <c r="F3" s="484"/>
      <c r="G3" s="484"/>
      <c r="H3" s="484"/>
      <c r="I3" s="484"/>
      <c r="J3" s="484"/>
      <c r="K3" s="484"/>
      <c r="L3" s="484"/>
      <c r="M3" s="484"/>
      <c r="N3" s="484"/>
      <c r="O3" s="484"/>
    </row>
    <row r="4" spans="1:16" s="1" customFormat="1" ht="32.25" customHeight="1">
      <c r="A4" s="512" t="s">
        <v>232</v>
      </c>
      <c r="B4" s="512"/>
      <c r="C4" s="512"/>
      <c r="D4" s="512"/>
      <c r="E4" s="512"/>
      <c r="F4" s="512"/>
      <c r="G4" s="512"/>
      <c r="H4" s="512"/>
      <c r="I4" s="512"/>
      <c r="J4" s="512"/>
      <c r="K4" s="512"/>
      <c r="L4" s="512"/>
      <c r="M4" s="512"/>
      <c r="N4" s="512"/>
      <c r="O4" s="512"/>
    </row>
    <row r="5" spans="1:16" ht="45.75" customHeight="1">
      <c r="A5" s="401" t="s">
        <v>312</v>
      </c>
      <c r="B5" s="401"/>
      <c r="C5" s="401"/>
      <c r="D5" s="401"/>
      <c r="E5" s="401"/>
      <c r="F5" s="401"/>
      <c r="G5" s="401"/>
      <c r="H5" s="401"/>
      <c r="I5" s="401"/>
      <c r="J5" s="401"/>
      <c r="K5" s="401"/>
      <c r="L5" s="401"/>
      <c r="M5" s="401"/>
      <c r="N5" s="401"/>
      <c r="O5" s="401"/>
    </row>
    <row r="6" spans="1:16" s="2" customFormat="1" ht="35.65" customHeight="1">
      <c r="A6" s="514" t="s">
        <v>0</v>
      </c>
      <c r="B6" s="514"/>
      <c r="C6" s="514"/>
      <c r="D6" s="514"/>
      <c r="E6" s="514"/>
      <c r="F6" s="514"/>
      <c r="G6" s="514"/>
      <c r="H6" s="514"/>
      <c r="I6" s="514"/>
      <c r="J6" s="514"/>
      <c r="K6" s="514"/>
      <c r="L6" s="514"/>
      <c r="M6" s="514"/>
      <c r="N6" s="514"/>
      <c r="O6" s="514"/>
    </row>
    <row r="7" spans="1:16" s="3" customFormat="1" ht="58.5" customHeight="1">
      <c r="A7" s="515" t="s">
        <v>18</v>
      </c>
      <c r="B7" s="412" t="s">
        <v>19</v>
      </c>
      <c r="C7" s="412" t="s">
        <v>21</v>
      </c>
      <c r="D7" s="412" t="s">
        <v>23</v>
      </c>
      <c r="E7" s="420" t="s">
        <v>91</v>
      </c>
      <c r="F7" s="428"/>
      <c r="G7" s="421"/>
      <c r="H7" s="430" t="s">
        <v>313</v>
      </c>
      <c r="I7" s="430"/>
      <c r="J7" s="427"/>
      <c r="K7" s="408" t="s">
        <v>314</v>
      </c>
      <c r="L7" s="426" t="s">
        <v>315</v>
      </c>
      <c r="M7" s="430"/>
      <c r="N7" s="427"/>
      <c r="O7" s="412" t="s">
        <v>3</v>
      </c>
    </row>
    <row r="8" spans="1:16" s="3" customFormat="1" ht="36" customHeight="1">
      <c r="A8" s="515"/>
      <c r="B8" s="412"/>
      <c r="C8" s="412"/>
      <c r="D8" s="412"/>
      <c r="E8" s="403" t="s">
        <v>104</v>
      </c>
      <c r="F8" s="403" t="s">
        <v>27</v>
      </c>
      <c r="G8" s="403"/>
      <c r="H8" s="412" t="s">
        <v>5</v>
      </c>
      <c r="I8" s="412" t="s">
        <v>10</v>
      </c>
      <c r="J8" s="412"/>
      <c r="K8" s="409"/>
      <c r="L8" s="412" t="s">
        <v>5</v>
      </c>
      <c r="M8" s="426" t="s">
        <v>10</v>
      </c>
      <c r="N8" s="430"/>
      <c r="O8" s="412"/>
    </row>
    <row r="9" spans="1:16" s="3" customFormat="1" ht="36" customHeight="1">
      <c r="A9" s="515"/>
      <c r="B9" s="412"/>
      <c r="C9" s="412"/>
      <c r="D9" s="412"/>
      <c r="E9" s="403"/>
      <c r="F9" s="403" t="s">
        <v>246</v>
      </c>
      <c r="G9" s="406" t="s">
        <v>316</v>
      </c>
      <c r="H9" s="412"/>
      <c r="I9" s="412" t="s">
        <v>247</v>
      </c>
      <c r="J9" s="412" t="s">
        <v>248</v>
      </c>
      <c r="K9" s="409"/>
      <c r="L9" s="412"/>
      <c r="M9" s="412" t="s">
        <v>247</v>
      </c>
      <c r="N9" s="426" t="s">
        <v>248</v>
      </c>
      <c r="O9" s="412"/>
    </row>
    <row r="10" spans="1:16" s="3" customFormat="1" ht="44.25" customHeight="1">
      <c r="A10" s="515"/>
      <c r="B10" s="412"/>
      <c r="C10" s="412"/>
      <c r="D10" s="412"/>
      <c r="E10" s="403"/>
      <c r="F10" s="511"/>
      <c r="G10" s="407"/>
      <c r="H10" s="412"/>
      <c r="I10" s="412"/>
      <c r="J10" s="412"/>
      <c r="K10" s="410"/>
      <c r="L10" s="412"/>
      <c r="M10" s="412"/>
      <c r="N10" s="426"/>
      <c r="O10" s="412"/>
    </row>
    <row r="11" spans="1:16" s="4" customFormat="1" ht="26.25" customHeight="1">
      <c r="A11" s="16">
        <v>1</v>
      </c>
      <c r="B11" s="15">
        <v>2</v>
      </c>
      <c r="C11" s="16">
        <v>3</v>
      </c>
      <c r="D11" s="15">
        <v>4</v>
      </c>
      <c r="E11" s="16">
        <v>5</v>
      </c>
      <c r="F11" s="15">
        <v>6</v>
      </c>
      <c r="G11" s="16">
        <v>7</v>
      </c>
      <c r="H11" s="15">
        <v>8</v>
      </c>
      <c r="I11" s="16">
        <v>9</v>
      </c>
      <c r="J11" s="15">
        <v>10</v>
      </c>
      <c r="K11" s="16">
        <v>11</v>
      </c>
      <c r="L11" s="15">
        <v>12</v>
      </c>
      <c r="M11" s="16">
        <v>13</v>
      </c>
      <c r="N11" s="15">
        <v>14</v>
      </c>
      <c r="O11" s="16">
        <v>15</v>
      </c>
    </row>
    <row r="12" spans="1:16" s="4" customFormat="1" ht="34.5" customHeight="1">
      <c r="A12" s="16"/>
      <c r="B12" s="17" t="s">
        <v>9</v>
      </c>
      <c r="C12" s="16"/>
      <c r="D12" s="15"/>
      <c r="E12" s="16"/>
      <c r="F12" s="15"/>
      <c r="G12" s="16"/>
      <c r="H12" s="16"/>
      <c r="I12" s="16"/>
      <c r="J12" s="16"/>
      <c r="K12" s="16"/>
      <c r="L12" s="16"/>
      <c r="M12" s="16"/>
      <c r="N12" s="16"/>
      <c r="O12" s="16"/>
    </row>
    <row r="13" spans="1:16" s="4" customFormat="1" ht="36" customHeight="1">
      <c r="A13" s="18" t="s">
        <v>32</v>
      </c>
      <c r="B13" s="19" t="s">
        <v>99</v>
      </c>
      <c r="C13" s="15"/>
      <c r="D13" s="15"/>
      <c r="E13" s="15"/>
      <c r="F13" s="15"/>
      <c r="G13" s="15"/>
      <c r="H13" s="15"/>
      <c r="I13" s="15"/>
      <c r="J13" s="15"/>
      <c r="K13" s="45"/>
      <c r="L13" s="45"/>
      <c r="M13" s="45"/>
      <c r="N13" s="45"/>
      <c r="O13" s="45"/>
    </row>
    <row r="14" spans="1:16" s="4" customFormat="1" ht="29.25" customHeight="1">
      <c r="A14" s="18" t="s">
        <v>41</v>
      </c>
      <c r="B14" s="19" t="s">
        <v>33</v>
      </c>
      <c r="C14" s="15"/>
      <c r="D14" s="15"/>
      <c r="E14" s="15"/>
      <c r="F14" s="15"/>
      <c r="G14" s="15"/>
      <c r="H14" s="15"/>
      <c r="I14" s="15"/>
      <c r="J14" s="15"/>
      <c r="K14" s="45"/>
      <c r="L14" s="45"/>
      <c r="M14" s="45"/>
      <c r="N14" s="45"/>
      <c r="O14" s="45"/>
    </row>
    <row r="15" spans="1:16" s="4" customFormat="1" ht="29.25" customHeight="1">
      <c r="A15" s="20" t="s">
        <v>34</v>
      </c>
      <c r="B15" s="21" t="s">
        <v>63</v>
      </c>
      <c r="C15" s="15"/>
      <c r="D15" s="15"/>
      <c r="E15" s="15"/>
      <c r="F15" s="15"/>
      <c r="G15" s="15"/>
      <c r="H15" s="15"/>
      <c r="I15" s="15"/>
      <c r="J15" s="15"/>
      <c r="K15" s="45"/>
      <c r="L15" s="45"/>
      <c r="M15" s="45"/>
      <c r="N15" s="45"/>
      <c r="O15" s="45"/>
    </row>
    <row r="16" spans="1:16" s="4" customFormat="1" ht="29.25" customHeight="1">
      <c r="A16" s="20" t="s">
        <v>60</v>
      </c>
      <c r="B16" s="207" t="s">
        <v>64</v>
      </c>
      <c r="C16" s="15"/>
      <c r="D16" s="15"/>
      <c r="E16" s="15"/>
      <c r="F16" s="15"/>
      <c r="G16" s="15"/>
      <c r="H16" s="15"/>
      <c r="I16" s="15"/>
      <c r="J16" s="15"/>
      <c r="K16" s="45"/>
      <c r="L16" s="45"/>
      <c r="M16" s="45"/>
      <c r="N16" s="45"/>
      <c r="O16" s="45"/>
    </row>
    <row r="17" spans="1:15" s="4" customFormat="1" ht="29.25" customHeight="1">
      <c r="A17" s="18" t="s">
        <v>46</v>
      </c>
      <c r="B17" s="19" t="s">
        <v>105</v>
      </c>
      <c r="C17" s="15"/>
      <c r="D17" s="15"/>
      <c r="E17" s="15"/>
      <c r="F17" s="15"/>
      <c r="G17" s="15"/>
      <c r="H17" s="15"/>
      <c r="I17" s="15"/>
      <c r="J17" s="15"/>
      <c r="K17" s="45"/>
      <c r="L17" s="45"/>
      <c r="M17" s="45"/>
      <c r="N17" s="45"/>
      <c r="O17" s="45"/>
    </row>
    <row r="18" spans="1:15" s="4" customFormat="1" ht="61.5" customHeight="1">
      <c r="A18" s="18" t="s">
        <v>250</v>
      </c>
      <c r="B18" s="22" t="s">
        <v>251</v>
      </c>
      <c r="C18" s="15"/>
      <c r="D18" s="15"/>
      <c r="E18" s="15"/>
      <c r="F18" s="15"/>
      <c r="G18" s="15"/>
      <c r="H18" s="15"/>
      <c r="I18" s="15"/>
      <c r="J18" s="15"/>
      <c r="K18" s="45"/>
      <c r="L18" s="45"/>
      <c r="M18" s="45"/>
      <c r="N18" s="45"/>
      <c r="O18" s="45"/>
    </row>
    <row r="19" spans="1:15" s="4" customFormat="1" ht="32.25" customHeight="1">
      <c r="A19" s="20" t="s">
        <v>34</v>
      </c>
      <c r="B19" s="21" t="s">
        <v>63</v>
      </c>
      <c r="C19" s="15"/>
      <c r="D19" s="15"/>
      <c r="E19" s="15"/>
      <c r="F19" s="15"/>
      <c r="G19" s="15"/>
      <c r="H19" s="15"/>
      <c r="I19" s="15"/>
      <c r="J19" s="15"/>
      <c r="K19" s="45"/>
      <c r="L19" s="45"/>
      <c r="M19" s="45"/>
      <c r="N19" s="45"/>
      <c r="O19" s="45"/>
    </row>
    <row r="20" spans="1:15" s="4" customFormat="1" ht="32.25" customHeight="1">
      <c r="A20" s="20" t="s">
        <v>60</v>
      </c>
      <c r="B20" s="207" t="s">
        <v>64</v>
      </c>
      <c r="C20" s="15"/>
      <c r="D20" s="15"/>
      <c r="E20" s="15"/>
      <c r="F20" s="15"/>
      <c r="G20" s="15"/>
      <c r="H20" s="15"/>
      <c r="I20" s="15"/>
      <c r="J20" s="15"/>
      <c r="K20" s="45"/>
      <c r="L20" s="45"/>
      <c r="M20" s="45"/>
      <c r="N20" s="45"/>
      <c r="O20" s="45"/>
    </row>
    <row r="21" spans="1:15" ht="37.5">
      <c r="A21" s="18" t="s">
        <v>252</v>
      </c>
      <c r="B21" s="22" t="s">
        <v>253</v>
      </c>
      <c r="C21" s="23"/>
      <c r="D21" s="23"/>
      <c r="E21" s="23"/>
      <c r="F21" s="24"/>
      <c r="G21" s="24"/>
      <c r="H21" s="24"/>
      <c r="I21" s="24"/>
      <c r="J21" s="24"/>
      <c r="K21" s="46"/>
      <c r="L21" s="46"/>
      <c r="M21" s="46"/>
      <c r="N21" s="46"/>
      <c r="O21" s="46"/>
    </row>
    <row r="22" spans="1:15" s="5" customFormat="1" ht="36.75" customHeight="1">
      <c r="A22" s="20" t="s">
        <v>34</v>
      </c>
      <c r="B22" s="21" t="s">
        <v>63</v>
      </c>
      <c r="C22" s="25"/>
      <c r="D22" s="25"/>
      <c r="E22" s="25"/>
      <c r="F22" s="26"/>
      <c r="G22" s="26"/>
      <c r="H22" s="26"/>
      <c r="I22" s="26"/>
      <c r="J22" s="26"/>
      <c r="K22" s="47"/>
      <c r="L22" s="47"/>
      <c r="M22" s="47"/>
      <c r="N22" s="47"/>
      <c r="O22" s="47"/>
    </row>
    <row r="23" spans="1:15" ht="36.75" customHeight="1">
      <c r="A23" s="20" t="s">
        <v>60</v>
      </c>
      <c r="B23" s="207" t="s">
        <v>64</v>
      </c>
      <c r="C23" s="23"/>
      <c r="D23" s="23"/>
      <c r="E23" s="23"/>
      <c r="F23" s="24"/>
      <c r="G23" s="24"/>
      <c r="H23" s="24"/>
      <c r="I23" s="24"/>
      <c r="J23" s="24"/>
      <c r="K23" s="46"/>
      <c r="L23" s="46"/>
      <c r="M23" s="46"/>
      <c r="N23" s="46"/>
      <c r="O23" s="46"/>
    </row>
    <row r="24" spans="1:15" ht="37.5">
      <c r="A24" s="18" t="s">
        <v>254</v>
      </c>
      <c r="B24" s="22" t="s">
        <v>255</v>
      </c>
      <c r="C24" s="23"/>
      <c r="D24" s="23"/>
      <c r="E24" s="23"/>
      <c r="F24" s="24"/>
      <c r="G24" s="24"/>
      <c r="H24" s="24"/>
      <c r="I24" s="24"/>
      <c r="J24" s="24"/>
      <c r="K24" s="46"/>
      <c r="L24" s="46"/>
      <c r="M24" s="46"/>
      <c r="N24" s="46"/>
      <c r="O24" s="46"/>
    </row>
    <row r="25" spans="1:15" s="5" customFormat="1" ht="32.25" customHeight="1">
      <c r="A25" s="20" t="s">
        <v>34</v>
      </c>
      <c r="B25" s="21" t="s">
        <v>63</v>
      </c>
      <c r="C25" s="25"/>
      <c r="D25" s="25"/>
      <c r="E25" s="25"/>
      <c r="F25" s="26"/>
      <c r="G25" s="26"/>
      <c r="H25" s="26"/>
      <c r="I25" s="26"/>
      <c r="J25" s="26"/>
      <c r="K25" s="47"/>
      <c r="L25" s="47"/>
      <c r="M25" s="47"/>
      <c r="N25" s="47"/>
      <c r="O25" s="47"/>
    </row>
    <row r="26" spans="1:15" ht="32.25" customHeight="1">
      <c r="A26" s="20"/>
      <c r="B26" s="207" t="s">
        <v>256</v>
      </c>
      <c r="C26" s="23"/>
      <c r="D26" s="23"/>
      <c r="E26" s="23"/>
      <c r="F26" s="24"/>
      <c r="G26" s="24"/>
      <c r="H26" s="24"/>
      <c r="I26" s="24"/>
      <c r="J26" s="24"/>
      <c r="K26" s="46"/>
      <c r="L26" s="46"/>
      <c r="M26" s="46"/>
      <c r="N26" s="46"/>
      <c r="O26" s="46"/>
    </row>
    <row r="27" spans="1:15" ht="47.25" customHeight="1">
      <c r="A27" s="18" t="s">
        <v>257</v>
      </c>
      <c r="B27" s="22" t="s">
        <v>258</v>
      </c>
      <c r="C27" s="23"/>
      <c r="D27" s="23"/>
      <c r="E27" s="23"/>
      <c r="F27" s="24"/>
      <c r="G27" s="24"/>
      <c r="H27" s="24"/>
      <c r="I27" s="24"/>
      <c r="J27" s="24"/>
      <c r="K27" s="46"/>
      <c r="L27" s="46"/>
      <c r="M27" s="46"/>
      <c r="N27" s="46"/>
      <c r="O27" s="46"/>
    </row>
    <row r="28" spans="1:15" ht="39" customHeight="1">
      <c r="A28" s="20" t="s">
        <v>34</v>
      </c>
      <c r="B28" s="21" t="s">
        <v>63</v>
      </c>
      <c r="C28" s="23"/>
      <c r="D28" s="23"/>
      <c r="E28" s="23"/>
      <c r="F28" s="24"/>
      <c r="G28" s="24"/>
      <c r="H28" s="24"/>
      <c r="I28" s="24"/>
      <c r="J28" s="24"/>
      <c r="K28" s="46"/>
      <c r="L28" s="46"/>
      <c r="M28" s="46"/>
      <c r="N28" s="46"/>
      <c r="O28" s="46"/>
    </row>
    <row r="29" spans="1:15" ht="33.75" customHeight="1">
      <c r="A29" s="20"/>
      <c r="B29" s="21" t="s">
        <v>259</v>
      </c>
      <c r="C29" s="23"/>
      <c r="D29" s="23"/>
      <c r="E29" s="23"/>
      <c r="F29" s="24"/>
      <c r="G29" s="24"/>
      <c r="H29" s="24"/>
      <c r="I29" s="24"/>
      <c r="J29" s="24"/>
      <c r="K29" s="46"/>
      <c r="L29" s="46"/>
      <c r="M29" s="46"/>
      <c r="N29" s="46"/>
      <c r="O29" s="46"/>
    </row>
    <row r="30" spans="1:15" ht="56.25">
      <c r="A30" s="18" t="s">
        <v>260</v>
      </c>
      <c r="B30" s="22" t="s">
        <v>261</v>
      </c>
      <c r="C30" s="23"/>
      <c r="D30" s="23"/>
      <c r="E30" s="23"/>
      <c r="F30" s="24"/>
      <c r="G30" s="24"/>
      <c r="H30" s="24"/>
      <c r="I30" s="24"/>
      <c r="J30" s="24"/>
      <c r="K30" s="46"/>
      <c r="L30" s="46"/>
      <c r="M30" s="46"/>
      <c r="N30" s="46"/>
      <c r="O30" s="46"/>
    </row>
    <row r="31" spans="1:15" s="5" customFormat="1" ht="53.25" customHeight="1">
      <c r="A31" s="20" t="s">
        <v>34</v>
      </c>
      <c r="B31" s="21" t="s">
        <v>63</v>
      </c>
      <c r="C31" s="25"/>
      <c r="D31" s="25"/>
      <c r="E31" s="25"/>
      <c r="F31" s="26"/>
      <c r="G31" s="26"/>
      <c r="H31" s="26"/>
      <c r="I31" s="26"/>
      <c r="J31" s="26"/>
      <c r="K31" s="47"/>
      <c r="L31" s="47"/>
      <c r="M31" s="47"/>
      <c r="N31" s="47"/>
      <c r="O31" s="47"/>
    </row>
    <row r="32" spans="1:15" ht="37.5" customHeight="1">
      <c r="A32" s="20"/>
      <c r="B32" s="21" t="s">
        <v>259</v>
      </c>
      <c r="C32" s="23"/>
      <c r="D32" s="23"/>
      <c r="E32" s="23"/>
      <c r="F32" s="24"/>
      <c r="G32" s="24"/>
      <c r="H32" s="24"/>
      <c r="I32" s="24"/>
      <c r="J32" s="24"/>
      <c r="K32" s="46"/>
      <c r="L32" s="46"/>
      <c r="M32" s="46"/>
      <c r="N32" s="46"/>
      <c r="O32" s="46"/>
    </row>
    <row r="33" spans="1:15" ht="39" customHeight="1">
      <c r="A33" s="18" t="s">
        <v>51</v>
      </c>
      <c r="B33" s="19" t="s">
        <v>262</v>
      </c>
      <c r="C33" s="23"/>
      <c r="D33" s="23"/>
      <c r="E33" s="23"/>
      <c r="F33" s="24"/>
      <c r="G33" s="24"/>
      <c r="H33" s="24"/>
      <c r="I33" s="24"/>
      <c r="J33" s="24"/>
      <c r="K33" s="46"/>
      <c r="L33" s="46"/>
      <c r="M33" s="46"/>
      <c r="N33" s="46"/>
      <c r="O33" s="46"/>
    </row>
    <row r="34" spans="1:15" s="5" customFormat="1" ht="38.25" customHeight="1">
      <c r="A34" s="20"/>
      <c r="B34" s="22" t="s">
        <v>263</v>
      </c>
      <c r="C34" s="25"/>
      <c r="D34" s="25"/>
      <c r="E34" s="25"/>
      <c r="F34" s="26"/>
      <c r="G34" s="26"/>
      <c r="H34" s="26"/>
      <c r="I34" s="26"/>
      <c r="J34" s="26"/>
      <c r="K34" s="47"/>
      <c r="L34" s="47"/>
      <c r="M34" s="47"/>
      <c r="N34" s="47"/>
      <c r="O34" s="47"/>
    </row>
    <row r="35" spans="1:15" ht="30" customHeight="1">
      <c r="A35" s="27"/>
      <c r="B35" s="28"/>
      <c r="C35" s="29"/>
      <c r="D35" s="29"/>
      <c r="E35" s="29"/>
      <c r="F35" s="30"/>
      <c r="G35" s="30"/>
      <c r="H35" s="30"/>
      <c r="I35" s="30"/>
      <c r="J35" s="30"/>
    </row>
    <row r="36" spans="1:15" ht="30" customHeight="1">
      <c r="A36" s="27"/>
      <c r="B36" s="28" t="s">
        <v>157</v>
      </c>
      <c r="C36" s="29"/>
      <c r="D36" s="29"/>
      <c r="E36" s="29"/>
      <c r="F36" s="30"/>
      <c r="G36" s="30"/>
      <c r="H36" s="30"/>
      <c r="I36" s="30"/>
      <c r="J36" s="30"/>
    </row>
    <row r="37" spans="1:15" ht="30" customHeight="1">
      <c r="A37" s="27"/>
      <c r="B37" s="31" t="s">
        <v>317</v>
      </c>
      <c r="C37" s="29"/>
      <c r="D37" s="29"/>
      <c r="E37" s="29"/>
      <c r="F37" s="30"/>
      <c r="G37" s="30"/>
      <c r="H37" s="30"/>
      <c r="I37" s="30"/>
      <c r="J37" s="30"/>
    </row>
    <row r="38" spans="1:15" ht="30" customHeight="1">
      <c r="A38" s="27"/>
      <c r="B38" s="31" t="s">
        <v>318</v>
      </c>
      <c r="C38" s="29"/>
      <c r="D38" s="29"/>
      <c r="E38" s="29"/>
      <c r="F38" s="30"/>
      <c r="G38" s="30"/>
      <c r="H38" s="30"/>
      <c r="I38" s="30"/>
      <c r="J38" s="30"/>
    </row>
    <row r="39" spans="1:15" ht="30" customHeight="1">
      <c r="A39" s="27"/>
      <c r="B39" s="32"/>
      <c r="C39" s="29"/>
      <c r="D39" s="29"/>
      <c r="E39" s="29"/>
      <c r="F39" s="30"/>
      <c r="G39" s="30"/>
      <c r="H39" s="30"/>
      <c r="I39" s="30"/>
      <c r="J39" s="30"/>
    </row>
    <row r="40" spans="1:15" ht="30" customHeight="1">
      <c r="A40" s="27"/>
      <c r="B40" s="32"/>
      <c r="C40" s="29"/>
      <c r="D40" s="29"/>
      <c r="E40" s="29"/>
      <c r="F40" s="30"/>
      <c r="G40" s="30"/>
      <c r="H40" s="30"/>
      <c r="I40" s="30"/>
      <c r="J40" s="30"/>
    </row>
    <row r="41" spans="1:15" ht="30" customHeight="1">
      <c r="A41" s="27"/>
      <c r="B41" s="32"/>
      <c r="C41" s="29"/>
      <c r="D41" s="29"/>
      <c r="E41" s="29"/>
      <c r="F41" s="30"/>
      <c r="G41" s="30"/>
      <c r="H41" s="30"/>
      <c r="I41" s="30"/>
      <c r="J41" s="30"/>
    </row>
    <row r="42" spans="1:15" ht="30" customHeight="1">
      <c r="A42" s="27"/>
      <c r="B42" s="32"/>
      <c r="C42" s="29"/>
      <c r="D42" s="29"/>
      <c r="E42" s="29"/>
      <c r="F42" s="30"/>
      <c r="G42" s="30"/>
      <c r="H42" s="30"/>
      <c r="I42" s="30"/>
      <c r="J42" s="30"/>
    </row>
    <row r="43" spans="1:15" ht="30" customHeight="1">
      <c r="A43" s="27"/>
      <c r="B43" s="32"/>
      <c r="C43" s="29"/>
      <c r="D43" s="29"/>
      <c r="E43" s="29"/>
      <c r="F43" s="30"/>
      <c r="G43" s="30"/>
      <c r="H43" s="30"/>
      <c r="I43" s="30"/>
      <c r="J43" s="30"/>
    </row>
    <row r="44" spans="1:15" ht="30" customHeight="1">
      <c r="A44" s="27"/>
      <c r="B44" s="32"/>
      <c r="C44" s="29"/>
      <c r="D44" s="29"/>
      <c r="E44" s="29"/>
      <c r="F44" s="30"/>
      <c r="G44" s="30"/>
      <c r="H44" s="30"/>
      <c r="I44" s="30"/>
      <c r="J44" s="30"/>
    </row>
    <row r="45" spans="1:15" ht="30" customHeight="1">
      <c r="B45" s="491"/>
      <c r="C45" s="491"/>
      <c r="D45" s="491"/>
      <c r="E45" s="491"/>
      <c r="F45" s="491"/>
      <c r="G45" s="491"/>
      <c r="H45" s="33"/>
      <c r="I45" s="33"/>
      <c r="J45" s="33"/>
    </row>
    <row r="46" spans="1:15" ht="19.899999999999999" customHeight="1"/>
    <row r="47" spans="1:15" s="5" customFormat="1" ht="25.5" customHeight="1">
      <c r="A47" s="34"/>
      <c r="B47" s="35" t="s">
        <v>264</v>
      </c>
      <c r="C47" s="34"/>
      <c r="D47" s="34"/>
      <c r="E47" s="34"/>
      <c r="F47" s="36"/>
      <c r="G47" s="36"/>
    </row>
    <row r="48" spans="1:15" s="6" customFormat="1" ht="25.5" customHeight="1">
      <c r="A48" s="27"/>
      <c r="B48" s="37" t="s">
        <v>265</v>
      </c>
      <c r="C48" s="27"/>
      <c r="D48" s="27"/>
      <c r="E48" s="27"/>
      <c r="F48" s="38"/>
      <c r="G48" s="38"/>
    </row>
    <row r="49" spans="1:7" s="6" customFormat="1" ht="25.5" customHeight="1">
      <c r="A49" s="27"/>
      <c r="B49" s="39" t="s">
        <v>266</v>
      </c>
      <c r="C49" s="27"/>
      <c r="D49" s="27"/>
      <c r="E49" s="27"/>
      <c r="F49" s="38"/>
      <c r="G49" s="38"/>
    </row>
    <row r="50" spans="1:7" s="6" customFormat="1" ht="25.5" customHeight="1">
      <c r="A50" s="27"/>
      <c r="B50" s="39" t="s">
        <v>267</v>
      </c>
      <c r="C50" s="27"/>
      <c r="D50" s="27"/>
      <c r="E50" s="27"/>
      <c r="F50" s="38"/>
      <c r="G50" s="38"/>
    </row>
    <row r="51" spans="1:7" s="6" customFormat="1" ht="25.5" customHeight="1">
      <c r="A51" s="27"/>
      <c r="B51" s="39" t="s">
        <v>268</v>
      </c>
      <c r="C51" s="27"/>
      <c r="D51" s="27"/>
      <c r="E51" s="27"/>
      <c r="F51" s="38"/>
      <c r="G51" s="38"/>
    </row>
    <row r="52" spans="1:7" s="6" customFormat="1" ht="25.5" customHeight="1">
      <c r="A52" s="27"/>
      <c r="B52" s="39" t="s">
        <v>269</v>
      </c>
      <c r="C52" s="27"/>
      <c r="D52" s="27"/>
      <c r="E52" s="27"/>
      <c r="F52" s="38"/>
      <c r="G52" s="38"/>
    </row>
    <row r="53" spans="1:7" s="6" customFormat="1" ht="25.5" customHeight="1">
      <c r="A53" s="7"/>
      <c r="B53" s="6" t="s">
        <v>270</v>
      </c>
    </row>
    <row r="54" spans="1:7" s="6" customFormat="1" ht="25.5" customHeight="1">
      <c r="A54" s="7"/>
      <c r="B54" s="6" t="s">
        <v>271</v>
      </c>
      <c r="C54" s="7"/>
      <c r="D54" s="7"/>
      <c r="E54" s="7"/>
      <c r="F54" s="40"/>
      <c r="G54" s="40"/>
    </row>
    <row r="55" spans="1:7" s="6" customFormat="1" ht="25.5" customHeight="1">
      <c r="A55" s="7"/>
      <c r="B55" s="6" t="s">
        <v>272</v>
      </c>
      <c r="C55" s="7"/>
      <c r="D55" s="7"/>
      <c r="E55" s="7"/>
      <c r="F55" s="40"/>
      <c r="G55" s="40"/>
    </row>
    <row r="56" spans="1:7" s="6" customFormat="1" ht="25.5" customHeight="1">
      <c r="A56" s="7"/>
      <c r="B56" s="6" t="s">
        <v>273</v>
      </c>
      <c r="C56" s="7"/>
      <c r="D56" s="7"/>
      <c r="E56" s="7"/>
      <c r="F56" s="40"/>
      <c r="G56" s="40"/>
    </row>
    <row r="57" spans="1:7" s="6" customFormat="1" ht="25.5" customHeight="1">
      <c r="A57" s="7"/>
      <c r="B57" s="6" t="s">
        <v>274</v>
      </c>
      <c r="C57" s="7"/>
      <c r="D57" s="7"/>
      <c r="E57" s="7"/>
      <c r="F57" s="40"/>
      <c r="G57" s="40"/>
    </row>
    <row r="58" spans="1:7" s="6" customFormat="1" ht="25.5" customHeight="1">
      <c r="A58" s="7"/>
      <c r="B58" s="6" t="s">
        <v>275</v>
      </c>
      <c r="C58" s="7"/>
      <c r="D58" s="7"/>
      <c r="E58" s="7"/>
      <c r="F58" s="40"/>
      <c r="G58" s="40"/>
    </row>
    <row r="59" spans="1:7" s="6" customFormat="1" ht="25.5" customHeight="1">
      <c r="A59" s="7"/>
      <c r="B59" s="6" t="s">
        <v>276</v>
      </c>
      <c r="C59" s="7"/>
      <c r="D59" s="7"/>
      <c r="E59" s="7"/>
      <c r="F59" s="40"/>
      <c r="G59" s="40"/>
    </row>
    <row r="60" spans="1:7" s="6" customFormat="1" ht="25.5" customHeight="1">
      <c r="B60" s="6" t="s">
        <v>277</v>
      </c>
    </row>
    <row r="61" spans="1:7" s="6" customFormat="1" ht="25.5" customHeight="1">
      <c r="B61" s="6" t="s">
        <v>278</v>
      </c>
    </row>
    <row r="62" spans="1:7" s="6" customFormat="1" ht="25.5" customHeight="1">
      <c r="B62" s="6" t="s">
        <v>279</v>
      </c>
    </row>
    <row r="63" spans="1:7" s="6" customFormat="1" ht="25.5" customHeight="1">
      <c r="B63" s="6" t="s">
        <v>280</v>
      </c>
    </row>
    <row r="64" spans="1:7" s="6" customFormat="1" ht="25.5" customHeight="1">
      <c r="B64" s="6" t="s">
        <v>281</v>
      </c>
    </row>
    <row r="65" spans="1:7" s="6" customFormat="1" ht="25.5" customHeight="1">
      <c r="B65" s="6" t="s">
        <v>282</v>
      </c>
    </row>
    <row r="66" spans="1:7" s="6" customFormat="1" ht="25.5" customHeight="1">
      <c r="B66" s="6" t="s">
        <v>283</v>
      </c>
    </row>
    <row r="67" spans="1:7" s="6" customFormat="1" ht="25.5" customHeight="1">
      <c r="B67" s="6" t="s">
        <v>284</v>
      </c>
    </row>
    <row r="68" spans="1:7" s="6" customFormat="1" ht="25.5" customHeight="1">
      <c r="B68" s="6" t="s">
        <v>285</v>
      </c>
    </row>
    <row r="69" spans="1:7" s="6" customFormat="1" ht="25.5" customHeight="1">
      <c r="B69" s="6" t="s">
        <v>286</v>
      </c>
    </row>
    <row r="70" spans="1:7" s="6" customFormat="1" ht="25.5" customHeight="1">
      <c r="B70" s="6" t="s">
        <v>287</v>
      </c>
    </row>
    <row r="71" spans="1:7" s="6" customFormat="1" ht="25.5" customHeight="1">
      <c r="A71" s="7"/>
      <c r="B71" s="6" t="s">
        <v>288</v>
      </c>
      <c r="C71" s="7"/>
      <c r="D71" s="7"/>
      <c r="E71" s="7"/>
      <c r="F71" s="40"/>
      <c r="G71" s="40"/>
    </row>
    <row r="72" spans="1:7" s="6" customFormat="1" ht="25.5" customHeight="1">
      <c r="B72" s="6" t="s">
        <v>289</v>
      </c>
    </row>
    <row r="73" spans="1:7" s="6" customFormat="1" ht="25.5" customHeight="1">
      <c r="B73" s="6" t="s">
        <v>290</v>
      </c>
    </row>
    <row r="74" spans="1:7" s="6" customFormat="1" ht="25.5" customHeight="1">
      <c r="B74" s="6" t="s">
        <v>291</v>
      </c>
    </row>
    <row r="75" spans="1:7" s="6" customFormat="1" ht="25.5" customHeight="1">
      <c r="B75" s="6" t="s">
        <v>292</v>
      </c>
    </row>
    <row r="76" spans="1:7" s="6" customFormat="1" ht="25.5" customHeight="1">
      <c r="B76" s="6" t="s">
        <v>293</v>
      </c>
    </row>
    <row r="77" spans="1:7" s="6" customFormat="1" ht="25.5" customHeight="1">
      <c r="B77" s="6" t="s">
        <v>294</v>
      </c>
    </row>
    <row r="78" spans="1:7" s="6" customFormat="1" ht="25.5" customHeight="1">
      <c r="B78" s="6" t="s">
        <v>295</v>
      </c>
    </row>
    <row r="79" spans="1:7" s="6" customFormat="1" ht="25.5" customHeight="1">
      <c r="B79" s="6" t="s">
        <v>296</v>
      </c>
    </row>
    <row r="80" spans="1:7" s="6" customFormat="1" ht="25.5" customHeight="1">
      <c r="B80" s="6" t="s">
        <v>297</v>
      </c>
    </row>
    <row r="81" spans="2:2" s="6" customFormat="1" ht="25.5" customHeight="1">
      <c r="B81" s="6" t="s">
        <v>298</v>
      </c>
    </row>
    <row r="82" spans="2:2" s="6" customFormat="1" ht="25.5" customHeight="1">
      <c r="B82" s="6" t="s">
        <v>299</v>
      </c>
    </row>
    <row r="83" spans="2:2" s="6" customFormat="1" ht="25.5" customHeight="1"/>
    <row r="84" spans="2:2" s="6" customFormat="1" ht="25.5" customHeight="1"/>
    <row r="85" spans="2:2" s="6" customFormat="1" ht="25.5" customHeight="1">
      <c r="B85" s="6" t="s">
        <v>300</v>
      </c>
    </row>
    <row r="86" spans="2:2" s="6" customFormat="1" ht="25.5" customHeight="1">
      <c r="B86" s="6" t="s">
        <v>301</v>
      </c>
    </row>
    <row r="87" spans="2:2" s="6" customFormat="1" ht="25.5" customHeight="1">
      <c r="B87" s="6" t="s">
        <v>302</v>
      </c>
    </row>
    <row r="88" spans="2:2" s="6" customFormat="1" ht="25.5" customHeight="1">
      <c r="B88" s="6" t="s">
        <v>303</v>
      </c>
    </row>
    <row r="89" spans="2:2" s="6" customFormat="1" ht="25.5" customHeight="1">
      <c r="B89" s="6" t="s">
        <v>304</v>
      </c>
    </row>
    <row r="90" spans="2:2" s="6" customFormat="1" ht="25.5" customHeight="1">
      <c r="B90" s="6" t="s">
        <v>305</v>
      </c>
    </row>
    <row r="91" spans="2:2" s="6" customFormat="1" ht="25.5" customHeight="1">
      <c r="B91" s="6" t="s">
        <v>306</v>
      </c>
    </row>
    <row r="92" spans="2:2" s="6" customFormat="1" ht="25.5" customHeight="1">
      <c r="B92" s="6" t="s">
        <v>307</v>
      </c>
    </row>
    <row r="93" spans="2:2" s="6" customFormat="1" ht="25.5" customHeight="1">
      <c r="B93" s="6" t="s">
        <v>308</v>
      </c>
    </row>
    <row r="94" spans="2:2" s="6" customFormat="1" ht="25.5" customHeight="1">
      <c r="B94" s="6" t="s">
        <v>309</v>
      </c>
    </row>
    <row r="95" spans="2:2" s="6" customFormat="1" ht="25.5" customHeight="1">
      <c r="B95" s="6" t="s">
        <v>310</v>
      </c>
    </row>
    <row r="96" spans="2:2" ht="19.899999999999999" customHeight="1"/>
    <row r="97" spans="1:10" ht="19.899999999999999" customHeight="1"/>
    <row r="98" spans="1:10" ht="19.899999999999999" customHeight="1"/>
    <row r="99" spans="1:10" ht="19.899999999999999" customHeight="1">
      <c r="A99" s="6"/>
      <c r="B99" s="11"/>
      <c r="C99" s="11"/>
      <c r="D99" s="11"/>
      <c r="E99" s="11"/>
      <c r="F99" s="11"/>
      <c r="G99" s="11"/>
      <c r="H99" s="11"/>
      <c r="I99" s="11"/>
      <c r="J99" s="11"/>
    </row>
    <row r="100" spans="1:10" ht="19.899999999999999" customHeight="1">
      <c r="A100" s="6"/>
      <c r="B100" s="11"/>
      <c r="C100" s="11"/>
      <c r="D100" s="11"/>
      <c r="E100" s="11"/>
      <c r="F100" s="11"/>
      <c r="G100" s="11"/>
      <c r="H100" s="11"/>
      <c r="I100" s="11"/>
      <c r="J100" s="11"/>
    </row>
    <row r="101" spans="1:10" ht="19.899999999999999" customHeight="1">
      <c r="A101" s="6"/>
      <c r="B101" s="11"/>
      <c r="C101" s="11"/>
      <c r="D101" s="11"/>
      <c r="E101" s="11"/>
      <c r="F101" s="11"/>
      <c r="G101" s="11"/>
      <c r="H101" s="11"/>
      <c r="I101" s="11"/>
      <c r="J101" s="11"/>
    </row>
    <row r="102" spans="1:10" ht="19.899999999999999" customHeight="1">
      <c r="A102" s="6"/>
      <c r="B102" s="11"/>
      <c r="C102" s="11"/>
      <c r="D102" s="11"/>
      <c r="E102" s="11"/>
      <c r="F102" s="11"/>
      <c r="G102" s="11"/>
      <c r="H102" s="11"/>
      <c r="I102" s="11"/>
      <c r="J102" s="11"/>
    </row>
    <row r="103" spans="1:10" ht="19.899999999999999" customHeight="1">
      <c r="A103" s="6"/>
      <c r="B103" s="11"/>
      <c r="C103" s="11"/>
      <c r="D103" s="11"/>
      <c r="E103" s="11"/>
      <c r="F103" s="11"/>
      <c r="G103" s="11"/>
      <c r="H103" s="11"/>
      <c r="I103" s="11"/>
      <c r="J103" s="11"/>
    </row>
    <row r="104" spans="1:10" ht="19.899999999999999" customHeight="1">
      <c r="A104" s="6"/>
      <c r="B104" s="11"/>
      <c r="C104" s="11"/>
      <c r="D104" s="11"/>
      <c r="E104" s="11"/>
      <c r="F104" s="11"/>
      <c r="G104" s="11"/>
      <c r="H104" s="11"/>
      <c r="I104" s="11"/>
      <c r="J104" s="11"/>
    </row>
    <row r="105" spans="1:10" ht="19.899999999999999" customHeight="1">
      <c r="A105" s="6"/>
      <c r="B105" s="11"/>
      <c r="C105" s="11"/>
      <c r="D105" s="11"/>
      <c r="E105" s="11"/>
      <c r="F105" s="11"/>
      <c r="G105" s="11"/>
      <c r="H105" s="11"/>
      <c r="I105" s="11"/>
      <c r="J105" s="11"/>
    </row>
    <row r="106" spans="1:10" ht="19.899999999999999" customHeight="1">
      <c r="A106" s="6"/>
      <c r="B106" s="11"/>
      <c r="C106" s="11"/>
      <c r="D106" s="11"/>
      <c r="E106" s="11"/>
      <c r="F106" s="11"/>
      <c r="G106" s="11"/>
      <c r="H106" s="11"/>
      <c r="I106" s="11"/>
      <c r="J106" s="11"/>
    </row>
    <row r="107" spans="1:10" ht="19.899999999999999" customHeight="1">
      <c r="A107" s="6"/>
      <c r="B107" s="11"/>
      <c r="C107" s="11"/>
      <c r="D107" s="11"/>
      <c r="E107" s="11"/>
      <c r="F107" s="11"/>
      <c r="G107" s="11"/>
      <c r="H107" s="11"/>
      <c r="I107" s="11"/>
      <c r="J107" s="11"/>
    </row>
    <row r="108" spans="1:10" ht="19.899999999999999" customHeight="1">
      <c r="A108" s="6"/>
      <c r="B108" s="11"/>
      <c r="C108" s="11"/>
      <c r="D108" s="11"/>
      <c r="E108" s="11"/>
      <c r="F108" s="11"/>
      <c r="G108" s="11"/>
      <c r="H108" s="11"/>
      <c r="I108" s="11"/>
      <c r="J108" s="11"/>
    </row>
    <row r="109" spans="1:10">
      <c r="A109" s="6"/>
      <c r="B109" s="11"/>
      <c r="C109" s="11"/>
      <c r="D109" s="11"/>
      <c r="E109" s="11"/>
      <c r="F109" s="11"/>
      <c r="G109" s="11"/>
      <c r="H109" s="11"/>
      <c r="I109" s="11"/>
      <c r="J109" s="11"/>
    </row>
    <row r="110" spans="1:10">
      <c r="A110" s="6"/>
      <c r="B110" s="11"/>
      <c r="C110" s="11"/>
      <c r="D110" s="11"/>
      <c r="E110" s="11"/>
      <c r="F110" s="11"/>
      <c r="G110" s="11"/>
      <c r="H110" s="11"/>
      <c r="I110" s="11"/>
      <c r="J110" s="11"/>
    </row>
    <row r="111" spans="1:10">
      <c r="A111" s="6"/>
      <c r="B111" s="11"/>
      <c r="C111" s="11"/>
      <c r="D111" s="11"/>
      <c r="E111" s="11"/>
      <c r="F111" s="11"/>
      <c r="G111" s="11"/>
      <c r="H111" s="11"/>
      <c r="I111" s="11"/>
      <c r="J111" s="11"/>
    </row>
    <row r="112" spans="1:10">
      <c r="A112" s="6"/>
      <c r="B112" s="11"/>
      <c r="C112" s="11"/>
      <c r="D112" s="11"/>
      <c r="E112" s="11"/>
      <c r="F112" s="11"/>
      <c r="G112" s="11"/>
      <c r="H112" s="11"/>
      <c r="I112" s="11"/>
      <c r="J112" s="11"/>
    </row>
    <row r="113" spans="1:10">
      <c r="A113" s="6"/>
      <c r="B113" s="11"/>
      <c r="C113" s="11"/>
      <c r="D113" s="11"/>
      <c r="E113" s="11"/>
      <c r="F113" s="11"/>
      <c r="G113" s="11"/>
      <c r="H113" s="11"/>
      <c r="I113" s="11"/>
      <c r="J113" s="11"/>
    </row>
    <row r="114" spans="1:10">
      <c r="A114" s="6"/>
      <c r="B114" s="11"/>
      <c r="C114" s="11"/>
      <c r="D114" s="11"/>
      <c r="E114" s="11"/>
      <c r="F114" s="11"/>
      <c r="G114" s="11"/>
      <c r="H114" s="11"/>
      <c r="I114" s="11"/>
      <c r="J114" s="11"/>
    </row>
    <row r="115" spans="1:10">
      <c r="A115" s="6"/>
      <c r="B115" s="11"/>
      <c r="C115" s="11"/>
      <c r="D115" s="11"/>
      <c r="E115" s="11"/>
      <c r="F115" s="11"/>
      <c r="G115" s="11"/>
      <c r="H115" s="11"/>
      <c r="I115" s="11"/>
      <c r="J115" s="11"/>
    </row>
    <row r="116" spans="1:10">
      <c r="A116" s="6"/>
      <c r="B116" s="11"/>
      <c r="C116" s="11"/>
      <c r="D116" s="11"/>
      <c r="E116" s="11"/>
      <c r="F116" s="11"/>
      <c r="G116" s="11"/>
      <c r="H116" s="11"/>
      <c r="I116" s="11"/>
      <c r="J116" s="11"/>
    </row>
    <row r="117" spans="1:10">
      <c r="A117" s="6"/>
      <c r="B117" s="11"/>
      <c r="C117" s="11"/>
      <c r="D117" s="11"/>
      <c r="E117" s="11"/>
      <c r="F117" s="11"/>
      <c r="G117" s="11"/>
      <c r="H117" s="11"/>
      <c r="I117" s="11"/>
      <c r="J117" s="11"/>
    </row>
    <row r="118" spans="1:10">
      <c r="A118" s="6"/>
      <c r="B118" s="11"/>
      <c r="C118" s="11"/>
      <c r="D118" s="11"/>
      <c r="E118" s="11"/>
      <c r="F118" s="11"/>
      <c r="G118" s="11"/>
      <c r="H118" s="11"/>
      <c r="I118" s="11"/>
      <c r="J118" s="11"/>
    </row>
    <row r="119" spans="1:10">
      <c r="A119" s="6"/>
      <c r="B119" s="11"/>
      <c r="C119" s="11"/>
      <c r="D119" s="11"/>
      <c r="E119" s="11"/>
      <c r="F119" s="11"/>
      <c r="G119" s="11"/>
      <c r="H119" s="11"/>
      <c r="I119" s="11"/>
      <c r="J119" s="11"/>
    </row>
    <row r="120" spans="1:10">
      <c r="A120" s="6"/>
      <c r="B120" s="11"/>
      <c r="C120" s="11"/>
      <c r="D120" s="11"/>
      <c r="E120" s="11"/>
      <c r="F120" s="11"/>
      <c r="G120" s="11"/>
      <c r="H120" s="11"/>
      <c r="I120" s="11"/>
      <c r="J120" s="11"/>
    </row>
    <row r="121" spans="1:10">
      <c r="A121" s="6"/>
      <c r="B121" s="11"/>
      <c r="C121" s="11"/>
      <c r="D121" s="11"/>
      <c r="E121" s="11"/>
      <c r="F121" s="11"/>
      <c r="G121" s="11"/>
      <c r="H121" s="11"/>
      <c r="I121" s="11"/>
      <c r="J121" s="11"/>
    </row>
    <row r="122" spans="1:10">
      <c r="A122" s="6"/>
      <c r="B122" s="11"/>
      <c r="C122" s="11"/>
      <c r="D122" s="11"/>
      <c r="E122" s="11"/>
      <c r="F122" s="11"/>
      <c r="G122" s="11"/>
      <c r="H122" s="11"/>
      <c r="I122" s="11"/>
      <c r="J122" s="11"/>
    </row>
    <row r="123" spans="1:10">
      <c r="A123" s="6"/>
      <c r="B123" s="11"/>
      <c r="C123" s="11"/>
      <c r="D123" s="11"/>
      <c r="E123" s="11"/>
      <c r="F123" s="11"/>
      <c r="G123" s="11"/>
      <c r="H123" s="11"/>
      <c r="I123" s="11"/>
      <c r="J123" s="11"/>
    </row>
    <row r="124" spans="1:10">
      <c r="A124" s="6"/>
      <c r="B124" s="11"/>
      <c r="C124" s="11"/>
      <c r="D124" s="11"/>
      <c r="E124" s="11"/>
      <c r="F124" s="11"/>
      <c r="G124" s="11"/>
      <c r="H124" s="11"/>
      <c r="I124" s="11"/>
      <c r="J124" s="11"/>
    </row>
    <row r="125" spans="1:10">
      <c r="A125" s="6"/>
      <c r="B125" s="11"/>
      <c r="C125" s="11"/>
      <c r="D125" s="11"/>
      <c r="E125" s="11"/>
      <c r="F125" s="11"/>
      <c r="G125" s="11"/>
      <c r="H125" s="11"/>
      <c r="I125" s="11"/>
      <c r="J125" s="11"/>
    </row>
    <row r="126" spans="1:10">
      <c r="A126" s="6"/>
      <c r="B126" s="11"/>
      <c r="C126" s="11"/>
      <c r="D126" s="11"/>
      <c r="E126" s="11"/>
      <c r="F126" s="11"/>
      <c r="G126" s="11"/>
      <c r="H126" s="11"/>
      <c r="I126" s="11"/>
      <c r="J126" s="11"/>
    </row>
    <row r="127" spans="1:10">
      <c r="A127" s="6"/>
      <c r="B127" s="11"/>
      <c r="C127" s="11"/>
      <c r="D127" s="11"/>
      <c r="E127" s="11"/>
      <c r="F127" s="11"/>
      <c r="G127" s="11"/>
      <c r="H127" s="11"/>
      <c r="I127" s="11"/>
      <c r="J127" s="11"/>
    </row>
    <row r="128" spans="1:10">
      <c r="A128" s="6"/>
      <c r="B128" s="11"/>
      <c r="C128" s="11"/>
      <c r="D128" s="11"/>
      <c r="E128" s="11"/>
      <c r="F128" s="11"/>
      <c r="G128" s="11"/>
      <c r="H128" s="11"/>
      <c r="I128" s="11"/>
      <c r="J128" s="11"/>
    </row>
    <row r="129" spans="1:10">
      <c r="A129" s="6"/>
      <c r="B129" s="11"/>
      <c r="C129" s="11"/>
      <c r="D129" s="11"/>
      <c r="E129" s="11"/>
      <c r="F129" s="11"/>
      <c r="G129" s="11"/>
      <c r="H129" s="11"/>
      <c r="I129" s="11"/>
      <c r="J129" s="11"/>
    </row>
    <row r="130" spans="1:10">
      <c r="A130" s="6"/>
      <c r="B130" s="11"/>
      <c r="C130" s="11"/>
      <c r="D130" s="11"/>
      <c r="E130" s="11"/>
      <c r="F130" s="11"/>
      <c r="G130" s="11"/>
      <c r="H130" s="11"/>
      <c r="I130" s="11"/>
      <c r="J130" s="11"/>
    </row>
    <row r="131" spans="1:10">
      <c r="A131" s="6"/>
      <c r="B131" s="11"/>
      <c r="C131" s="11"/>
      <c r="D131" s="11"/>
      <c r="E131" s="11"/>
      <c r="F131" s="11"/>
      <c r="G131" s="11"/>
      <c r="H131" s="11"/>
      <c r="I131" s="11"/>
      <c r="J131" s="11"/>
    </row>
    <row r="132" spans="1:10">
      <c r="A132" s="6"/>
      <c r="B132" s="11"/>
      <c r="C132" s="11"/>
      <c r="D132" s="11"/>
      <c r="E132" s="11"/>
      <c r="F132" s="11"/>
      <c r="G132" s="11"/>
      <c r="H132" s="11"/>
      <c r="I132" s="11"/>
      <c r="J132" s="11"/>
    </row>
    <row r="133" spans="1:10">
      <c r="A133" s="6"/>
      <c r="B133" s="11"/>
      <c r="C133" s="11"/>
      <c r="D133" s="11"/>
      <c r="E133" s="11"/>
      <c r="F133" s="11"/>
      <c r="G133" s="11"/>
      <c r="H133" s="11"/>
      <c r="I133" s="11"/>
      <c r="J133" s="11"/>
    </row>
    <row r="134" spans="1:10">
      <c r="A134" s="6"/>
      <c r="B134" s="11"/>
      <c r="C134" s="11"/>
      <c r="D134" s="11"/>
      <c r="E134" s="11"/>
      <c r="F134" s="11"/>
      <c r="G134" s="11"/>
      <c r="H134" s="11"/>
      <c r="I134" s="11"/>
      <c r="J134" s="11"/>
    </row>
    <row r="135" spans="1:10">
      <c r="A135" s="6"/>
      <c r="B135" s="11"/>
      <c r="C135" s="11"/>
      <c r="D135" s="11"/>
      <c r="E135" s="11"/>
      <c r="F135" s="11"/>
      <c r="G135" s="11"/>
      <c r="H135" s="11"/>
      <c r="I135" s="11"/>
      <c r="J135" s="11"/>
    </row>
    <row r="136" spans="1:10">
      <c r="A136" s="6"/>
      <c r="B136" s="11"/>
      <c r="C136" s="11"/>
      <c r="D136" s="11"/>
      <c r="E136" s="11"/>
      <c r="F136" s="11"/>
      <c r="G136" s="11"/>
      <c r="H136" s="11"/>
      <c r="I136" s="11"/>
      <c r="J136" s="11"/>
    </row>
    <row r="137" spans="1:10">
      <c r="A137" s="6"/>
      <c r="B137" s="11"/>
      <c r="C137" s="11"/>
      <c r="D137" s="11"/>
      <c r="E137" s="11"/>
      <c r="F137" s="11"/>
      <c r="G137" s="11"/>
      <c r="H137" s="11"/>
      <c r="I137" s="11"/>
      <c r="J137" s="11"/>
    </row>
    <row r="138" spans="1:10">
      <c r="A138" s="6"/>
      <c r="B138" s="11"/>
      <c r="C138" s="11"/>
      <c r="D138" s="11"/>
      <c r="E138" s="11"/>
      <c r="F138" s="11"/>
      <c r="G138" s="11"/>
      <c r="H138" s="11"/>
      <c r="I138" s="11"/>
      <c r="J138" s="11"/>
    </row>
    <row r="139" spans="1:10">
      <c r="A139" s="6"/>
      <c r="B139" s="11"/>
      <c r="C139" s="11"/>
      <c r="D139" s="11"/>
      <c r="E139" s="11"/>
      <c r="F139" s="11"/>
      <c r="G139" s="11"/>
      <c r="H139" s="11"/>
      <c r="I139" s="11"/>
      <c r="J139" s="11"/>
    </row>
    <row r="140" spans="1:10">
      <c r="A140" s="6"/>
      <c r="B140" s="11"/>
      <c r="C140" s="11"/>
      <c r="D140" s="11"/>
      <c r="E140" s="11"/>
      <c r="F140" s="11"/>
      <c r="G140" s="11"/>
      <c r="H140" s="11"/>
      <c r="I140" s="11"/>
      <c r="J140" s="11"/>
    </row>
    <row r="141" spans="1:10">
      <c r="A141" s="6"/>
      <c r="B141" s="11"/>
      <c r="C141" s="11"/>
      <c r="D141" s="11"/>
      <c r="E141" s="11"/>
      <c r="F141" s="11"/>
      <c r="G141" s="11"/>
      <c r="H141" s="11"/>
      <c r="I141" s="11"/>
      <c r="J141" s="11"/>
    </row>
    <row r="142" spans="1:10">
      <c r="A142" s="6"/>
      <c r="B142" s="11"/>
      <c r="C142" s="11"/>
      <c r="D142" s="11"/>
      <c r="E142" s="11"/>
      <c r="F142" s="11"/>
      <c r="G142" s="11"/>
      <c r="H142" s="11"/>
      <c r="I142" s="11"/>
      <c r="J142" s="11"/>
    </row>
    <row r="143" spans="1:10">
      <c r="A143" s="6"/>
      <c r="B143" s="11"/>
      <c r="C143" s="11"/>
      <c r="D143" s="11"/>
      <c r="E143" s="11"/>
      <c r="F143" s="11"/>
      <c r="G143" s="11"/>
      <c r="H143" s="11"/>
      <c r="I143" s="11"/>
      <c r="J143" s="11"/>
    </row>
    <row r="144" spans="1:10">
      <c r="A144" s="6"/>
      <c r="B144" s="11"/>
      <c r="C144" s="11"/>
      <c r="D144" s="11"/>
      <c r="E144" s="11"/>
      <c r="F144" s="11"/>
      <c r="G144" s="11"/>
      <c r="H144" s="11"/>
      <c r="I144" s="11"/>
      <c r="J144" s="11"/>
    </row>
    <row r="145" spans="1:10">
      <c r="A145" s="6"/>
      <c r="B145" s="11"/>
      <c r="C145" s="11"/>
      <c r="D145" s="11"/>
      <c r="E145" s="11"/>
      <c r="F145" s="11"/>
      <c r="G145" s="11"/>
      <c r="H145" s="11"/>
      <c r="I145" s="11"/>
      <c r="J145" s="11"/>
    </row>
    <row r="146" spans="1:10">
      <c r="A146" s="6"/>
      <c r="B146" s="11"/>
      <c r="C146" s="11"/>
      <c r="D146" s="11"/>
      <c r="E146" s="11"/>
      <c r="F146" s="11"/>
      <c r="G146" s="11"/>
      <c r="H146" s="11"/>
      <c r="I146" s="11"/>
      <c r="J146" s="11"/>
    </row>
    <row r="147" spans="1:10">
      <c r="A147" s="6"/>
      <c r="B147" s="11"/>
      <c r="C147" s="11"/>
      <c r="D147" s="11"/>
      <c r="E147" s="11"/>
      <c r="F147" s="11"/>
      <c r="G147" s="11"/>
      <c r="H147" s="11"/>
      <c r="I147" s="11"/>
      <c r="J147" s="11"/>
    </row>
    <row r="148" spans="1:10">
      <c r="A148" s="6"/>
      <c r="B148" s="11"/>
      <c r="C148" s="11"/>
      <c r="D148" s="11"/>
      <c r="E148" s="11"/>
      <c r="F148" s="11"/>
      <c r="G148" s="11"/>
      <c r="H148" s="11"/>
      <c r="I148" s="11"/>
      <c r="J148" s="11"/>
    </row>
    <row r="149" spans="1:10">
      <c r="A149" s="6"/>
      <c r="B149" s="11"/>
      <c r="C149" s="11"/>
      <c r="D149" s="11"/>
      <c r="E149" s="11"/>
      <c r="F149" s="11"/>
      <c r="G149" s="11"/>
      <c r="H149" s="11"/>
      <c r="I149" s="11"/>
      <c r="J149" s="11"/>
    </row>
    <row r="150" spans="1:10">
      <c r="A150" s="6"/>
      <c r="B150" s="11"/>
      <c r="C150" s="11"/>
      <c r="D150" s="11"/>
      <c r="E150" s="11"/>
      <c r="F150" s="11"/>
      <c r="G150" s="11"/>
      <c r="H150" s="11"/>
      <c r="I150" s="11"/>
      <c r="J150" s="11"/>
    </row>
    <row r="151" spans="1:10">
      <c r="A151" s="6"/>
      <c r="B151" s="11"/>
      <c r="C151" s="11"/>
      <c r="D151" s="11"/>
      <c r="E151" s="11"/>
      <c r="F151" s="11"/>
      <c r="G151" s="11"/>
      <c r="H151" s="11"/>
      <c r="I151" s="11"/>
      <c r="J151" s="11"/>
    </row>
    <row r="152" spans="1:10">
      <c r="A152" s="6"/>
      <c r="B152" s="11"/>
      <c r="C152" s="11"/>
      <c r="D152" s="11"/>
      <c r="E152" s="11"/>
      <c r="F152" s="11"/>
      <c r="G152" s="11"/>
      <c r="H152" s="11"/>
      <c r="I152" s="11"/>
      <c r="J152" s="11"/>
    </row>
    <row r="153" spans="1:10">
      <c r="A153" s="6"/>
      <c r="B153" s="11"/>
      <c r="C153" s="11"/>
      <c r="D153" s="11"/>
      <c r="E153" s="11"/>
      <c r="F153" s="11"/>
      <c r="G153" s="11"/>
      <c r="H153" s="11"/>
      <c r="I153" s="11"/>
      <c r="J153" s="11"/>
    </row>
    <row r="154" spans="1:10">
      <c r="A154" s="6"/>
      <c r="B154" s="11"/>
      <c r="C154" s="11"/>
      <c r="D154" s="11"/>
      <c r="E154" s="11"/>
      <c r="F154" s="11"/>
      <c r="G154" s="11"/>
      <c r="H154" s="11"/>
      <c r="I154" s="11"/>
      <c r="J154" s="11"/>
    </row>
    <row r="155" spans="1:10">
      <c r="A155" s="6"/>
      <c r="B155" s="11"/>
      <c r="C155" s="11"/>
      <c r="D155" s="11"/>
      <c r="E155" s="11"/>
      <c r="F155" s="11"/>
      <c r="G155" s="11"/>
      <c r="H155" s="11"/>
      <c r="I155" s="11"/>
      <c r="J155" s="11"/>
    </row>
    <row r="156" spans="1:10">
      <c r="A156" s="6"/>
      <c r="B156" s="11"/>
      <c r="C156" s="11"/>
      <c r="D156" s="11"/>
      <c r="E156" s="11"/>
      <c r="F156" s="11"/>
      <c r="G156" s="11"/>
      <c r="H156" s="11"/>
      <c r="I156" s="11"/>
      <c r="J156" s="11"/>
    </row>
    <row r="157" spans="1:10">
      <c r="A157" s="6"/>
      <c r="B157" s="11"/>
      <c r="C157" s="11"/>
      <c r="D157" s="11"/>
      <c r="E157" s="11"/>
      <c r="F157" s="11"/>
      <c r="G157" s="11"/>
      <c r="H157" s="11"/>
      <c r="I157" s="11"/>
      <c r="J157" s="11"/>
    </row>
    <row r="158" spans="1:10">
      <c r="A158" s="6"/>
      <c r="B158" s="11"/>
      <c r="C158" s="11"/>
      <c r="D158" s="11"/>
      <c r="E158" s="11"/>
      <c r="F158" s="11"/>
      <c r="G158" s="11"/>
      <c r="H158" s="11"/>
      <c r="I158" s="11"/>
      <c r="J158" s="11"/>
    </row>
    <row r="159" spans="1:10">
      <c r="A159" s="6"/>
      <c r="B159" s="11"/>
      <c r="C159" s="11"/>
      <c r="D159" s="11"/>
      <c r="E159" s="11"/>
      <c r="F159" s="11"/>
      <c r="G159" s="11"/>
      <c r="H159" s="11"/>
      <c r="I159" s="11"/>
      <c r="J159" s="11"/>
    </row>
    <row r="160" spans="1:10">
      <c r="A160" s="6"/>
      <c r="B160" s="11"/>
      <c r="C160" s="11"/>
      <c r="D160" s="11"/>
      <c r="E160" s="11"/>
      <c r="F160" s="11"/>
      <c r="G160" s="11"/>
      <c r="H160" s="11"/>
      <c r="I160" s="11"/>
      <c r="J160" s="11"/>
    </row>
    <row r="161" spans="1:10">
      <c r="A161" s="6"/>
      <c r="B161" s="11"/>
      <c r="C161" s="11"/>
      <c r="D161" s="11"/>
      <c r="E161" s="11"/>
      <c r="F161" s="11"/>
      <c r="G161" s="11"/>
      <c r="H161" s="11"/>
      <c r="I161" s="11"/>
      <c r="J161" s="11"/>
    </row>
    <row r="162" spans="1:10">
      <c r="A162" s="6"/>
      <c r="B162" s="11"/>
      <c r="C162" s="11"/>
      <c r="D162" s="11"/>
      <c r="E162" s="11"/>
      <c r="F162" s="11"/>
      <c r="G162" s="11"/>
      <c r="H162" s="11"/>
      <c r="I162" s="11"/>
      <c r="J162" s="11"/>
    </row>
    <row r="163" spans="1:10">
      <c r="A163" s="6"/>
      <c r="B163" s="11"/>
      <c r="C163" s="11"/>
      <c r="D163" s="11"/>
      <c r="E163" s="11"/>
      <c r="F163" s="11"/>
      <c r="G163" s="11"/>
      <c r="H163" s="11"/>
      <c r="I163" s="11"/>
      <c r="J163" s="11"/>
    </row>
    <row r="164" spans="1:10">
      <c r="A164" s="6"/>
      <c r="B164" s="11"/>
      <c r="C164" s="11"/>
      <c r="D164" s="11"/>
      <c r="E164" s="11"/>
      <c r="F164" s="11"/>
      <c r="G164" s="11"/>
      <c r="H164" s="11"/>
      <c r="I164" s="11"/>
      <c r="J164" s="11"/>
    </row>
    <row r="165" spans="1:10">
      <c r="A165" s="6"/>
      <c r="B165" s="11"/>
      <c r="C165" s="11"/>
      <c r="D165" s="11"/>
      <c r="E165" s="11"/>
      <c r="F165" s="11"/>
      <c r="G165" s="11"/>
      <c r="H165" s="11"/>
      <c r="I165" s="11"/>
      <c r="J165" s="11"/>
    </row>
    <row r="166" spans="1:10">
      <c r="A166" s="6"/>
      <c r="B166" s="11"/>
      <c r="C166" s="11"/>
      <c r="D166" s="11"/>
      <c r="E166" s="11"/>
      <c r="F166" s="11"/>
      <c r="G166" s="11"/>
      <c r="H166" s="11"/>
      <c r="I166" s="11"/>
      <c r="J166" s="11"/>
    </row>
    <row r="167" spans="1:10">
      <c r="A167" s="6"/>
      <c r="B167" s="11"/>
      <c r="C167" s="11"/>
      <c r="D167" s="11"/>
      <c r="E167" s="11"/>
      <c r="F167" s="11"/>
      <c r="G167" s="11"/>
      <c r="H167" s="11"/>
      <c r="I167" s="11"/>
      <c r="J167" s="11"/>
    </row>
    <row r="168" spans="1:10">
      <c r="A168" s="6"/>
      <c r="B168" s="11"/>
      <c r="C168" s="11"/>
      <c r="D168" s="11"/>
      <c r="E168" s="11"/>
      <c r="F168" s="11"/>
      <c r="G168" s="11"/>
      <c r="H168" s="11"/>
      <c r="I168" s="11"/>
      <c r="J168" s="11"/>
    </row>
    <row r="169" spans="1:10">
      <c r="A169" s="6"/>
      <c r="B169" s="11"/>
      <c r="C169" s="11"/>
      <c r="D169" s="11"/>
      <c r="E169" s="11"/>
      <c r="F169" s="11"/>
      <c r="G169" s="11"/>
      <c r="H169" s="11"/>
      <c r="I169" s="11"/>
      <c r="J169" s="11"/>
    </row>
    <row r="170" spans="1:10">
      <c r="A170" s="6"/>
      <c r="B170" s="11"/>
      <c r="C170" s="11"/>
      <c r="D170" s="11"/>
      <c r="E170" s="11"/>
      <c r="F170" s="11"/>
      <c r="G170" s="11"/>
      <c r="H170" s="11"/>
      <c r="I170" s="11"/>
      <c r="J170" s="11"/>
    </row>
    <row r="171" spans="1:10">
      <c r="A171" s="6"/>
      <c r="B171" s="11"/>
      <c r="C171" s="11"/>
      <c r="D171" s="11"/>
      <c r="E171" s="11"/>
      <c r="F171" s="11"/>
      <c r="G171" s="11"/>
      <c r="H171" s="11"/>
      <c r="I171" s="11"/>
      <c r="J171" s="11"/>
    </row>
    <row r="172" spans="1:10">
      <c r="A172" s="6"/>
      <c r="B172" s="11"/>
      <c r="C172" s="11"/>
      <c r="D172" s="11"/>
      <c r="E172" s="11"/>
      <c r="F172" s="11"/>
      <c r="G172" s="11"/>
      <c r="H172" s="11"/>
      <c r="I172" s="11"/>
      <c r="J172" s="11"/>
    </row>
    <row r="173" spans="1:10">
      <c r="A173" s="6"/>
      <c r="B173" s="11"/>
      <c r="C173" s="11"/>
      <c r="D173" s="11"/>
      <c r="E173" s="11"/>
      <c r="F173" s="11"/>
      <c r="G173" s="11"/>
      <c r="H173" s="11"/>
      <c r="I173" s="11"/>
      <c r="J173" s="11"/>
    </row>
    <row r="174" spans="1:10">
      <c r="A174" s="6"/>
      <c r="B174" s="11"/>
      <c r="C174" s="11"/>
      <c r="D174" s="11"/>
      <c r="E174" s="11"/>
      <c r="F174" s="11"/>
      <c r="G174" s="11"/>
      <c r="H174" s="11"/>
      <c r="I174" s="11"/>
      <c r="J174" s="11"/>
    </row>
    <row r="175" spans="1:10">
      <c r="A175" s="6"/>
      <c r="B175" s="11"/>
      <c r="C175" s="11"/>
      <c r="D175" s="11"/>
      <c r="E175" s="11"/>
      <c r="F175" s="11"/>
      <c r="G175" s="11"/>
      <c r="H175" s="11"/>
      <c r="I175" s="11"/>
      <c r="J175" s="11"/>
    </row>
    <row r="176" spans="1:10">
      <c r="A176" s="6"/>
      <c r="B176" s="11"/>
      <c r="C176" s="11"/>
      <c r="D176" s="11"/>
      <c r="E176" s="11"/>
      <c r="F176" s="11"/>
      <c r="G176" s="11"/>
      <c r="H176" s="11"/>
      <c r="I176" s="11"/>
      <c r="J176" s="11"/>
    </row>
    <row r="177" spans="1:10">
      <c r="A177" s="6"/>
      <c r="B177" s="11"/>
      <c r="C177" s="11"/>
      <c r="D177" s="11"/>
      <c r="E177" s="11"/>
      <c r="F177" s="11"/>
      <c r="G177" s="11"/>
      <c r="H177" s="11"/>
      <c r="I177" s="11"/>
      <c r="J177" s="11"/>
    </row>
    <row r="178" spans="1:10">
      <c r="A178" s="6"/>
      <c r="B178" s="11"/>
      <c r="C178" s="11"/>
      <c r="D178" s="11"/>
      <c r="E178" s="11"/>
      <c r="F178" s="11"/>
      <c r="G178" s="11"/>
      <c r="H178" s="11"/>
      <c r="I178" s="11"/>
      <c r="J178" s="11"/>
    </row>
    <row r="179" spans="1:10">
      <c r="A179" s="6"/>
      <c r="B179" s="11"/>
      <c r="C179" s="11"/>
      <c r="D179" s="11"/>
      <c r="E179" s="11"/>
      <c r="F179" s="11"/>
      <c r="G179" s="11"/>
      <c r="H179" s="11"/>
      <c r="I179" s="11"/>
      <c r="J179" s="11"/>
    </row>
    <row r="180" spans="1:10">
      <c r="A180" s="6"/>
      <c r="B180" s="11"/>
      <c r="C180" s="11"/>
      <c r="D180" s="11"/>
      <c r="E180" s="11"/>
      <c r="F180" s="11"/>
      <c r="G180" s="11"/>
      <c r="H180" s="11"/>
      <c r="I180" s="11"/>
      <c r="J180" s="11"/>
    </row>
    <row r="181" spans="1:10">
      <c r="A181" s="6"/>
      <c r="B181" s="11"/>
      <c r="C181" s="11"/>
      <c r="D181" s="11"/>
      <c r="E181" s="11"/>
      <c r="F181" s="11"/>
      <c r="G181" s="11"/>
      <c r="H181" s="11"/>
      <c r="I181" s="11"/>
      <c r="J181" s="11"/>
    </row>
    <row r="182" spans="1:10">
      <c r="A182" s="6"/>
      <c r="B182" s="11"/>
      <c r="C182" s="11"/>
      <c r="D182" s="11"/>
      <c r="E182" s="11"/>
      <c r="F182" s="11"/>
      <c r="G182" s="11"/>
      <c r="H182" s="11"/>
      <c r="I182" s="11"/>
      <c r="J182" s="11"/>
    </row>
    <row r="183" spans="1:10">
      <c r="A183" s="6"/>
      <c r="B183" s="11"/>
      <c r="C183" s="11"/>
      <c r="D183" s="11"/>
      <c r="E183" s="11"/>
      <c r="F183" s="11"/>
      <c r="G183" s="11"/>
      <c r="H183" s="11"/>
      <c r="I183" s="11"/>
      <c r="J183" s="11"/>
    </row>
    <row r="184" spans="1:10">
      <c r="A184" s="6"/>
      <c r="B184" s="11"/>
      <c r="C184" s="11"/>
      <c r="D184" s="11"/>
      <c r="E184" s="11"/>
      <c r="F184" s="11"/>
      <c r="G184" s="11"/>
      <c r="H184" s="11"/>
      <c r="I184" s="11"/>
      <c r="J184" s="11"/>
    </row>
    <row r="185" spans="1:10">
      <c r="A185" s="6"/>
      <c r="B185" s="11"/>
      <c r="C185" s="11"/>
      <c r="D185" s="11"/>
      <c r="E185" s="11"/>
      <c r="F185" s="11"/>
      <c r="G185" s="11"/>
      <c r="H185" s="11"/>
      <c r="I185" s="11"/>
      <c r="J185" s="11"/>
    </row>
    <row r="186" spans="1:10">
      <c r="A186" s="6"/>
      <c r="B186" s="11"/>
      <c r="C186" s="11"/>
      <c r="D186" s="11"/>
      <c r="E186" s="11"/>
      <c r="F186" s="11"/>
      <c r="G186" s="11"/>
      <c r="H186" s="11"/>
      <c r="I186" s="11"/>
      <c r="J186" s="11"/>
    </row>
    <row r="187" spans="1:10">
      <c r="A187" s="6"/>
      <c r="B187" s="11"/>
      <c r="C187" s="11"/>
      <c r="D187" s="11"/>
      <c r="E187" s="11"/>
      <c r="F187" s="11"/>
      <c r="G187" s="11"/>
      <c r="H187" s="11"/>
      <c r="I187" s="11"/>
      <c r="J187" s="11"/>
    </row>
    <row r="188" spans="1:10">
      <c r="A188" s="6"/>
      <c r="B188" s="11"/>
      <c r="C188" s="11"/>
      <c r="D188" s="11"/>
      <c r="E188" s="11"/>
      <c r="F188" s="11"/>
      <c r="G188" s="11"/>
      <c r="H188" s="11"/>
      <c r="I188" s="11"/>
      <c r="J188" s="11"/>
    </row>
    <row r="189" spans="1:10">
      <c r="A189" s="6"/>
      <c r="B189" s="11"/>
      <c r="C189" s="11"/>
      <c r="D189" s="11"/>
      <c r="E189" s="11"/>
      <c r="F189" s="11"/>
      <c r="G189" s="11"/>
      <c r="H189" s="11"/>
      <c r="I189" s="11"/>
      <c r="J189" s="11"/>
    </row>
    <row r="190" spans="1:10">
      <c r="A190" s="6"/>
      <c r="B190" s="11"/>
      <c r="C190" s="11"/>
      <c r="D190" s="11"/>
      <c r="E190" s="11"/>
      <c r="F190" s="11"/>
      <c r="G190" s="11"/>
      <c r="H190" s="11"/>
      <c r="I190" s="11"/>
      <c r="J190" s="11"/>
    </row>
    <row r="191" spans="1:10">
      <c r="A191" s="6"/>
      <c r="B191" s="11"/>
      <c r="C191" s="11"/>
      <c r="D191" s="11"/>
      <c r="E191" s="11"/>
      <c r="F191" s="11"/>
      <c r="G191" s="11"/>
      <c r="H191" s="11"/>
      <c r="I191" s="11"/>
      <c r="J191" s="11"/>
    </row>
    <row r="192" spans="1:10">
      <c r="A192" s="6"/>
      <c r="B192" s="11"/>
      <c r="C192" s="11"/>
      <c r="D192" s="11"/>
      <c r="E192" s="11"/>
      <c r="F192" s="11"/>
      <c r="G192" s="11"/>
      <c r="H192" s="11"/>
      <c r="I192" s="11"/>
      <c r="J192" s="11"/>
    </row>
    <row r="193" spans="1:10">
      <c r="A193" s="6"/>
      <c r="B193" s="11"/>
      <c r="C193" s="11"/>
      <c r="D193" s="11"/>
      <c r="E193" s="11"/>
      <c r="F193" s="11"/>
      <c r="G193" s="11"/>
      <c r="H193" s="11"/>
      <c r="I193" s="11"/>
      <c r="J193" s="11"/>
    </row>
    <row r="194" spans="1:10">
      <c r="A194" s="6"/>
      <c r="B194" s="11"/>
      <c r="C194" s="11"/>
      <c r="D194" s="11"/>
      <c r="E194" s="11"/>
      <c r="F194" s="11"/>
      <c r="G194" s="11"/>
      <c r="H194" s="11"/>
      <c r="I194" s="11"/>
      <c r="J194" s="11"/>
    </row>
    <row r="195" spans="1:10">
      <c r="A195" s="6"/>
      <c r="B195" s="11"/>
      <c r="C195" s="11"/>
      <c r="D195" s="11"/>
      <c r="E195" s="11"/>
      <c r="F195" s="11"/>
      <c r="G195" s="11"/>
      <c r="H195" s="11"/>
      <c r="I195" s="11"/>
      <c r="J195" s="11"/>
    </row>
    <row r="196" spans="1:10">
      <c r="A196" s="6"/>
      <c r="B196" s="11"/>
      <c r="C196" s="11"/>
      <c r="D196" s="11"/>
      <c r="E196" s="11"/>
      <c r="F196" s="11"/>
      <c r="G196" s="11"/>
      <c r="H196" s="11"/>
      <c r="I196" s="11"/>
      <c r="J196" s="11"/>
    </row>
    <row r="197" spans="1:10">
      <c r="A197" s="6"/>
      <c r="B197" s="11"/>
      <c r="C197" s="11"/>
      <c r="D197" s="11"/>
      <c r="E197" s="11"/>
      <c r="F197" s="11"/>
      <c r="G197" s="11"/>
      <c r="H197" s="11"/>
      <c r="I197" s="11"/>
      <c r="J197" s="11"/>
    </row>
    <row r="198" spans="1:10">
      <c r="A198" s="6"/>
      <c r="B198" s="11"/>
      <c r="C198" s="11"/>
      <c r="D198" s="11"/>
      <c r="E198" s="11"/>
      <c r="F198" s="11"/>
      <c r="G198" s="11"/>
      <c r="H198" s="11"/>
      <c r="I198" s="11"/>
      <c r="J198" s="11"/>
    </row>
    <row r="199" spans="1:10">
      <c r="A199" s="6"/>
      <c r="B199" s="11"/>
      <c r="C199" s="11"/>
      <c r="D199" s="11"/>
      <c r="E199" s="11"/>
      <c r="F199" s="11"/>
      <c r="G199" s="11"/>
      <c r="H199" s="11"/>
      <c r="I199" s="11"/>
      <c r="J199" s="11"/>
    </row>
    <row r="200" spans="1:10">
      <c r="A200" s="6"/>
      <c r="B200" s="11"/>
      <c r="C200" s="11"/>
      <c r="D200" s="11"/>
      <c r="E200" s="11"/>
      <c r="F200" s="11"/>
      <c r="G200" s="11"/>
      <c r="H200" s="11"/>
      <c r="I200" s="11"/>
      <c r="J200" s="11"/>
    </row>
    <row r="201" spans="1:10">
      <c r="A201" s="6"/>
      <c r="B201" s="11"/>
      <c r="C201" s="11"/>
      <c r="D201" s="11"/>
      <c r="E201" s="11"/>
      <c r="F201" s="11"/>
      <c r="G201" s="11"/>
      <c r="H201" s="11"/>
      <c r="I201" s="11"/>
      <c r="J201" s="11"/>
    </row>
    <row r="202" spans="1:10">
      <c r="A202" s="6"/>
      <c r="B202" s="11"/>
      <c r="C202" s="11"/>
      <c r="D202" s="11"/>
      <c r="E202" s="11"/>
      <c r="F202" s="11"/>
      <c r="G202" s="11"/>
      <c r="H202" s="11"/>
      <c r="I202" s="11"/>
      <c r="J202" s="11"/>
    </row>
    <row r="203" spans="1:10">
      <c r="A203" s="6"/>
      <c r="B203" s="11"/>
      <c r="C203" s="11"/>
      <c r="D203" s="11"/>
      <c r="E203" s="11"/>
      <c r="F203" s="11"/>
      <c r="G203" s="11"/>
      <c r="H203" s="11"/>
      <c r="I203" s="11"/>
      <c r="J203" s="11"/>
    </row>
    <row r="204" spans="1:10">
      <c r="A204" s="6"/>
      <c r="B204" s="11"/>
      <c r="C204" s="11"/>
      <c r="D204" s="11"/>
      <c r="E204" s="11"/>
      <c r="F204" s="11"/>
      <c r="G204" s="11"/>
      <c r="H204" s="11"/>
      <c r="I204" s="11"/>
      <c r="J204" s="11"/>
    </row>
    <row r="205" spans="1:10">
      <c r="A205" s="6"/>
      <c r="B205" s="11"/>
      <c r="C205" s="11"/>
      <c r="D205" s="11"/>
      <c r="E205" s="11"/>
      <c r="F205" s="11"/>
      <c r="G205" s="11"/>
      <c r="H205" s="11"/>
      <c r="I205" s="11"/>
      <c r="J205" s="11"/>
    </row>
    <row r="206" spans="1:10">
      <c r="A206" s="6"/>
      <c r="B206" s="11"/>
      <c r="C206" s="11"/>
      <c r="D206" s="11"/>
      <c r="E206" s="11"/>
      <c r="F206" s="11"/>
      <c r="G206" s="11"/>
      <c r="H206" s="11"/>
      <c r="I206" s="11"/>
      <c r="J206" s="11"/>
    </row>
    <row r="207" spans="1:10">
      <c r="A207" s="6"/>
      <c r="B207" s="11"/>
      <c r="C207" s="11"/>
      <c r="D207" s="11"/>
      <c r="E207" s="11"/>
      <c r="F207" s="11"/>
      <c r="G207" s="11"/>
      <c r="H207" s="11"/>
      <c r="I207" s="11"/>
      <c r="J207" s="11"/>
    </row>
    <row r="208" spans="1:10">
      <c r="A208" s="6"/>
      <c r="B208" s="11"/>
      <c r="C208" s="11"/>
      <c r="D208" s="11"/>
      <c r="E208" s="11"/>
      <c r="F208" s="11"/>
      <c r="G208" s="11"/>
      <c r="H208" s="11"/>
      <c r="I208" s="11"/>
      <c r="J208" s="11"/>
    </row>
    <row r="209" spans="1:10">
      <c r="A209" s="6"/>
      <c r="B209" s="11"/>
      <c r="C209" s="11"/>
      <c r="D209" s="11"/>
      <c r="E209" s="11"/>
      <c r="F209" s="11"/>
      <c r="G209" s="11"/>
      <c r="H209" s="11"/>
      <c r="I209" s="11"/>
      <c r="J209" s="11"/>
    </row>
    <row r="210" spans="1:10">
      <c r="A210" s="6"/>
      <c r="B210" s="11"/>
      <c r="C210" s="11"/>
      <c r="D210" s="11"/>
      <c r="E210" s="11"/>
      <c r="F210" s="11"/>
      <c r="G210" s="11"/>
      <c r="H210" s="11"/>
      <c r="I210" s="11"/>
      <c r="J210" s="11"/>
    </row>
    <row r="211" spans="1:10">
      <c r="A211" s="6"/>
      <c r="B211" s="11"/>
      <c r="C211" s="11"/>
      <c r="D211" s="11"/>
      <c r="E211" s="11"/>
      <c r="F211" s="11"/>
      <c r="G211" s="11"/>
      <c r="H211" s="11"/>
      <c r="I211" s="11"/>
      <c r="J211" s="11"/>
    </row>
    <row r="212" spans="1:10">
      <c r="A212" s="6"/>
      <c r="B212" s="11"/>
      <c r="C212" s="11"/>
      <c r="D212" s="11"/>
      <c r="E212" s="11"/>
      <c r="F212" s="11"/>
      <c r="G212" s="11"/>
      <c r="H212" s="11"/>
      <c r="I212" s="11"/>
      <c r="J212" s="11"/>
    </row>
    <row r="213" spans="1:10">
      <c r="A213" s="6"/>
      <c r="B213" s="11"/>
      <c r="C213" s="11"/>
      <c r="D213" s="11"/>
      <c r="E213" s="11"/>
      <c r="F213" s="11"/>
      <c r="G213" s="11"/>
      <c r="H213" s="11"/>
      <c r="I213" s="11"/>
      <c r="J213" s="11"/>
    </row>
    <row r="214" spans="1:10">
      <c r="A214" s="6"/>
      <c r="B214" s="11"/>
      <c r="C214" s="11"/>
      <c r="D214" s="11"/>
      <c r="E214" s="11"/>
      <c r="F214" s="11"/>
      <c r="G214" s="11"/>
      <c r="H214" s="11"/>
      <c r="I214" s="11"/>
      <c r="J214" s="11"/>
    </row>
    <row r="215" spans="1:10">
      <c r="A215" s="6"/>
      <c r="B215" s="11"/>
      <c r="C215" s="11"/>
      <c r="D215" s="11"/>
      <c r="E215" s="11"/>
      <c r="F215" s="11"/>
      <c r="G215" s="11"/>
      <c r="H215" s="11"/>
      <c r="I215" s="11"/>
      <c r="J215" s="11"/>
    </row>
    <row r="216" spans="1:10">
      <c r="A216" s="6"/>
      <c r="B216" s="11"/>
      <c r="C216" s="11"/>
      <c r="D216" s="11"/>
      <c r="E216" s="11"/>
      <c r="F216" s="11"/>
      <c r="G216" s="11"/>
      <c r="H216" s="11"/>
      <c r="I216" s="11"/>
      <c r="J216" s="11"/>
    </row>
    <row r="217" spans="1:10">
      <c r="A217" s="6"/>
      <c r="B217" s="11"/>
      <c r="C217" s="11"/>
      <c r="D217" s="11"/>
      <c r="E217" s="11"/>
      <c r="F217" s="11"/>
      <c r="G217" s="11"/>
      <c r="H217" s="11"/>
      <c r="I217" s="11"/>
      <c r="J217" s="11"/>
    </row>
    <row r="218" spans="1:10">
      <c r="A218" s="6"/>
      <c r="B218" s="11"/>
      <c r="C218" s="11"/>
      <c r="D218" s="11"/>
      <c r="E218" s="11"/>
      <c r="F218" s="11"/>
      <c r="G218" s="11"/>
      <c r="H218" s="11"/>
      <c r="I218" s="11"/>
      <c r="J218" s="11"/>
    </row>
    <row r="219" spans="1:10">
      <c r="A219" s="6"/>
      <c r="B219" s="11"/>
      <c r="C219" s="11"/>
      <c r="D219" s="11"/>
      <c r="E219" s="11"/>
      <c r="F219" s="11"/>
      <c r="G219" s="11"/>
      <c r="H219" s="11"/>
      <c r="I219" s="11"/>
      <c r="J219" s="11"/>
    </row>
    <row r="220" spans="1:10">
      <c r="A220" s="6"/>
      <c r="B220" s="11"/>
      <c r="C220" s="11"/>
      <c r="D220" s="11"/>
      <c r="E220" s="11"/>
      <c r="F220" s="11"/>
      <c r="G220" s="11"/>
      <c r="H220" s="11"/>
      <c r="I220" s="11"/>
      <c r="J220" s="11"/>
    </row>
    <row r="221" spans="1:10">
      <c r="A221" s="6"/>
      <c r="B221" s="11"/>
      <c r="C221" s="11"/>
      <c r="D221" s="11"/>
      <c r="E221" s="11"/>
      <c r="F221" s="11"/>
      <c r="G221" s="11"/>
      <c r="H221" s="11"/>
      <c r="I221" s="11"/>
      <c r="J221" s="11"/>
    </row>
    <row r="222" spans="1:10">
      <c r="A222" s="6"/>
      <c r="B222" s="11"/>
      <c r="C222" s="11"/>
      <c r="D222" s="11"/>
      <c r="E222" s="11"/>
      <c r="F222" s="11"/>
      <c r="G222" s="11"/>
      <c r="H222" s="11"/>
      <c r="I222" s="11"/>
      <c r="J222" s="11"/>
    </row>
    <row r="223" spans="1:10">
      <c r="A223" s="6"/>
      <c r="B223" s="11"/>
      <c r="C223" s="11"/>
      <c r="D223" s="11"/>
      <c r="E223" s="11"/>
      <c r="F223" s="11"/>
      <c r="G223" s="11"/>
      <c r="H223" s="11"/>
      <c r="I223" s="11"/>
      <c r="J223" s="11"/>
    </row>
    <row r="224" spans="1:10">
      <c r="A224" s="6"/>
      <c r="B224" s="11"/>
      <c r="C224" s="11"/>
      <c r="D224" s="11"/>
      <c r="E224" s="11"/>
      <c r="F224" s="11"/>
      <c r="G224" s="11"/>
      <c r="H224" s="11"/>
      <c r="I224" s="11"/>
      <c r="J224" s="11"/>
    </row>
    <row r="225" spans="1:10">
      <c r="A225" s="6"/>
      <c r="B225" s="11"/>
      <c r="C225" s="11"/>
      <c r="D225" s="11"/>
      <c r="E225" s="11"/>
      <c r="F225" s="11"/>
      <c r="G225" s="11"/>
      <c r="H225" s="11"/>
      <c r="I225" s="11"/>
      <c r="J225" s="11"/>
    </row>
    <row r="226" spans="1:10">
      <c r="A226" s="6"/>
      <c r="B226" s="11"/>
      <c r="C226" s="11"/>
      <c r="D226" s="11"/>
      <c r="E226" s="11"/>
      <c r="F226" s="11"/>
      <c r="G226" s="11"/>
      <c r="H226" s="11"/>
      <c r="I226" s="11"/>
      <c r="J226" s="11"/>
    </row>
    <row r="227" spans="1:10">
      <c r="A227" s="6"/>
      <c r="B227" s="11"/>
      <c r="C227" s="11"/>
      <c r="D227" s="11"/>
      <c r="E227" s="11"/>
      <c r="F227" s="11"/>
      <c r="G227" s="11"/>
      <c r="H227" s="11"/>
      <c r="I227" s="11"/>
      <c r="J227" s="11"/>
    </row>
    <row r="228" spans="1:10">
      <c r="A228" s="6"/>
      <c r="B228" s="11"/>
      <c r="C228" s="11"/>
      <c r="D228" s="11"/>
      <c r="E228" s="11"/>
      <c r="F228" s="11"/>
      <c r="G228" s="11"/>
      <c r="H228" s="11"/>
      <c r="I228" s="11"/>
      <c r="J228" s="11"/>
    </row>
    <row r="229" spans="1:10">
      <c r="A229" s="6"/>
      <c r="B229" s="11"/>
      <c r="C229" s="11"/>
      <c r="D229" s="11"/>
      <c r="E229" s="11"/>
      <c r="F229" s="11"/>
      <c r="G229" s="11"/>
      <c r="H229" s="11"/>
      <c r="I229" s="11"/>
      <c r="J229" s="11"/>
    </row>
    <row r="230" spans="1:10">
      <c r="A230" s="6"/>
      <c r="B230" s="11"/>
      <c r="C230" s="11"/>
      <c r="D230" s="11"/>
      <c r="E230" s="11"/>
      <c r="F230" s="11"/>
      <c r="G230" s="11"/>
      <c r="H230" s="11"/>
      <c r="I230" s="11"/>
      <c r="J230" s="11"/>
    </row>
    <row r="231" spans="1:10">
      <c r="A231" s="6"/>
      <c r="B231" s="11"/>
      <c r="C231" s="11"/>
      <c r="D231" s="11"/>
      <c r="E231" s="11"/>
      <c r="F231" s="11"/>
      <c r="G231" s="11"/>
      <c r="H231" s="11"/>
      <c r="I231" s="11"/>
      <c r="J231" s="11"/>
    </row>
    <row r="232" spans="1:10">
      <c r="A232" s="6"/>
      <c r="B232" s="11"/>
      <c r="C232" s="11"/>
      <c r="D232" s="11"/>
      <c r="E232" s="11"/>
      <c r="F232" s="11"/>
      <c r="G232" s="11"/>
      <c r="H232" s="11"/>
      <c r="I232" s="11"/>
      <c r="J232" s="11"/>
    </row>
    <row r="233" spans="1:10">
      <c r="A233" s="6"/>
      <c r="B233" s="11"/>
      <c r="C233" s="11"/>
      <c r="D233" s="11"/>
      <c r="E233" s="11"/>
      <c r="F233" s="11"/>
      <c r="G233" s="11"/>
      <c r="H233" s="11"/>
      <c r="I233" s="11"/>
      <c r="J233" s="11"/>
    </row>
    <row r="234" spans="1:10">
      <c r="A234" s="6"/>
      <c r="B234" s="11"/>
      <c r="C234" s="11"/>
      <c r="D234" s="11"/>
      <c r="E234" s="11"/>
      <c r="F234" s="11"/>
      <c r="G234" s="11"/>
      <c r="H234" s="11"/>
      <c r="I234" s="11"/>
      <c r="J234" s="11"/>
    </row>
    <row r="235" spans="1:10">
      <c r="A235" s="6"/>
      <c r="B235" s="11"/>
      <c r="C235" s="11"/>
      <c r="D235" s="11"/>
      <c r="E235" s="11"/>
      <c r="F235" s="11"/>
      <c r="G235" s="11"/>
      <c r="H235" s="11"/>
      <c r="I235" s="11"/>
      <c r="J235" s="11"/>
    </row>
    <row r="236" spans="1:10">
      <c r="A236" s="6"/>
      <c r="B236" s="11"/>
      <c r="C236" s="11"/>
      <c r="D236" s="11"/>
      <c r="E236" s="11"/>
      <c r="F236" s="11"/>
      <c r="G236" s="11"/>
      <c r="H236" s="11"/>
      <c r="I236" s="11"/>
      <c r="J236" s="11"/>
    </row>
    <row r="237" spans="1:10">
      <c r="A237" s="6"/>
      <c r="B237" s="11"/>
      <c r="C237" s="11"/>
      <c r="D237" s="11"/>
      <c r="E237" s="11"/>
      <c r="F237" s="11"/>
      <c r="G237" s="11"/>
      <c r="H237" s="11"/>
      <c r="I237" s="11"/>
      <c r="J237" s="11"/>
    </row>
    <row r="238" spans="1:10">
      <c r="A238" s="6"/>
      <c r="B238" s="11"/>
      <c r="C238" s="11"/>
      <c r="D238" s="11"/>
      <c r="E238" s="11"/>
      <c r="F238" s="11"/>
      <c r="G238" s="11"/>
      <c r="H238" s="11"/>
      <c r="I238" s="11"/>
      <c r="J238" s="11"/>
    </row>
    <row r="239" spans="1:10">
      <c r="A239" s="6"/>
      <c r="B239" s="11"/>
      <c r="C239" s="11"/>
      <c r="D239" s="11"/>
      <c r="E239" s="11"/>
      <c r="F239" s="11"/>
      <c r="G239" s="11"/>
      <c r="H239" s="11"/>
      <c r="I239" s="11"/>
      <c r="J239" s="11"/>
    </row>
    <row r="240" spans="1:10">
      <c r="A240" s="6"/>
      <c r="B240" s="11"/>
      <c r="C240" s="11"/>
      <c r="D240" s="11"/>
      <c r="E240" s="11"/>
      <c r="F240" s="11"/>
      <c r="G240" s="11"/>
      <c r="H240" s="11"/>
      <c r="I240" s="11"/>
      <c r="J240" s="11"/>
    </row>
    <row r="241" spans="1:10">
      <c r="A241" s="6"/>
      <c r="B241" s="11"/>
      <c r="C241" s="11"/>
      <c r="D241" s="11"/>
      <c r="E241" s="11"/>
      <c r="F241" s="11"/>
      <c r="G241" s="11"/>
      <c r="H241" s="11"/>
      <c r="I241" s="11"/>
      <c r="J241" s="11"/>
    </row>
    <row r="242" spans="1:10">
      <c r="A242" s="6"/>
      <c r="B242" s="11"/>
      <c r="C242" s="11"/>
      <c r="D242" s="11"/>
      <c r="E242" s="11"/>
      <c r="F242" s="11"/>
      <c r="G242" s="11"/>
      <c r="H242" s="11"/>
      <c r="I242" s="11"/>
      <c r="J242" s="11"/>
    </row>
    <row r="243" spans="1:10">
      <c r="A243" s="6"/>
      <c r="B243" s="11"/>
      <c r="C243" s="11"/>
      <c r="D243" s="11"/>
      <c r="E243" s="11"/>
      <c r="F243" s="11"/>
      <c r="G243" s="11"/>
      <c r="H243" s="11"/>
      <c r="I243" s="11"/>
      <c r="J243" s="11"/>
    </row>
    <row r="244" spans="1:10">
      <c r="A244" s="6"/>
      <c r="B244" s="11"/>
      <c r="C244" s="11"/>
      <c r="D244" s="11"/>
      <c r="E244" s="11"/>
      <c r="F244" s="11"/>
      <c r="G244" s="11"/>
      <c r="H244" s="11"/>
      <c r="I244" s="11"/>
      <c r="J244" s="11"/>
    </row>
    <row r="245" spans="1:10">
      <c r="A245" s="6"/>
      <c r="B245" s="11"/>
      <c r="C245" s="11"/>
      <c r="D245" s="11"/>
      <c r="E245" s="11"/>
      <c r="F245" s="11"/>
      <c r="G245" s="11"/>
      <c r="H245" s="11"/>
      <c r="I245" s="11"/>
      <c r="J245" s="11"/>
    </row>
    <row r="246" spans="1:10">
      <c r="A246" s="6"/>
      <c r="B246" s="11"/>
      <c r="C246" s="11"/>
      <c r="D246" s="11"/>
      <c r="E246" s="11"/>
      <c r="F246" s="11"/>
      <c r="G246" s="11"/>
      <c r="H246" s="11"/>
      <c r="I246" s="11"/>
      <c r="J246" s="11"/>
    </row>
    <row r="247" spans="1:10">
      <c r="A247" s="6"/>
      <c r="B247" s="11"/>
      <c r="C247" s="11"/>
      <c r="D247" s="11"/>
      <c r="E247" s="11"/>
      <c r="F247" s="11"/>
      <c r="G247" s="11"/>
      <c r="H247" s="11"/>
      <c r="I247" s="11"/>
      <c r="J247" s="11"/>
    </row>
    <row r="248" spans="1:10">
      <c r="A248" s="6"/>
      <c r="B248" s="11"/>
      <c r="C248" s="11"/>
      <c r="D248" s="11"/>
      <c r="E248" s="11"/>
      <c r="F248" s="11"/>
      <c r="G248" s="11"/>
      <c r="H248" s="11"/>
      <c r="I248" s="11"/>
      <c r="J248" s="11"/>
    </row>
    <row r="249" spans="1:10">
      <c r="A249" s="6"/>
      <c r="B249" s="11"/>
      <c r="C249" s="11"/>
      <c r="D249" s="11"/>
      <c r="E249" s="11"/>
      <c r="F249" s="11"/>
      <c r="G249" s="11"/>
      <c r="H249" s="11"/>
      <c r="I249" s="11"/>
      <c r="J249" s="11"/>
    </row>
    <row r="250" spans="1:10">
      <c r="A250" s="6"/>
      <c r="B250" s="11"/>
      <c r="C250" s="11"/>
      <c r="D250" s="11"/>
      <c r="E250" s="11"/>
      <c r="F250" s="11"/>
      <c r="G250" s="11"/>
      <c r="H250" s="11"/>
      <c r="I250" s="11"/>
      <c r="J250" s="11"/>
    </row>
    <row r="251" spans="1:10">
      <c r="A251" s="6"/>
      <c r="B251" s="11"/>
      <c r="C251" s="11"/>
      <c r="D251" s="11"/>
      <c r="E251" s="11"/>
      <c r="F251" s="11"/>
      <c r="G251" s="11"/>
      <c r="H251" s="11"/>
      <c r="I251" s="11"/>
      <c r="J251" s="11"/>
    </row>
    <row r="252" spans="1:10">
      <c r="A252" s="6"/>
      <c r="B252" s="11"/>
      <c r="C252" s="11"/>
      <c r="D252" s="11"/>
      <c r="E252" s="11"/>
      <c r="F252" s="11"/>
      <c r="G252" s="11"/>
      <c r="H252" s="11"/>
      <c r="I252" s="11"/>
      <c r="J252" s="11"/>
    </row>
    <row r="253" spans="1:10">
      <c r="A253" s="6"/>
      <c r="B253" s="11"/>
      <c r="C253" s="11"/>
      <c r="D253" s="11"/>
      <c r="E253" s="11"/>
      <c r="F253" s="11"/>
      <c r="G253" s="11"/>
      <c r="H253" s="11"/>
      <c r="I253" s="11"/>
      <c r="J253" s="11"/>
    </row>
    <row r="254" spans="1:10">
      <c r="A254" s="6"/>
      <c r="B254" s="11"/>
      <c r="C254" s="11"/>
      <c r="D254" s="11"/>
      <c r="E254" s="11"/>
      <c r="F254" s="11"/>
      <c r="G254" s="11"/>
      <c r="H254" s="11"/>
      <c r="I254" s="11"/>
      <c r="J254" s="11"/>
    </row>
    <row r="255" spans="1:10">
      <c r="A255" s="6"/>
      <c r="B255" s="11"/>
      <c r="C255" s="11"/>
      <c r="D255" s="11"/>
      <c r="E255" s="11"/>
      <c r="F255" s="11"/>
      <c r="G255" s="11"/>
      <c r="H255" s="11"/>
      <c r="I255" s="11"/>
      <c r="J255" s="11"/>
    </row>
    <row r="256" spans="1:10">
      <c r="A256" s="6"/>
      <c r="B256" s="11"/>
      <c r="C256" s="11"/>
      <c r="D256" s="11"/>
      <c r="E256" s="11"/>
      <c r="F256" s="11"/>
      <c r="G256" s="11"/>
      <c r="H256" s="11"/>
      <c r="I256" s="11"/>
      <c r="J256" s="11"/>
    </row>
    <row r="257" spans="1:10">
      <c r="A257" s="6"/>
      <c r="B257" s="11"/>
      <c r="C257" s="11"/>
      <c r="D257" s="11"/>
      <c r="E257" s="11"/>
      <c r="F257" s="11"/>
      <c r="G257" s="11"/>
      <c r="H257" s="11"/>
      <c r="I257" s="11"/>
      <c r="J257" s="11"/>
    </row>
    <row r="258" spans="1:10">
      <c r="A258" s="6"/>
      <c r="B258" s="11"/>
      <c r="C258" s="11"/>
      <c r="D258" s="11"/>
      <c r="E258" s="11"/>
      <c r="F258" s="11"/>
      <c r="G258" s="11"/>
      <c r="H258" s="11"/>
      <c r="I258" s="11"/>
      <c r="J258" s="11"/>
    </row>
    <row r="259" spans="1:10">
      <c r="A259" s="6"/>
      <c r="B259" s="11"/>
      <c r="C259" s="11"/>
      <c r="D259" s="11"/>
      <c r="E259" s="11"/>
      <c r="F259" s="11"/>
      <c r="G259" s="11"/>
      <c r="H259" s="11"/>
      <c r="I259" s="11"/>
      <c r="J259" s="11"/>
    </row>
    <row r="260" spans="1:10">
      <c r="A260" s="6"/>
      <c r="B260" s="11"/>
      <c r="C260" s="11"/>
      <c r="D260" s="11"/>
      <c r="E260" s="11"/>
      <c r="F260" s="11"/>
      <c r="G260" s="11"/>
      <c r="H260" s="11"/>
      <c r="I260" s="11"/>
      <c r="J260" s="11"/>
    </row>
    <row r="261" spans="1:10">
      <c r="A261" s="6"/>
      <c r="B261" s="11"/>
      <c r="C261" s="11"/>
      <c r="D261" s="11"/>
      <c r="E261" s="11"/>
      <c r="F261" s="11"/>
      <c r="G261" s="11"/>
      <c r="H261" s="11"/>
      <c r="I261" s="11"/>
      <c r="J261" s="11"/>
    </row>
    <row r="262" spans="1:10">
      <c r="A262" s="6"/>
      <c r="B262" s="11"/>
      <c r="C262" s="11"/>
      <c r="D262" s="11"/>
      <c r="E262" s="11"/>
      <c r="F262" s="11"/>
      <c r="G262" s="11"/>
      <c r="H262" s="11"/>
      <c r="I262" s="11"/>
      <c r="J262" s="11"/>
    </row>
    <row r="263" spans="1:10">
      <c r="A263" s="6"/>
      <c r="B263" s="11"/>
      <c r="C263" s="11"/>
      <c r="D263" s="11"/>
      <c r="E263" s="11"/>
      <c r="F263" s="11"/>
      <c r="G263" s="11"/>
      <c r="H263" s="11"/>
      <c r="I263" s="11"/>
      <c r="J263" s="11"/>
    </row>
    <row r="264" spans="1:10">
      <c r="A264" s="6"/>
      <c r="B264" s="11"/>
      <c r="C264" s="11"/>
      <c r="D264" s="11"/>
      <c r="E264" s="11"/>
      <c r="F264" s="11"/>
      <c r="G264" s="11"/>
      <c r="H264" s="11"/>
      <c r="I264" s="11"/>
      <c r="J264" s="11"/>
    </row>
    <row r="265" spans="1:10">
      <c r="A265" s="6"/>
      <c r="B265" s="11"/>
      <c r="C265" s="11"/>
      <c r="D265" s="11"/>
      <c r="E265" s="11"/>
      <c r="F265" s="11"/>
      <c r="G265" s="11"/>
      <c r="H265" s="11"/>
      <c r="I265" s="11"/>
      <c r="J265" s="11"/>
    </row>
    <row r="266" spans="1:10">
      <c r="A266" s="6"/>
      <c r="B266" s="11"/>
      <c r="C266" s="11"/>
      <c r="D266" s="11"/>
      <c r="E266" s="11"/>
      <c r="F266" s="11"/>
      <c r="G266" s="11"/>
      <c r="H266" s="11"/>
      <c r="I266" s="11"/>
      <c r="J266" s="11"/>
    </row>
    <row r="267" spans="1:10">
      <c r="A267" s="6"/>
      <c r="B267" s="11"/>
      <c r="C267" s="11"/>
      <c r="D267" s="11"/>
      <c r="E267" s="11"/>
      <c r="F267" s="11"/>
      <c r="G267" s="11"/>
      <c r="H267" s="11"/>
      <c r="I267" s="11"/>
      <c r="J267" s="11"/>
    </row>
    <row r="268" spans="1:10">
      <c r="A268" s="6"/>
      <c r="B268" s="11"/>
      <c r="C268" s="11"/>
      <c r="D268" s="11"/>
      <c r="E268" s="11"/>
      <c r="F268" s="11"/>
      <c r="G268" s="11"/>
      <c r="H268" s="11"/>
      <c r="I268" s="11"/>
      <c r="J268" s="11"/>
    </row>
    <row r="269" spans="1:10">
      <c r="A269" s="6"/>
      <c r="B269" s="11"/>
      <c r="C269" s="11"/>
      <c r="D269" s="11"/>
      <c r="E269" s="11"/>
      <c r="F269" s="11"/>
      <c r="G269" s="11"/>
      <c r="H269" s="11"/>
      <c r="I269" s="11"/>
      <c r="J269" s="11"/>
    </row>
    <row r="270" spans="1:10">
      <c r="A270" s="6"/>
      <c r="B270" s="11"/>
      <c r="C270" s="11"/>
      <c r="D270" s="11"/>
      <c r="E270" s="11"/>
      <c r="F270" s="11"/>
      <c r="G270" s="11"/>
      <c r="H270" s="11"/>
      <c r="I270" s="11"/>
      <c r="J270" s="11"/>
    </row>
    <row r="271" spans="1:10">
      <c r="A271" s="6"/>
      <c r="B271" s="11"/>
      <c r="C271" s="11"/>
      <c r="D271" s="11"/>
      <c r="E271" s="11"/>
      <c r="F271" s="11"/>
      <c r="G271" s="11"/>
      <c r="H271" s="11"/>
      <c r="I271" s="11"/>
      <c r="J271" s="11"/>
    </row>
    <row r="272" spans="1:10">
      <c r="A272" s="6"/>
      <c r="B272" s="11"/>
      <c r="C272" s="11"/>
      <c r="D272" s="11"/>
      <c r="E272" s="11"/>
      <c r="F272" s="11"/>
      <c r="G272" s="11"/>
      <c r="H272" s="11"/>
      <c r="I272" s="11"/>
      <c r="J272" s="11"/>
    </row>
    <row r="273" spans="1:10">
      <c r="A273" s="6"/>
      <c r="B273" s="11"/>
      <c r="C273" s="11"/>
      <c r="D273" s="11"/>
      <c r="E273" s="11"/>
      <c r="F273" s="11"/>
      <c r="G273" s="11"/>
      <c r="H273" s="11"/>
      <c r="I273" s="11"/>
      <c r="J273" s="11"/>
    </row>
    <row r="274" spans="1:10">
      <c r="A274" s="6"/>
      <c r="B274" s="11"/>
      <c r="C274" s="11"/>
      <c r="D274" s="11"/>
      <c r="E274" s="11"/>
      <c r="F274" s="11"/>
      <c r="G274" s="11"/>
      <c r="H274" s="11"/>
      <c r="I274" s="11"/>
      <c r="J274" s="11"/>
    </row>
    <row r="275" spans="1:10">
      <c r="A275" s="6"/>
      <c r="B275" s="11"/>
      <c r="C275" s="11"/>
      <c r="D275" s="11"/>
      <c r="E275" s="11"/>
      <c r="F275" s="11"/>
      <c r="G275" s="11"/>
      <c r="H275" s="11"/>
      <c r="I275" s="11"/>
      <c r="J275" s="11"/>
    </row>
    <row r="276" spans="1:10">
      <c r="A276" s="6"/>
      <c r="B276" s="11"/>
      <c r="C276" s="11"/>
      <c r="D276" s="11"/>
      <c r="E276" s="11"/>
      <c r="F276" s="11"/>
      <c r="G276" s="11"/>
      <c r="H276" s="11"/>
      <c r="I276" s="11"/>
      <c r="J276" s="11"/>
    </row>
    <row r="277" spans="1:10">
      <c r="A277" s="6"/>
      <c r="B277" s="11"/>
      <c r="C277" s="11"/>
      <c r="D277" s="11"/>
      <c r="E277" s="11"/>
      <c r="F277" s="11"/>
      <c r="G277" s="11"/>
      <c r="H277" s="11"/>
      <c r="I277" s="11"/>
      <c r="J277" s="11"/>
    </row>
    <row r="278" spans="1:10">
      <c r="A278" s="6"/>
      <c r="B278" s="11"/>
      <c r="C278" s="11"/>
      <c r="D278" s="11"/>
      <c r="E278" s="11"/>
      <c r="F278" s="11"/>
      <c r="G278" s="11"/>
      <c r="H278" s="11"/>
      <c r="I278" s="11"/>
      <c r="J278" s="11"/>
    </row>
    <row r="279" spans="1:10">
      <c r="A279" s="6"/>
      <c r="B279" s="11"/>
      <c r="C279" s="11"/>
      <c r="D279" s="11"/>
      <c r="E279" s="11"/>
      <c r="F279" s="11"/>
      <c r="G279" s="11"/>
      <c r="H279" s="11"/>
      <c r="I279" s="11"/>
      <c r="J279" s="11"/>
    </row>
    <row r="280" spans="1:10">
      <c r="A280" s="6"/>
      <c r="B280" s="11"/>
      <c r="C280" s="11"/>
      <c r="D280" s="11"/>
      <c r="E280" s="11"/>
      <c r="F280" s="11"/>
      <c r="G280" s="11"/>
      <c r="H280" s="11"/>
      <c r="I280" s="11"/>
      <c r="J280" s="11"/>
    </row>
    <row r="281" spans="1:10">
      <c r="A281" s="6"/>
      <c r="B281" s="11"/>
      <c r="C281" s="11"/>
      <c r="D281" s="11"/>
      <c r="E281" s="11"/>
      <c r="F281" s="11"/>
      <c r="G281" s="11"/>
      <c r="H281" s="11"/>
      <c r="I281" s="11"/>
      <c r="J281" s="11"/>
    </row>
    <row r="282" spans="1:10">
      <c r="A282" s="6"/>
      <c r="B282" s="11"/>
      <c r="C282" s="11"/>
      <c r="D282" s="11"/>
      <c r="E282" s="11"/>
      <c r="F282" s="11"/>
      <c r="G282" s="11"/>
      <c r="H282" s="11"/>
      <c r="I282" s="11"/>
      <c r="J282" s="11"/>
    </row>
    <row r="283" spans="1:10">
      <c r="A283" s="6"/>
      <c r="B283" s="11"/>
      <c r="C283" s="11"/>
      <c r="D283" s="11"/>
      <c r="E283" s="11"/>
      <c r="F283" s="11"/>
      <c r="G283" s="11"/>
      <c r="H283" s="11"/>
      <c r="I283" s="11"/>
      <c r="J283" s="11"/>
    </row>
    <row r="284" spans="1:10">
      <c r="A284" s="6"/>
      <c r="B284" s="11"/>
      <c r="C284" s="11"/>
      <c r="D284" s="11"/>
      <c r="E284" s="11"/>
      <c r="F284" s="11"/>
      <c r="G284" s="11"/>
      <c r="H284" s="11"/>
      <c r="I284" s="11"/>
      <c r="J284" s="11"/>
    </row>
    <row r="285" spans="1:10">
      <c r="A285" s="6"/>
      <c r="B285" s="11"/>
      <c r="C285" s="11"/>
      <c r="D285" s="11"/>
      <c r="E285" s="11"/>
      <c r="F285" s="11"/>
      <c r="G285" s="11"/>
      <c r="H285" s="11"/>
      <c r="I285" s="11"/>
      <c r="J285" s="11"/>
    </row>
    <row r="286" spans="1:10">
      <c r="A286" s="6"/>
      <c r="B286" s="11"/>
      <c r="C286" s="11"/>
      <c r="D286" s="11"/>
      <c r="E286" s="11"/>
      <c r="F286" s="11"/>
      <c r="G286" s="11"/>
      <c r="H286" s="11"/>
      <c r="I286" s="11"/>
      <c r="J286" s="11"/>
    </row>
    <row r="287" spans="1:10">
      <c r="A287" s="6"/>
      <c r="B287" s="11"/>
      <c r="C287" s="11"/>
      <c r="D287" s="11"/>
      <c r="E287" s="11"/>
      <c r="F287" s="11"/>
      <c r="G287" s="11"/>
      <c r="H287" s="11"/>
      <c r="I287" s="11"/>
      <c r="J287" s="11"/>
    </row>
    <row r="288" spans="1:10">
      <c r="A288" s="6"/>
      <c r="B288" s="11"/>
      <c r="C288" s="11"/>
      <c r="D288" s="11"/>
      <c r="E288" s="11"/>
      <c r="F288" s="11"/>
      <c r="G288" s="11"/>
      <c r="H288" s="11"/>
      <c r="I288" s="11"/>
      <c r="J288" s="11"/>
    </row>
    <row r="289" spans="1:10">
      <c r="A289" s="6"/>
      <c r="B289" s="11"/>
      <c r="C289" s="11"/>
      <c r="D289" s="11"/>
      <c r="E289" s="11"/>
      <c r="F289" s="11"/>
      <c r="G289" s="11"/>
      <c r="H289" s="11"/>
      <c r="I289" s="11"/>
      <c r="J289" s="11"/>
    </row>
    <row r="290" spans="1:10">
      <c r="A290" s="6"/>
      <c r="B290" s="11"/>
      <c r="C290" s="11"/>
      <c r="D290" s="11"/>
      <c r="E290" s="11"/>
      <c r="F290" s="11"/>
      <c r="G290" s="11"/>
      <c r="H290" s="11"/>
      <c r="I290" s="11"/>
      <c r="J290" s="11"/>
    </row>
    <row r="291" spans="1:10">
      <c r="A291" s="6"/>
      <c r="B291" s="11"/>
      <c r="C291" s="11"/>
      <c r="D291" s="11"/>
      <c r="E291" s="11"/>
      <c r="F291" s="11"/>
      <c r="G291" s="11"/>
      <c r="H291" s="11"/>
      <c r="I291" s="11"/>
      <c r="J291" s="11"/>
    </row>
    <row r="292" spans="1:10">
      <c r="A292" s="6"/>
      <c r="B292" s="11"/>
      <c r="C292" s="11"/>
      <c r="D292" s="11"/>
      <c r="E292" s="11"/>
      <c r="F292" s="11"/>
      <c r="G292" s="11"/>
      <c r="H292" s="11"/>
      <c r="I292" s="11"/>
      <c r="J292" s="11"/>
    </row>
    <row r="293" spans="1:10">
      <c r="A293" s="6"/>
      <c r="B293" s="11"/>
      <c r="C293" s="11"/>
      <c r="D293" s="11"/>
      <c r="E293" s="11"/>
      <c r="F293" s="11"/>
      <c r="G293" s="11"/>
      <c r="H293" s="11"/>
      <c r="I293" s="11"/>
      <c r="J293" s="11"/>
    </row>
    <row r="294" spans="1:10">
      <c r="A294" s="6"/>
      <c r="B294" s="11"/>
      <c r="C294" s="11"/>
      <c r="D294" s="11"/>
      <c r="E294" s="11"/>
      <c r="F294" s="11"/>
      <c r="G294" s="11"/>
      <c r="H294" s="11"/>
      <c r="I294" s="11"/>
      <c r="J294" s="11"/>
    </row>
    <row r="295" spans="1:10">
      <c r="A295" s="6"/>
      <c r="B295" s="11"/>
      <c r="C295" s="11"/>
      <c r="D295" s="11"/>
      <c r="E295" s="11"/>
      <c r="F295" s="11"/>
      <c r="G295" s="11"/>
      <c r="H295" s="11"/>
      <c r="I295" s="11"/>
      <c r="J295" s="11"/>
    </row>
    <row r="296" spans="1:10">
      <c r="A296" s="6"/>
      <c r="B296" s="11"/>
      <c r="C296" s="11"/>
      <c r="D296" s="11"/>
      <c r="E296" s="11"/>
      <c r="F296" s="11"/>
      <c r="G296" s="11"/>
      <c r="H296" s="11"/>
      <c r="I296" s="11"/>
      <c r="J296" s="11"/>
    </row>
    <row r="297" spans="1:10">
      <c r="A297" s="6"/>
      <c r="B297" s="11"/>
      <c r="C297" s="11"/>
      <c r="D297" s="11"/>
      <c r="E297" s="11"/>
      <c r="F297" s="11"/>
      <c r="G297" s="11"/>
      <c r="H297" s="11"/>
      <c r="I297" s="11"/>
      <c r="J297" s="11"/>
    </row>
    <row r="298" spans="1:10">
      <c r="A298" s="6"/>
      <c r="B298" s="11"/>
      <c r="C298" s="11"/>
      <c r="D298" s="11"/>
      <c r="E298" s="11"/>
      <c r="F298" s="11"/>
      <c r="G298" s="11"/>
      <c r="H298" s="11"/>
      <c r="I298" s="11"/>
      <c r="J298" s="11"/>
    </row>
    <row r="299" spans="1:10">
      <c r="A299" s="6"/>
      <c r="B299" s="11"/>
      <c r="C299" s="11"/>
      <c r="D299" s="11"/>
      <c r="E299" s="11"/>
      <c r="F299" s="11"/>
      <c r="G299" s="11"/>
      <c r="H299" s="11"/>
      <c r="I299" s="11"/>
      <c r="J299" s="11"/>
    </row>
    <row r="300" spans="1:10">
      <c r="A300" s="6"/>
      <c r="B300" s="11"/>
      <c r="C300" s="11"/>
      <c r="D300" s="11"/>
      <c r="E300" s="11"/>
      <c r="F300" s="11"/>
      <c r="G300" s="11"/>
      <c r="H300" s="11"/>
      <c r="I300" s="11"/>
      <c r="J300" s="11"/>
    </row>
    <row r="301" spans="1:10">
      <c r="A301" s="6"/>
      <c r="B301" s="11"/>
      <c r="C301" s="11"/>
      <c r="D301" s="11"/>
      <c r="E301" s="11"/>
      <c r="F301" s="11"/>
      <c r="G301" s="11"/>
      <c r="H301" s="11"/>
      <c r="I301" s="11"/>
      <c r="J301" s="11"/>
    </row>
    <row r="302" spans="1:10">
      <c r="A302" s="6"/>
      <c r="B302" s="11"/>
      <c r="C302" s="11"/>
      <c r="D302" s="11"/>
      <c r="E302" s="11"/>
      <c r="F302" s="11"/>
      <c r="G302" s="11"/>
      <c r="H302" s="11"/>
      <c r="I302" s="11"/>
      <c r="J302" s="11"/>
    </row>
    <row r="303" spans="1:10">
      <c r="A303" s="6"/>
      <c r="B303" s="11"/>
      <c r="C303" s="11"/>
      <c r="D303" s="11"/>
      <c r="E303" s="11"/>
      <c r="F303" s="11"/>
      <c r="G303" s="11"/>
      <c r="H303" s="11"/>
      <c r="I303" s="11"/>
      <c r="J303" s="11"/>
    </row>
    <row r="304" spans="1:10">
      <c r="A304" s="6"/>
      <c r="B304" s="11"/>
      <c r="C304" s="11"/>
      <c r="D304" s="11"/>
      <c r="E304" s="11"/>
      <c r="F304" s="11"/>
      <c r="G304" s="11"/>
      <c r="H304" s="11"/>
      <c r="I304" s="11"/>
      <c r="J304" s="11"/>
    </row>
    <row r="305" spans="1:10">
      <c r="A305" s="6"/>
      <c r="B305" s="11"/>
      <c r="C305" s="11"/>
      <c r="D305" s="11"/>
      <c r="E305" s="11"/>
      <c r="F305" s="11"/>
      <c r="G305" s="11"/>
      <c r="H305" s="11"/>
      <c r="I305" s="11"/>
      <c r="J305" s="11"/>
    </row>
    <row r="306" spans="1:10">
      <c r="A306" s="6"/>
      <c r="B306" s="11"/>
      <c r="C306" s="11"/>
      <c r="D306" s="11"/>
      <c r="E306" s="11"/>
      <c r="F306" s="11"/>
      <c r="G306" s="11"/>
      <c r="H306" s="11"/>
      <c r="I306" s="11"/>
      <c r="J306" s="11"/>
    </row>
    <row r="307" spans="1:10">
      <c r="A307" s="6"/>
      <c r="B307" s="11"/>
      <c r="C307" s="11"/>
      <c r="D307" s="11"/>
      <c r="E307" s="11"/>
      <c r="F307" s="11"/>
      <c r="G307" s="11"/>
      <c r="H307" s="11"/>
      <c r="I307" s="11"/>
      <c r="J307" s="11"/>
    </row>
    <row r="308" spans="1:10">
      <c r="A308" s="6"/>
      <c r="B308" s="11"/>
      <c r="C308" s="11"/>
      <c r="D308" s="11"/>
      <c r="E308" s="11"/>
      <c r="F308" s="11"/>
      <c r="G308" s="11"/>
      <c r="H308" s="11"/>
      <c r="I308" s="11"/>
      <c r="J308" s="11"/>
    </row>
    <row r="309" spans="1:10">
      <c r="A309" s="6"/>
      <c r="B309" s="11"/>
      <c r="C309" s="11"/>
      <c r="D309" s="11"/>
      <c r="E309" s="11"/>
      <c r="F309" s="11"/>
      <c r="G309" s="11"/>
      <c r="H309" s="11"/>
      <c r="I309" s="11"/>
      <c r="J309" s="11"/>
    </row>
    <row r="310" spans="1:10">
      <c r="A310" s="6"/>
      <c r="B310" s="11"/>
      <c r="C310" s="11"/>
      <c r="D310" s="11"/>
      <c r="E310" s="11"/>
      <c r="F310" s="11"/>
      <c r="G310" s="11"/>
      <c r="H310" s="11"/>
      <c r="I310" s="11"/>
      <c r="J310" s="11"/>
    </row>
    <row r="311" spans="1:10">
      <c r="A311" s="6"/>
      <c r="B311" s="11"/>
      <c r="C311" s="11"/>
      <c r="D311" s="11"/>
      <c r="E311" s="11"/>
      <c r="F311" s="11"/>
      <c r="G311" s="11"/>
      <c r="H311" s="11"/>
      <c r="I311" s="11"/>
      <c r="J311" s="11"/>
    </row>
    <row r="312" spans="1:10">
      <c r="A312" s="6"/>
      <c r="B312" s="11"/>
      <c r="C312" s="11"/>
      <c r="D312" s="11"/>
      <c r="E312" s="11"/>
      <c r="F312" s="11"/>
      <c r="G312" s="11"/>
      <c r="H312" s="11"/>
      <c r="I312" s="11"/>
      <c r="J312" s="11"/>
    </row>
    <row r="313" spans="1:10">
      <c r="A313" s="6"/>
      <c r="B313" s="11"/>
      <c r="C313" s="11"/>
      <c r="D313" s="11"/>
      <c r="E313" s="11"/>
      <c r="F313" s="11"/>
      <c r="G313" s="11"/>
      <c r="H313" s="11"/>
      <c r="I313" s="11"/>
      <c r="J313" s="11"/>
    </row>
    <row r="314" spans="1:10">
      <c r="A314" s="6"/>
      <c r="B314" s="11"/>
      <c r="C314" s="11"/>
      <c r="D314" s="11"/>
      <c r="E314" s="11"/>
      <c r="F314" s="11"/>
      <c r="G314" s="11"/>
      <c r="H314" s="11"/>
      <c r="I314" s="11"/>
      <c r="J314" s="11"/>
    </row>
    <row r="315" spans="1:10">
      <c r="A315" s="6"/>
      <c r="B315" s="11"/>
      <c r="C315" s="11"/>
      <c r="D315" s="11"/>
      <c r="E315" s="11"/>
      <c r="F315" s="11"/>
      <c r="G315" s="11"/>
      <c r="H315" s="11"/>
      <c r="I315" s="11"/>
      <c r="J315" s="11"/>
    </row>
    <row r="316" spans="1:10">
      <c r="A316" s="6"/>
      <c r="B316" s="11"/>
      <c r="C316" s="11"/>
      <c r="D316" s="11"/>
      <c r="E316" s="11"/>
      <c r="F316" s="11"/>
      <c r="G316" s="11"/>
      <c r="H316" s="11"/>
      <c r="I316" s="11"/>
      <c r="J316" s="11"/>
    </row>
    <row r="317" spans="1:10">
      <c r="A317" s="6"/>
      <c r="B317" s="11"/>
      <c r="C317" s="11"/>
      <c r="D317" s="11"/>
      <c r="E317" s="11"/>
      <c r="F317" s="11"/>
      <c r="G317" s="11"/>
      <c r="H317" s="11"/>
      <c r="I317" s="11"/>
      <c r="J317" s="11"/>
    </row>
    <row r="318" spans="1:10">
      <c r="A318" s="6"/>
      <c r="B318" s="11"/>
      <c r="C318" s="11"/>
      <c r="D318" s="11"/>
      <c r="E318" s="11"/>
      <c r="F318" s="11"/>
      <c r="G318" s="11"/>
      <c r="H318" s="11"/>
      <c r="I318" s="11"/>
      <c r="J318" s="11"/>
    </row>
    <row r="319" spans="1:10">
      <c r="A319" s="6"/>
      <c r="B319" s="11"/>
      <c r="C319" s="11"/>
      <c r="D319" s="11"/>
      <c r="E319" s="11"/>
      <c r="F319" s="11"/>
      <c r="G319" s="11"/>
      <c r="H319" s="11"/>
      <c r="I319" s="11"/>
      <c r="J319" s="11"/>
    </row>
    <row r="320" spans="1:10">
      <c r="A320" s="6"/>
      <c r="B320" s="11"/>
      <c r="C320" s="11"/>
      <c r="D320" s="11"/>
      <c r="E320" s="11"/>
      <c r="F320" s="11"/>
      <c r="G320" s="11"/>
      <c r="H320" s="11"/>
      <c r="I320" s="11"/>
      <c r="J320" s="11"/>
    </row>
    <row r="321" spans="1:10">
      <c r="A321" s="6"/>
      <c r="B321" s="11"/>
      <c r="C321" s="11"/>
      <c r="D321" s="11"/>
      <c r="E321" s="11"/>
      <c r="F321" s="11"/>
      <c r="G321" s="11"/>
      <c r="H321" s="11"/>
      <c r="I321" s="11"/>
      <c r="J321" s="11"/>
    </row>
    <row r="322" spans="1:10">
      <c r="A322" s="6"/>
      <c r="B322" s="11"/>
      <c r="C322" s="11"/>
      <c r="D322" s="11"/>
      <c r="E322" s="11"/>
      <c r="F322" s="11"/>
      <c r="G322" s="11"/>
      <c r="H322" s="11"/>
      <c r="I322" s="11"/>
      <c r="J322" s="11"/>
    </row>
    <row r="323" spans="1:10">
      <c r="A323" s="6"/>
      <c r="B323" s="11"/>
      <c r="C323" s="11"/>
      <c r="D323" s="11"/>
      <c r="E323" s="11"/>
      <c r="F323" s="11"/>
      <c r="G323" s="11"/>
      <c r="H323" s="11"/>
      <c r="I323" s="11"/>
      <c r="J323" s="11"/>
    </row>
    <row r="324" spans="1:10">
      <c r="A324" s="6"/>
      <c r="B324" s="11"/>
      <c r="C324" s="11"/>
      <c r="D324" s="11"/>
      <c r="E324" s="11"/>
      <c r="F324" s="11"/>
      <c r="G324" s="11"/>
      <c r="H324" s="11"/>
      <c r="I324" s="11"/>
      <c r="J324" s="11"/>
    </row>
    <row r="325" spans="1:10">
      <c r="A325" s="6"/>
      <c r="B325" s="11"/>
      <c r="C325" s="11"/>
      <c r="D325" s="11"/>
      <c r="E325" s="11"/>
      <c r="F325" s="11"/>
      <c r="G325" s="11"/>
      <c r="H325" s="11"/>
      <c r="I325" s="11"/>
      <c r="J325" s="11"/>
    </row>
    <row r="326" spans="1:10">
      <c r="A326" s="6"/>
      <c r="B326" s="11"/>
      <c r="C326" s="11"/>
      <c r="D326" s="11"/>
      <c r="E326" s="11"/>
      <c r="F326" s="11"/>
      <c r="G326" s="11"/>
      <c r="H326" s="11"/>
      <c r="I326" s="11"/>
      <c r="J326" s="11"/>
    </row>
    <row r="327" spans="1:10">
      <c r="A327" s="6"/>
      <c r="B327" s="11"/>
      <c r="C327" s="11"/>
      <c r="D327" s="11"/>
      <c r="E327" s="11"/>
      <c r="F327" s="11"/>
      <c r="G327" s="11"/>
      <c r="H327" s="11"/>
      <c r="I327" s="11"/>
      <c r="J327" s="11"/>
    </row>
    <row r="328" spans="1:10">
      <c r="A328" s="6"/>
      <c r="B328" s="11"/>
      <c r="C328" s="11"/>
      <c r="D328" s="11"/>
      <c r="E328" s="11"/>
      <c r="F328" s="11"/>
      <c r="G328" s="11"/>
      <c r="H328" s="11"/>
      <c r="I328" s="11"/>
      <c r="J328" s="11"/>
    </row>
    <row r="329" spans="1:10">
      <c r="A329" s="6"/>
      <c r="B329" s="11"/>
      <c r="C329" s="11"/>
      <c r="D329" s="11"/>
      <c r="E329" s="11"/>
      <c r="F329" s="11"/>
      <c r="G329" s="11"/>
      <c r="H329" s="11"/>
      <c r="I329" s="11"/>
      <c r="J329" s="11"/>
    </row>
    <row r="330" spans="1:10">
      <c r="A330" s="6"/>
      <c r="B330" s="11"/>
      <c r="C330" s="11"/>
      <c r="D330" s="11"/>
      <c r="E330" s="11"/>
      <c r="F330" s="11"/>
      <c r="G330" s="11"/>
      <c r="H330" s="11"/>
      <c r="I330" s="11"/>
      <c r="J330" s="11"/>
    </row>
    <row r="331" spans="1:10">
      <c r="A331" s="6"/>
      <c r="B331" s="11"/>
      <c r="C331" s="11"/>
      <c r="D331" s="11"/>
      <c r="E331" s="11"/>
      <c r="F331" s="11"/>
      <c r="G331" s="11"/>
      <c r="H331" s="11"/>
      <c r="I331" s="11"/>
      <c r="J331" s="11"/>
    </row>
    <row r="332" spans="1:10">
      <c r="A332" s="6"/>
      <c r="B332" s="11"/>
      <c r="C332" s="11"/>
      <c r="D332" s="11"/>
      <c r="E332" s="11"/>
      <c r="F332" s="11"/>
      <c r="G332" s="11"/>
      <c r="H332" s="11"/>
      <c r="I332" s="11"/>
      <c r="J332" s="11"/>
    </row>
    <row r="333" spans="1:10">
      <c r="A333" s="6"/>
      <c r="B333" s="11"/>
      <c r="C333" s="11"/>
      <c r="D333" s="11"/>
      <c r="E333" s="11"/>
      <c r="F333" s="11"/>
      <c r="G333" s="11"/>
      <c r="H333" s="11"/>
      <c r="I333" s="11"/>
      <c r="J333" s="11"/>
    </row>
    <row r="334" spans="1:10">
      <c r="A334" s="6"/>
      <c r="B334" s="11"/>
      <c r="C334" s="11"/>
      <c r="D334" s="11"/>
      <c r="E334" s="11"/>
      <c r="F334" s="11"/>
      <c r="G334" s="11"/>
      <c r="H334" s="11"/>
      <c r="I334" s="11"/>
      <c r="J334" s="11"/>
    </row>
    <row r="335" spans="1:10">
      <c r="A335" s="6"/>
      <c r="B335" s="11"/>
      <c r="C335" s="11"/>
      <c r="D335" s="11"/>
      <c r="E335" s="11"/>
      <c r="F335" s="11"/>
      <c r="G335" s="11"/>
      <c r="H335" s="11"/>
      <c r="I335" s="11"/>
      <c r="J335" s="11"/>
    </row>
    <row r="336" spans="1:10">
      <c r="A336" s="6"/>
      <c r="B336" s="11"/>
      <c r="C336" s="11"/>
      <c r="D336" s="11"/>
      <c r="E336" s="11"/>
      <c r="F336" s="11"/>
      <c r="G336" s="11"/>
      <c r="H336" s="11"/>
      <c r="I336" s="11"/>
      <c r="J336" s="11"/>
    </row>
    <row r="337" spans="1:10">
      <c r="A337" s="6"/>
      <c r="B337" s="11"/>
      <c r="C337" s="11"/>
      <c r="D337" s="11"/>
      <c r="E337" s="11"/>
      <c r="F337" s="11"/>
      <c r="G337" s="11"/>
      <c r="H337" s="11"/>
      <c r="I337" s="11"/>
      <c r="J337" s="11"/>
    </row>
    <row r="338" spans="1:10">
      <c r="A338" s="6"/>
      <c r="B338" s="11"/>
      <c r="C338" s="11"/>
      <c r="D338" s="11"/>
      <c r="E338" s="11"/>
      <c r="F338" s="11"/>
      <c r="G338" s="11"/>
      <c r="H338" s="11"/>
      <c r="I338" s="11"/>
      <c r="J338" s="11"/>
    </row>
    <row r="339" spans="1:10">
      <c r="A339" s="6"/>
      <c r="B339" s="11"/>
      <c r="C339" s="11"/>
      <c r="D339" s="11"/>
      <c r="E339" s="11"/>
      <c r="F339" s="11"/>
      <c r="G339" s="11"/>
      <c r="H339" s="11"/>
      <c r="I339" s="11"/>
      <c r="J339" s="11"/>
    </row>
    <row r="340" spans="1:10">
      <c r="A340" s="6"/>
      <c r="B340" s="11"/>
      <c r="C340" s="11"/>
      <c r="D340" s="11"/>
      <c r="E340" s="11"/>
      <c r="F340" s="11"/>
      <c r="G340" s="11"/>
      <c r="H340" s="11"/>
      <c r="I340" s="11"/>
      <c r="J340" s="11"/>
    </row>
    <row r="341" spans="1:10">
      <c r="A341" s="6"/>
      <c r="B341" s="11"/>
      <c r="C341" s="11"/>
      <c r="D341" s="11"/>
      <c r="E341" s="11"/>
      <c r="F341" s="11"/>
      <c r="G341" s="11"/>
      <c r="H341" s="11"/>
      <c r="I341" s="11"/>
      <c r="J341" s="11"/>
    </row>
    <row r="342" spans="1:10">
      <c r="A342" s="6"/>
      <c r="B342" s="11"/>
      <c r="C342" s="11"/>
      <c r="D342" s="11"/>
      <c r="E342" s="11"/>
      <c r="F342" s="11"/>
      <c r="G342" s="11"/>
      <c r="H342" s="11"/>
      <c r="I342" s="11"/>
      <c r="J342" s="11"/>
    </row>
    <row r="343" spans="1:10">
      <c r="A343" s="6"/>
      <c r="B343" s="11"/>
      <c r="C343" s="11"/>
      <c r="D343" s="11"/>
      <c r="E343" s="11"/>
      <c r="F343" s="11"/>
      <c r="G343" s="11"/>
      <c r="H343" s="11"/>
      <c r="I343" s="11"/>
      <c r="J343" s="11"/>
    </row>
    <row r="344" spans="1:10">
      <c r="A344" s="6"/>
      <c r="B344" s="11"/>
      <c r="C344" s="11"/>
      <c r="D344" s="11"/>
      <c r="E344" s="11"/>
      <c r="F344" s="11"/>
      <c r="G344" s="11"/>
      <c r="H344" s="11"/>
      <c r="I344" s="11"/>
      <c r="J344" s="11"/>
    </row>
    <row r="345" spans="1:10">
      <c r="A345" s="6"/>
      <c r="B345" s="11"/>
      <c r="C345" s="11"/>
      <c r="D345" s="11"/>
      <c r="E345" s="11"/>
      <c r="F345" s="11"/>
      <c r="G345" s="11"/>
      <c r="H345" s="11"/>
      <c r="I345" s="11"/>
      <c r="J345" s="11"/>
    </row>
    <row r="346" spans="1:10">
      <c r="A346" s="6"/>
      <c r="B346" s="11"/>
      <c r="C346" s="11"/>
      <c r="D346" s="11"/>
      <c r="E346" s="11"/>
      <c r="F346" s="11"/>
      <c r="G346" s="11"/>
      <c r="H346" s="11"/>
      <c r="I346" s="11"/>
      <c r="J346" s="11"/>
    </row>
    <row r="347" spans="1:10">
      <c r="A347" s="6"/>
      <c r="B347" s="11"/>
      <c r="C347" s="11"/>
      <c r="D347" s="11"/>
      <c r="E347" s="11"/>
      <c r="F347" s="11"/>
      <c r="G347" s="11"/>
      <c r="H347" s="11"/>
      <c r="I347" s="11"/>
      <c r="J347" s="11"/>
    </row>
    <row r="348" spans="1:10">
      <c r="A348" s="6"/>
      <c r="B348" s="11"/>
      <c r="C348" s="11"/>
      <c r="D348" s="11"/>
      <c r="E348" s="11"/>
      <c r="F348" s="11"/>
      <c r="G348" s="11"/>
      <c r="H348" s="11"/>
      <c r="I348" s="11"/>
      <c r="J348" s="11"/>
    </row>
    <row r="349" spans="1:10">
      <c r="A349" s="6"/>
      <c r="B349" s="11"/>
      <c r="C349" s="11"/>
      <c r="D349" s="11"/>
      <c r="E349" s="11"/>
      <c r="F349" s="11"/>
      <c r="G349" s="11"/>
      <c r="H349" s="11"/>
      <c r="I349" s="11"/>
      <c r="J349" s="11"/>
    </row>
    <row r="350" spans="1:10">
      <c r="A350" s="6"/>
      <c r="B350" s="11"/>
      <c r="C350" s="11"/>
      <c r="D350" s="11"/>
      <c r="E350" s="11"/>
      <c r="F350" s="11"/>
      <c r="G350" s="11"/>
      <c r="H350" s="11"/>
      <c r="I350" s="11"/>
      <c r="J350" s="11"/>
    </row>
    <row r="351" spans="1:10">
      <c r="A351" s="6"/>
      <c r="B351" s="11"/>
      <c r="C351" s="11"/>
      <c r="D351" s="11"/>
      <c r="E351" s="11"/>
      <c r="F351" s="11"/>
      <c r="G351" s="11"/>
      <c r="H351" s="11"/>
      <c r="I351" s="11"/>
      <c r="J351" s="11"/>
    </row>
    <row r="352" spans="1:10">
      <c r="A352" s="6"/>
      <c r="B352" s="11"/>
      <c r="C352" s="11"/>
      <c r="D352" s="11"/>
      <c r="E352" s="11"/>
      <c r="F352" s="11"/>
      <c r="G352" s="11"/>
      <c r="H352" s="11"/>
      <c r="I352" s="11"/>
      <c r="J352" s="11"/>
    </row>
    <row r="353" spans="1:10">
      <c r="A353" s="6"/>
      <c r="B353" s="11"/>
      <c r="C353" s="11"/>
      <c r="D353" s="11"/>
      <c r="E353" s="11"/>
      <c r="F353" s="11"/>
      <c r="G353" s="11"/>
      <c r="H353" s="11"/>
      <c r="I353" s="11"/>
      <c r="J353" s="11"/>
    </row>
    <row r="354" spans="1:10">
      <c r="A354" s="6"/>
      <c r="B354" s="11"/>
      <c r="C354" s="11"/>
      <c r="D354" s="11"/>
      <c r="E354" s="11"/>
      <c r="F354" s="11"/>
      <c r="G354" s="11"/>
      <c r="H354" s="11"/>
      <c r="I354" s="11"/>
      <c r="J354" s="11"/>
    </row>
    <row r="355" spans="1:10">
      <c r="A355" s="6"/>
      <c r="B355" s="11"/>
      <c r="C355" s="11"/>
      <c r="D355" s="11"/>
      <c r="E355" s="11"/>
      <c r="F355" s="11"/>
      <c r="G355" s="11"/>
      <c r="H355" s="11"/>
      <c r="I355" s="11"/>
      <c r="J355" s="11"/>
    </row>
    <row r="356" spans="1:10">
      <c r="A356" s="6"/>
      <c r="B356" s="11"/>
      <c r="C356" s="11"/>
      <c r="D356" s="11"/>
      <c r="E356" s="11"/>
      <c r="F356" s="11"/>
      <c r="G356" s="11"/>
      <c r="H356" s="11"/>
      <c r="I356" s="11"/>
      <c r="J356" s="11"/>
    </row>
    <row r="357" spans="1:10">
      <c r="A357" s="6"/>
      <c r="B357" s="11"/>
      <c r="C357" s="11"/>
      <c r="D357" s="11"/>
      <c r="E357" s="11"/>
      <c r="F357" s="11"/>
      <c r="G357" s="11"/>
      <c r="H357" s="11"/>
      <c r="I357" s="11"/>
      <c r="J357" s="11"/>
    </row>
    <row r="358" spans="1:10">
      <c r="A358" s="6"/>
      <c r="B358" s="11"/>
      <c r="C358" s="11"/>
      <c r="D358" s="11"/>
      <c r="E358" s="11"/>
      <c r="F358" s="11"/>
      <c r="G358" s="11"/>
      <c r="H358" s="11"/>
      <c r="I358" s="11"/>
      <c r="J358" s="11"/>
    </row>
    <row r="359" spans="1:10">
      <c r="A359" s="6"/>
      <c r="B359" s="11"/>
      <c r="C359" s="11"/>
      <c r="D359" s="11"/>
      <c r="E359" s="11"/>
      <c r="F359" s="11"/>
      <c r="G359" s="11"/>
      <c r="H359" s="11"/>
      <c r="I359" s="11"/>
      <c r="J359" s="11"/>
    </row>
    <row r="360" spans="1:10">
      <c r="A360" s="6"/>
      <c r="B360" s="11"/>
      <c r="C360" s="11"/>
      <c r="D360" s="11"/>
      <c r="E360" s="11"/>
      <c r="F360" s="11"/>
      <c r="G360" s="11"/>
      <c r="H360" s="11"/>
      <c r="I360" s="11"/>
      <c r="J360" s="11"/>
    </row>
    <row r="361" spans="1:10">
      <c r="A361" s="6"/>
      <c r="B361" s="11"/>
      <c r="C361" s="11"/>
      <c r="D361" s="11"/>
      <c r="E361" s="11"/>
      <c r="F361" s="11"/>
      <c r="G361" s="11"/>
      <c r="H361" s="11"/>
      <c r="I361" s="11"/>
      <c r="J361" s="11"/>
    </row>
    <row r="362" spans="1:10">
      <c r="A362" s="6"/>
      <c r="B362" s="11"/>
      <c r="C362" s="11"/>
      <c r="D362" s="11"/>
      <c r="E362" s="11"/>
      <c r="F362" s="11"/>
      <c r="G362" s="11"/>
      <c r="H362" s="11"/>
      <c r="I362" s="11"/>
      <c r="J362" s="11"/>
    </row>
    <row r="363" spans="1:10">
      <c r="A363" s="6"/>
      <c r="B363" s="11"/>
      <c r="C363" s="11"/>
      <c r="D363" s="11"/>
      <c r="E363" s="11"/>
      <c r="F363" s="11"/>
      <c r="G363" s="11"/>
      <c r="H363" s="11"/>
      <c r="I363" s="11"/>
      <c r="J363" s="11"/>
    </row>
    <row r="364" spans="1:10">
      <c r="A364" s="6"/>
      <c r="B364" s="11"/>
      <c r="C364" s="11"/>
      <c r="D364" s="11"/>
      <c r="E364" s="11"/>
      <c r="F364" s="11"/>
      <c r="G364" s="11"/>
      <c r="H364" s="11"/>
      <c r="I364" s="11"/>
      <c r="J364" s="11"/>
    </row>
    <row r="365" spans="1:10">
      <c r="A365" s="6"/>
      <c r="B365" s="11"/>
      <c r="C365" s="11"/>
      <c r="D365" s="11"/>
      <c r="E365" s="11"/>
      <c r="F365" s="11"/>
      <c r="G365" s="11"/>
      <c r="H365" s="11"/>
      <c r="I365" s="11"/>
      <c r="J365" s="11"/>
    </row>
    <row r="366" spans="1:10">
      <c r="A366" s="6"/>
      <c r="B366" s="11"/>
      <c r="C366" s="11"/>
      <c r="D366" s="11"/>
      <c r="E366" s="11"/>
      <c r="F366" s="11"/>
      <c r="G366" s="11"/>
      <c r="H366" s="11"/>
      <c r="I366" s="11"/>
      <c r="J366" s="11"/>
    </row>
    <row r="367" spans="1:10">
      <c r="A367" s="6"/>
      <c r="B367" s="11"/>
      <c r="C367" s="11"/>
      <c r="D367" s="11"/>
      <c r="E367" s="11"/>
      <c r="F367" s="11"/>
      <c r="G367" s="11"/>
      <c r="H367" s="11"/>
      <c r="I367" s="11"/>
      <c r="J367" s="11"/>
    </row>
    <row r="368" spans="1:10">
      <c r="A368" s="6"/>
      <c r="B368" s="11"/>
      <c r="C368" s="11"/>
      <c r="D368" s="11"/>
      <c r="E368" s="11"/>
      <c r="F368" s="11"/>
      <c r="G368" s="11"/>
      <c r="H368" s="11"/>
      <c r="I368" s="11"/>
      <c r="J368" s="11"/>
    </row>
    <row r="369" spans="1:10">
      <c r="A369" s="6"/>
      <c r="B369" s="11"/>
      <c r="C369" s="11"/>
      <c r="D369" s="11"/>
      <c r="E369" s="11"/>
      <c r="F369" s="11"/>
      <c r="G369" s="11"/>
      <c r="H369" s="11"/>
      <c r="I369" s="11"/>
      <c r="J369" s="11"/>
    </row>
    <row r="370" spans="1:10">
      <c r="A370" s="6"/>
      <c r="B370" s="11"/>
      <c r="C370" s="11"/>
      <c r="D370" s="11"/>
      <c r="E370" s="11"/>
      <c r="F370" s="11"/>
      <c r="G370" s="11"/>
      <c r="H370" s="11"/>
      <c r="I370" s="11"/>
      <c r="J370" s="11"/>
    </row>
    <row r="371" spans="1:10">
      <c r="A371" s="6"/>
      <c r="B371" s="11"/>
      <c r="C371" s="11"/>
      <c r="D371" s="11"/>
      <c r="E371" s="11"/>
      <c r="F371" s="11"/>
      <c r="G371" s="11"/>
      <c r="H371" s="11"/>
      <c r="I371" s="11"/>
      <c r="J371" s="11"/>
    </row>
    <row r="372" spans="1:10">
      <c r="A372" s="6"/>
      <c r="B372" s="11"/>
      <c r="C372" s="11"/>
      <c r="D372" s="11"/>
      <c r="E372" s="11"/>
      <c r="F372" s="11"/>
      <c r="G372" s="11"/>
      <c r="H372" s="11"/>
      <c r="I372" s="11"/>
      <c r="J372" s="11"/>
    </row>
    <row r="373" spans="1:10">
      <c r="A373" s="6"/>
      <c r="B373" s="11"/>
      <c r="C373" s="11"/>
      <c r="D373" s="11"/>
      <c r="E373" s="11"/>
      <c r="F373" s="11"/>
      <c r="G373" s="11"/>
      <c r="H373" s="11"/>
      <c r="I373" s="11"/>
      <c r="J373" s="11"/>
    </row>
    <row r="374" spans="1:10">
      <c r="A374" s="6"/>
      <c r="B374" s="11"/>
      <c r="C374" s="11"/>
      <c r="D374" s="11"/>
      <c r="E374" s="11"/>
      <c r="F374" s="11"/>
      <c r="G374" s="11"/>
      <c r="H374" s="11"/>
      <c r="I374" s="11"/>
      <c r="J374" s="11"/>
    </row>
    <row r="375" spans="1:10">
      <c r="A375" s="6"/>
      <c r="B375" s="11"/>
      <c r="C375" s="11"/>
      <c r="D375" s="11"/>
      <c r="E375" s="11"/>
      <c r="F375" s="11"/>
      <c r="G375" s="11"/>
      <c r="H375" s="11"/>
      <c r="I375" s="11"/>
      <c r="J375" s="11"/>
    </row>
    <row r="376" spans="1:10">
      <c r="A376" s="6"/>
      <c r="B376" s="11"/>
      <c r="C376" s="11"/>
      <c r="D376" s="11"/>
      <c r="E376" s="11"/>
      <c r="F376" s="11"/>
      <c r="G376" s="11"/>
      <c r="H376" s="11"/>
      <c r="I376" s="11"/>
      <c r="J376" s="11"/>
    </row>
    <row r="377" spans="1:10">
      <c r="A377" s="6"/>
      <c r="B377" s="11"/>
      <c r="C377" s="11"/>
      <c r="D377" s="11"/>
      <c r="E377" s="11"/>
      <c r="F377" s="11"/>
      <c r="G377" s="11"/>
      <c r="H377" s="11"/>
      <c r="I377" s="11"/>
      <c r="J377" s="11"/>
    </row>
    <row r="378" spans="1:10">
      <c r="A378" s="6"/>
      <c r="B378" s="11"/>
      <c r="C378" s="11"/>
      <c r="D378" s="11"/>
      <c r="E378" s="11"/>
      <c r="F378" s="11"/>
      <c r="G378" s="11"/>
      <c r="H378" s="11"/>
      <c r="I378" s="11"/>
      <c r="J378" s="11"/>
    </row>
    <row r="379" spans="1:10">
      <c r="A379" s="6"/>
      <c r="B379" s="11"/>
      <c r="C379" s="11"/>
      <c r="D379" s="11"/>
      <c r="E379" s="11"/>
      <c r="F379" s="11"/>
      <c r="G379" s="11"/>
      <c r="H379" s="11"/>
      <c r="I379" s="11"/>
      <c r="J379" s="11"/>
    </row>
    <row r="380" spans="1:10">
      <c r="A380" s="6"/>
      <c r="B380" s="11"/>
      <c r="C380" s="11"/>
      <c r="D380" s="11"/>
      <c r="E380" s="11"/>
      <c r="F380" s="11"/>
      <c r="G380" s="11"/>
      <c r="H380" s="11"/>
      <c r="I380" s="11"/>
      <c r="J380" s="11"/>
    </row>
    <row r="381" spans="1:10">
      <c r="A381" s="6"/>
      <c r="B381" s="11"/>
      <c r="C381" s="11"/>
      <c r="D381" s="11"/>
      <c r="E381" s="11"/>
      <c r="F381" s="11"/>
      <c r="G381" s="11"/>
      <c r="H381" s="11"/>
      <c r="I381" s="11"/>
      <c r="J381" s="11"/>
    </row>
    <row r="382" spans="1:10">
      <c r="A382" s="6"/>
      <c r="B382" s="11"/>
      <c r="C382" s="11"/>
      <c r="D382" s="11"/>
      <c r="E382" s="11"/>
      <c r="F382" s="11"/>
      <c r="G382" s="11"/>
      <c r="H382" s="11"/>
      <c r="I382" s="11"/>
      <c r="J382" s="11"/>
    </row>
    <row r="383" spans="1:10">
      <c r="A383" s="6"/>
      <c r="B383" s="11"/>
      <c r="C383" s="11"/>
      <c r="D383" s="11"/>
      <c r="E383" s="11"/>
      <c r="F383" s="11"/>
      <c r="G383" s="11"/>
      <c r="H383" s="11"/>
      <c r="I383" s="11"/>
      <c r="J383" s="11"/>
    </row>
    <row r="384" spans="1:10">
      <c r="A384" s="6"/>
      <c r="B384" s="11"/>
      <c r="C384" s="11"/>
      <c r="D384" s="11"/>
      <c r="E384" s="11"/>
      <c r="F384" s="11"/>
      <c r="G384" s="11"/>
      <c r="H384" s="11"/>
      <c r="I384" s="11"/>
      <c r="J384" s="11"/>
    </row>
    <row r="385" spans="1:10">
      <c r="A385" s="6"/>
      <c r="B385" s="11"/>
      <c r="C385" s="11"/>
      <c r="D385" s="11"/>
      <c r="E385" s="11"/>
      <c r="F385" s="11"/>
      <c r="G385" s="11"/>
      <c r="H385" s="11"/>
      <c r="I385" s="11"/>
      <c r="J385" s="11"/>
    </row>
    <row r="386" spans="1:10">
      <c r="A386" s="6"/>
      <c r="B386" s="11"/>
      <c r="C386" s="11"/>
      <c r="D386" s="11"/>
      <c r="E386" s="11"/>
      <c r="F386" s="11"/>
      <c r="G386" s="11"/>
      <c r="H386" s="11"/>
      <c r="I386" s="11"/>
      <c r="J386" s="11"/>
    </row>
    <row r="387" spans="1:10">
      <c r="A387" s="6"/>
      <c r="B387" s="11"/>
      <c r="C387" s="11"/>
      <c r="D387" s="11"/>
      <c r="E387" s="11"/>
      <c r="F387" s="11"/>
      <c r="G387" s="11"/>
      <c r="H387" s="11"/>
      <c r="I387" s="11"/>
      <c r="J387" s="11"/>
    </row>
    <row r="388" spans="1:10">
      <c r="A388" s="6"/>
      <c r="B388" s="11"/>
      <c r="C388" s="11"/>
      <c r="D388" s="11"/>
      <c r="E388" s="11"/>
      <c r="F388" s="11"/>
      <c r="G388" s="11"/>
      <c r="H388" s="11"/>
      <c r="I388" s="11"/>
      <c r="J388" s="11"/>
    </row>
    <row r="389" spans="1:10">
      <c r="A389" s="6"/>
      <c r="B389" s="11"/>
      <c r="C389" s="11"/>
      <c r="D389" s="11"/>
      <c r="E389" s="11"/>
      <c r="F389" s="11"/>
      <c r="G389" s="11"/>
      <c r="H389" s="11"/>
      <c r="I389" s="11"/>
      <c r="J389" s="11"/>
    </row>
    <row r="390" spans="1:10">
      <c r="A390" s="6"/>
      <c r="B390" s="11"/>
      <c r="C390" s="11"/>
      <c r="D390" s="11"/>
      <c r="E390" s="11"/>
      <c r="F390" s="11"/>
      <c r="G390" s="11"/>
      <c r="H390" s="11"/>
      <c r="I390" s="11"/>
      <c r="J390" s="11"/>
    </row>
    <row r="391" spans="1:10">
      <c r="A391" s="6"/>
      <c r="B391" s="11"/>
      <c r="C391" s="11"/>
      <c r="D391" s="11"/>
      <c r="E391" s="11"/>
      <c r="F391" s="11"/>
      <c r="G391" s="11"/>
      <c r="H391" s="11"/>
      <c r="I391" s="11"/>
      <c r="J391" s="11"/>
    </row>
    <row r="392" spans="1:10">
      <c r="A392" s="6"/>
      <c r="B392" s="11"/>
      <c r="C392" s="11"/>
      <c r="D392" s="11"/>
      <c r="E392" s="11"/>
      <c r="F392" s="11"/>
      <c r="G392" s="11"/>
      <c r="H392" s="11"/>
      <c r="I392" s="11"/>
      <c r="J392" s="11"/>
    </row>
    <row r="393" spans="1:10">
      <c r="A393" s="6"/>
      <c r="B393" s="11"/>
      <c r="C393" s="11"/>
      <c r="D393" s="11"/>
      <c r="E393" s="11"/>
      <c r="F393" s="11"/>
      <c r="G393" s="11"/>
      <c r="H393" s="11"/>
      <c r="I393" s="11"/>
      <c r="J393" s="11"/>
    </row>
    <row r="394" spans="1:10">
      <c r="A394" s="6"/>
      <c r="B394" s="11"/>
      <c r="C394" s="11"/>
      <c r="D394" s="11"/>
      <c r="E394" s="11"/>
      <c r="F394" s="11"/>
      <c r="G394" s="11"/>
      <c r="H394" s="11"/>
      <c r="I394" s="11"/>
      <c r="J394" s="11"/>
    </row>
    <row r="395" spans="1:10">
      <c r="A395" s="6"/>
      <c r="B395" s="11"/>
      <c r="C395" s="11"/>
      <c r="D395" s="11"/>
      <c r="E395" s="11"/>
      <c r="F395" s="11"/>
      <c r="G395" s="11"/>
      <c r="H395" s="11"/>
      <c r="I395" s="11"/>
      <c r="J395" s="11"/>
    </row>
    <row r="396" spans="1:10">
      <c r="A396" s="6"/>
      <c r="B396" s="11"/>
      <c r="C396" s="11"/>
      <c r="D396" s="11"/>
      <c r="E396" s="11"/>
      <c r="F396" s="11"/>
      <c r="G396" s="11"/>
      <c r="H396" s="11"/>
      <c r="I396" s="11"/>
      <c r="J396" s="11"/>
    </row>
    <row r="397" spans="1:10">
      <c r="A397" s="6"/>
      <c r="B397" s="11"/>
      <c r="C397" s="11"/>
      <c r="D397" s="11"/>
      <c r="E397" s="11"/>
      <c r="F397" s="11"/>
      <c r="G397" s="11"/>
      <c r="H397" s="11"/>
      <c r="I397" s="11"/>
      <c r="J397" s="11"/>
    </row>
    <row r="398" spans="1:10">
      <c r="A398" s="6"/>
      <c r="B398" s="11"/>
      <c r="C398" s="11"/>
      <c r="D398" s="11"/>
      <c r="E398" s="11"/>
      <c r="F398" s="11"/>
      <c r="G398" s="11"/>
      <c r="H398" s="11"/>
      <c r="I398" s="11"/>
      <c r="J398" s="11"/>
    </row>
    <row r="399" spans="1:10">
      <c r="A399" s="6"/>
      <c r="B399" s="11"/>
      <c r="C399" s="11"/>
      <c r="D399" s="11"/>
      <c r="E399" s="11"/>
      <c r="F399" s="11"/>
      <c r="G399" s="11"/>
      <c r="H399" s="11"/>
      <c r="I399" s="11"/>
      <c r="J399" s="11"/>
    </row>
    <row r="400" spans="1:10">
      <c r="A400" s="6"/>
      <c r="B400" s="11"/>
      <c r="C400" s="11"/>
      <c r="D400" s="11"/>
      <c r="E400" s="11"/>
      <c r="F400" s="11"/>
      <c r="G400" s="11"/>
      <c r="H400" s="11"/>
      <c r="I400" s="11"/>
      <c r="J400" s="11"/>
    </row>
    <row r="401" spans="1:10">
      <c r="A401" s="6"/>
      <c r="B401" s="11"/>
      <c r="C401" s="11"/>
      <c r="D401" s="11"/>
      <c r="E401" s="11"/>
      <c r="F401" s="11"/>
      <c r="G401" s="11"/>
      <c r="H401" s="11"/>
      <c r="I401" s="11"/>
      <c r="J401" s="11"/>
    </row>
    <row r="402" spans="1:10">
      <c r="A402" s="6"/>
      <c r="B402" s="11"/>
      <c r="C402" s="11"/>
      <c r="D402" s="11"/>
      <c r="E402" s="11"/>
      <c r="F402" s="11"/>
      <c r="G402" s="11"/>
      <c r="H402" s="11"/>
      <c r="I402" s="11"/>
      <c r="J402" s="11"/>
    </row>
    <row r="403" spans="1:10">
      <c r="A403" s="6"/>
      <c r="B403" s="11"/>
      <c r="C403" s="11"/>
      <c r="D403" s="11"/>
      <c r="E403" s="11"/>
      <c r="F403" s="11"/>
      <c r="G403" s="11"/>
      <c r="H403" s="11"/>
      <c r="I403" s="11"/>
      <c r="J403" s="11"/>
    </row>
    <row r="404" spans="1:10">
      <c r="A404" s="6"/>
      <c r="B404" s="11"/>
      <c r="C404" s="11"/>
      <c r="D404" s="11"/>
      <c r="E404" s="11"/>
      <c r="F404" s="11"/>
      <c r="G404" s="11"/>
      <c r="H404" s="11"/>
      <c r="I404" s="11"/>
      <c r="J404" s="11"/>
    </row>
    <row r="405" spans="1:10">
      <c r="A405" s="6"/>
      <c r="B405" s="11"/>
      <c r="C405" s="11"/>
      <c r="D405" s="11"/>
      <c r="E405" s="11"/>
      <c r="F405" s="11"/>
      <c r="G405" s="11"/>
      <c r="H405" s="11"/>
      <c r="I405" s="11"/>
      <c r="J405" s="11"/>
    </row>
    <row r="406" spans="1:10">
      <c r="A406" s="6"/>
      <c r="B406" s="11"/>
      <c r="C406" s="11"/>
      <c r="D406" s="11"/>
      <c r="E406" s="11"/>
      <c r="F406" s="11"/>
      <c r="G406" s="11"/>
      <c r="H406" s="11"/>
      <c r="I406" s="11"/>
      <c r="J406" s="11"/>
    </row>
    <row r="407" spans="1:10">
      <c r="A407" s="6"/>
      <c r="B407" s="11"/>
      <c r="C407" s="11"/>
      <c r="D407" s="11"/>
      <c r="E407" s="11"/>
      <c r="F407" s="11"/>
      <c r="G407" s="11"/>
      <c r="H407" s="11"/>
      <c r="I407" s="11"/>
      <c r="J407" s="11"/>
    </row>
    <row r="408" spans="1:10">
      <c r="A408" s="6"/>
      <c r="B408" s="11"/>
      <c r="C408" s="11"/>
      <c r="D408" s="11"/>
      <c r="E408" s="11"/>
      <c r="F408" s="11"/>
      <c r="G408" s="11"/>
      <c r="H408" s="11"/>
      <c r="I408" s="11"/>
      <c r="J408" s="11"/>
    </row>
    <row r="409" spans="1:10">
      <c r="A409" s="6"/>
      <c r="B409" s="11"/>
      <c r="C409" s="11"/>
      <c r="D409" s="11"/>
      <c r="E409" s="11"/>
      <c r="F409" s="11"/>
      <c r="G409" s="11"/>
      <c r="H409" s="11"/>
      <c r="I409" s="11"/>
      <c r="J409" s="11"/>
    </row>
    <row r="410" spans="1:10">
      <c r="A410" s="6"/>
      <c r="B410" s="11"/>
      <c r="C410" s="11"/>
      <c r="D410" s="11"/>
      <c r="E410" s="11"/>
      <c r="F410" s="11"/>
      <c r="G410" s="11"/>
      <c r="H410" s="11"/>
      <c r="I410" s="11"/>
      <c r="J410" s="11"/>
    </row>
    <row r="411" spans="1:10">
      <c r="A411" s="6"/>
      <c r="B411" s="11"/>
      <c r="C411" s="11"/>
      <c r="D411" s="11"/>
      <c r="E411" s="11"/>
      <c r="F411" s="11"/>
      <c r="G411" s="11"/>
      <c r="H411" s="11"/>
      <c r="I411" s="11"/>
      <c r="J411" s="11"/>
    </row>
    <row r="412" spans="1:10">
      <c r="A412" s="6"/>
      <c r="B412" s="11"/>
      <c r="C412" s="11"/>
      <c r="D412" s="11"/>
      <c r="E412" s="11"/>
      <c r="F412" s="11"/>
      <c r="G412" s="11"/>
      <c r="H412" s="11"/>
      <c r="I412" s="11"/>
      <c r="J412" s="11"/>
    </row>
    <row r="413" spans="1:10">
      <c r="A413" s="6"/>
      <c r="B413" s="11"/>
      <c r="C413" s="11"/>
      <c r="D413" s="11"/>
      <c r="E413" s="11"/>
      <c r="F413" s="11"/>
      <c r="G413" s="11"/>
      <c r="H413" s="11"/>
      <c r="I413" s="11"/>
      <c r="J413" s="11"/>
    </row>
    <row r="414" spans="1:10">
      <c r="A414" s="6"/>
      <c r="B414" s="11"/>
      <c r="C414" s="11"/>
      <c r="D414" s="11"/>
      <c r="E414" s="11"/>
      <c r="F414" s="11"/>
      <c r="G414" s="11"/>
      <c r="H414" s="11"/>
      <c r="I414" s="11"/>
      <c r="J414" s="11"/>
    </row>
    <row r="415" spans="1:10">
      <c r="A415" s="6"/>
      <c r="B415" s="11"/>
      <c r="C415" s="11"/>
      <c r="D415" s="11"/>
      <c r="E415" s="11"/>
      <c r="F415" s="11"/>
      <c r="G415" s="11"/>
      <c r="H415" s="11"/>
      <c r="I415" s="11"/>
      <c r="J415" s="11"/>
    </row>
    <row r="416" spans="1:10">
      <c r="A416" s="6"/>
      <c r="B416" s="11"/>
      <c r="C416" s="11"/>
      <c r="D416" s="11"/>
      <c r="E416" s="11"/>
      <c r="F416" s="11"/>
      <c r="G416" s="11"/>
      <c r="H416" s="11"/>
      <c r="I416" s="11"/>
      <c r="J416" s="11"/>
    </row>
    <row r="417" spans="1:10">
      <c r="A417" s="6"/>
      <c r="B417" s="11"/>
      <c r="C417" s="11"/>
      <c r="D417" s="11"/>
      <c r="E417" s="11"/>
      <c r="F417" s="11"/>
      <c r="G417" s="11"/>
      <c r="H417" s="11"/>
      <c r="I417" s="11"/>
      <c r="J417" s="11"/>
    </row>
    <row r="418" spans="1:10">
      <c r="A418" s="6"/>
      <c r="B418" s="11"/>
      <c r="C418" s="11"/>
      <c r="D418" s="11"/>
      <c r="E418" s="11"/>
      <c r="F418" s="11"/>
      <c r="G418" s="11"/>
      <c r="H418" s="11"/>
      <c r="I418" s="11"/>
      <c r="J418" s="11"/>
    </row>
    <row r="419" spans="1:10">
      <c r="A419" s="6"/>
      <c r="B419" s="11"/>
      <c r="C419" s="11"/>
      <c r="D419" s="11"/>
      <c r="E419" s="11"/>
      <c r="F419" s="11"/>
      <c r="G419" s="11"/>
      <c r="H419" s="11"/>
      <c r="I419" s="11"/>
      <c r="J419" s="11"/>
    </row>
    <row r="420" spans="1:10">
      <c r="A420" s="6"/>
      <c r="B420" s="11"/>
      <c r="C420" s="11"/>
      <c r="D420" s="11"/>
      <c r="E420" s="11"/>
      <c r="F420" s="11"/>
      <c r="G420" s="11"/>
      <c r="H420" s="11"/>
      <c r="I420" s="11"/>
      <c r="J420" s="11"/>
    </row>
    <row r="421" spans="1:10">
      <c r="A421" s="6"/>
      <c r="B421" s="11"/>
      <c r="C421" s="11"/>
      <c r="D421" s="11"/>
      <c r="E421" s="11"/>
      <c r="F421" s="11"/>
      <c r="G421" s="11"/>
      <c r="H421" s="11"/>
      <c r="I421" s="11"/>
      <c r="J421" s="11"/>
    </row>
    <row r="422" spans="1:10">
      <c r="A422" s="6"/>
      <c r="B422" s="11"/>
      <c r="C422" s="11"/>
      <c r="D422" s="11"/>
      <c r="E422" s="11"/>
      <c r="F422" s="11"/>
      <c r="G422" s="11"/>
      <c r="H422" s="11"/>
      <c r="I422" s="11"/>
      <c r="J422" s="11"/>
    </row>
    <row r="423" spans="1:10">
      <c r="A423" s="6"/>
      <c r="B423" s="11"/>
      <c r="C423" s="11"/>
      <c r="D423" s="11"/>
      <c r="E423" s="11"/>
      <c r="F423" s="11"/>
      <c r="G423" s="11"/>
      <c r="H423" s="11"/>
      <c r="I423" s="11"/>
      <c r="J423" s="11"/>
    </row>
    <row r="424" spans="1:10">
      <c r="A424" s="6"/>
      <c r="B424" s="11"/>
      <c r="C424" s="11"/>
      <c r="D424" s="11"/>
      <c r="E424" s="11"/>
      <c r="F424" s="11"/>
      <c r="G424" s="11"/>
      <c r="H424" s="11"/>
      <c r="I424" s="11"/>
      <c r="J424" s="11"/>
    </row>
    <row r="425" spans="1:10">
      <c r="A425" s="6"/>
      <c r="B425" s="11"/>
      <c r="C425" s="11"/>
      <c r="D425" s="11"/>
      <c r="E425" s="11"/>
      <c r="F425" s="11"/>
      <c r="G425" s="11"/>
      <c r="H425" s="11"/>
      <c r="I425" s="11"/>
      <c r="J425" s="11"/>
    </row>
    <row r="426" spans="1:10">
      <c r="A426" s="6"/>
      <c r="B426" s="11"/>
      <c r="C426" s="11"/>
      <c r="D426" s="11"/>
      <c r="E426" s="11"/>
      <c r="F426" s="11"/>
      <c r="G426" s="11"/>
      <c r="H426" s="11"/>
      <c r="I426" s="11"/>
      <c r="J426" s="11"/>
    </row>
    <row r="427" spans="1:10">
      <c r="A427" s="6"/>
      <c r="B427" s="11"/>
      <c r="C427" s="11"/>
      <c r="D427" s="11"/>
      <c r="E427" s="11"/>
      <c r="F427" s="11"/>
      <c r="G427" s="11"/>
      <c r="H427" s="11"/>
      <c r="I427" s="11"/>
      <c r="J427" s="11"/>
    </row>
    <row r="428" spans="1:10">
      <c r="A428" s="6"/>
      <c r="B428" s="11"/>
      <c r="C428" s="11"/>
      <c r="D428" s="11"/>
      <c r="E428" s="11"/>
      <c r="F428" s="11"/>
      <c r="G428" s="11"/>
      <c r="H428" s="11"/>
      <c r="I428" s="11"/>
      <c r="J428" s="11"/>
    </row>
    <row r="429" spans="1:10">
      <c r="A429" s="6"/>
      <c r="B429" s="11"/>
      <c r="C429" s="11"/>
      <c r="D429" s="11"/>
      <c r="E429" s="11"/>
      <c r="F429" s="11"/>
      <c r="G429" s="11"/>
      <c r="H429" s="11"/>
      <c r="I429" s="11"/>
      <c r="J429" s="11"/>
    </row>
    <row r="430" spans="1:10">
      <c r="A430" s="6"/>
      <c r="B430" s="11"/>
      <c r="C430" s="11"/>
      <c r="D430" s="11"/>
      <c r="E430" s="11"/>
      <c r="F430" s="11"/>
      <c r="G430" s="11"/>
      <c r="H430" s="11"/>
      <c r="I430" s="11"/>
      <c r="J430" s="11"/>
    </row>
  </sheetData>
  <mergeCells count="30">
    <mergeCell ref="A1:H1"/>
    <mergeCell ref="J1:O1"/>
    <mergeCell ref="A2:H2"/>
    <mergeCell ref="J2:O2"/>
    <mergeCell ref="A3:O3"/>
    <mergeCell ref="A4:O4"/>
    <mergeCell ref="A5:O5"/>
    <mergeCell ref="A6:O6"/>
    <mergeCell ref="E7:G7"/>
    <mergeCell ref="H7:J7"/>
    <mergeCell ref="L7:N7"/>
    <mergeCell ref="B45:G45"/>
    <mergeCell ref="A7:A10"/>
    <mergeCell ref="B7:B10"/>
    <mergeCell ref="C7:C10"/>
    <mergeCell ref="D7:D10"/>
    <mergeCell ref="E8:E10"/>
    <mergeCell ref="F9:F10"/>
    <mergeCell ref="G9:G10"/>
    <mergeCell ref="M9:M10"/>
    <mergeCell ref="N9:N10"/>
    <mergeCell ref="O7:O10"/>
    <mergeCell ref="F8:G8"/>
    <mergeCell ref="I8:J8"/>
    <mergeCell ref="M8:N8"/>
    <mergeCell ref="H8:H10"/>
    <mergeCell ref="I9:I10"/>
    <mergeCell ref="J9:J10"/>
    <mergeCell ref="K7:K10"/>
    <mergeCell ref="L8:L10"/>
  </mergeCells>
  <printOptions horizontalCentered="1"/>
  <pageMargins left="0.25" right="0.25" top="0.75" bottom="0.75" header="0.3" footer="0.3"/>
  <pageSetup paperSize="9" scale="61" fitToHeight="0" orientation="landscape" useFirstPageNumber="1"/>
  <headerFooter scaleWithDoc="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21</vt:i4>
      </vt:variant>
    </vt:vector>
  </HeadingPairs>
  <TitlesOfParts>
    <vt:vector size="35" baseType="lpstr">
      <vt:lpstr>Bieu 11. CTMTQG</vt:lpstr>
      <vt:lpstr>ODAKH NSNN</vt:lpstr>
      <vt:lpstr>NC07 TH TPCP</vt:lpstr>
      <vt:lpstr>NC08 TPCP KH</vt:lpstr>
      <vt:lpstr>NC11 PPP</vt:lpstr>
      <vt:lpstr>BM18 BC nam DP</vt:lpstr>
      <vt:lpstr>Quy2THDP</vt:lpstr>
      <vt:lpstr>Quy2TPCPDP</vt:lpstr>
      <vt:lpstr>Quy2von khac Dp</vt:lpstr>
      <vt:lpstr>Biểu số 01</vt:lpstr>
      <vt:lpstr>biểu sô 2</vt:lpstr>
      <vt:lpstr>Biểu số 03</vt:lpstr>
      <vt:lpstr>Biểu 04</vt:lpstr>
      <vt:lpstr>Biểu số 05</vt:lpstr>
      <vt:lpstr>Quy2THDP!_ftnref1</vt:lpstr>
      <vt:lpstr>'Bieu 11. CTMTQG'!Print_Area</vt:lpstr>
      <vt:lpstr>'BM18 BC nam DP'!Print_Area</vt:lpstr>
      <vt:lpstr>'NC07 TH TPCP'!Print_Area</vt:lpstr>
      <vt:lpstr>'NC08 TPCP KH'!Print_Area</vt:lpstr>
      <vt:lpstr>'NC11 PPP'!Print_Area</vt:lpstr>
      <vt:lpstr>'ODAKH NSNN'!Print_Area</vt:lpstr>
      <vt:lpstr>Quy2TPCPDP!Print_Area</vt:lpstr>
      <vt:lpstr>Quy2THDP!Print_Area</vt:lpstr>
      <vt:lpstr>'Quy2von khac Dp'!Print_Area</vt:lpstr>
      <vt:lpstr>'Bieu 11. CTMTQG'!Print_Titles</vt:lpstr>
      <vt:lpstr>'Biểu số 01'!Print_Titles</vt:lpstr>
      <vt:lpstr>'Biểu số 03'!Print_Titles</vt:lpstr>
      <vt:lpstr>'biểu sô 2'!Print_Titles</vt:lpstr>
      <vt:lpstr>'BM18 BC nam DP'!Print_Titles</vt:lpstr>
      <vt:lpstr>'NC07 TH TPCP'!Print_Titles</vt:lpstr>
      <vt:lpstr>'NC08 TPCP KH'!Print_Titles</vt:lpstr>
      <vt:lpstr>'ODAKH NSNN'!Print_Titles</vt:lpstr>
      <vt:lpstr>Quy2TPCPDP!Print_Titles</vt:lpstr>
      <vt:lpstr>Quy2THDP!Print_Titles</vt:lpstr>
      <vt:lpstr>'Quy2von khac Dp'!Print_Titles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 Thanh Long</dc:creator>
  <cp:lastModifiedBy>Admin</cp:lastModifiedBy>
  <cp:lastPrinted>2022-07-10T22:03:29Z</cp:lastPrinted>
  <dcterms:created xsi:type="dcterms:W3CDTF">2016-08-23T02:19:00Z</dcterms:created>
  <dcterms:modified xsi:type="dcterms:W3CDTF">2022-07-11T08:40:17Z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1033-11.2.0.9635</vt:lpwstr>
  </property>
  <property fmtid="{D5CDD505-2E9C-101B-9397-08002B2CF9AE}" pid="3" name="KSOReadingLayout">
    <vt:bool>true</vt:bool>
  </property>
</Properties>
</file>