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H:\PHONG TAI CHINH\BAO CAO\Ky hop chuyen de thang 09.2024\To trinh sau hop Thuong truc HDND_30.08.2024\"/>
    </mc:Choice>
  </mc:AlternateContent>
  <xr:revisionPtr revIDLastSave="0" documentId="13_ncr:1_{0FDC110C-3BBD-4EEF-9773-E6EC32716B6D}" xr6:coauthVersionLast="47" xr6:coauthVersionMax="47" xr10:uidLastSave="{00000000-0000-0000-0000-000000000000}"/>
  <bookViews>
    <workbookView xWindow="-120" yWindow="-120" windowWidth="24240" windowHeight="13140" firstSheet="20" activeTab="21" xr2:uid="{00000000-000D-0000-FFFF-FFFF00000000}"/>
  </bookViews>
  <sheets>
    <sheet name="Bieu 11. CTMTQG" sheetId="20" state="hidden" r:id="rId1"/>
    <sheet name="ODAKH NSNN" sheetId="4" state="hidden" r:id="rId2"/>
    <sheet name="NC07 TH TPCP" sheetId="5" state="hidden" r:id="rId3"/>
    <sheet name="NC08 TPCP KH" sheetId="6" state="hidden" r:id="rId4"/>
    <sheet name="NC11 PPP" sheetId="7" state="hidden" r:id="rId5"/>
    <sheet name="BM18 BC nam DP" sheetId="8" state="hidden" r:id="rId6"/>
    <sheet name="Quy2THDP" sheetId="10" state="hidden" r:id="rId7"/>
    <sheet name="Quy2TPCPDP" sheetId="12" state="hidden" r:id="rId8"/>
    <sheet name="Quy2von khac Dp" sheetId="14" state="hidden" r:id="rId9"/>
    <sheet name="foxz" sheetId="28" state="hidden" r:id="rId10"/>
    <sheet name="foxz_2" sheetId="29" state="veryHidden" r:id="rId11"/>
    <sheet name="foxz_3" sheetId="30" state="veryHidden" r:id="rId12"/>
    <sheet name="foxz_4" sheetId="31" state="veryHidden" r:id="rId13"/>
    <sheet name="foxz_5" sheetId="32" state="veryHidden" r:id="rId14"/>
    <sheet name="foxz_6" sheetId="33" state="veryHidden" r:id="rId15"/>
    <sheet name="foxz_7" sheetId="34" state="veryHidden" r:id="rId16"/>
    <sheet name="foxz_8" sheetId="35" state="veryHidden" r:id="rId17"/>
    <sheet name="foxz_9" sheetId="36" state="veryHidden" r:id="rId18"/>
    <sheet name="foxz_10" sheetId="37" state="veryHidden" r:id="rId19"/>
    <sheet name="foxz_11" sheetId="38" state="veryHidden" r:id="rId20"/>
    <sheet name="Biểu số 01" sheetId="25" r:id="rId21"/>
    <sheet name="Biểu số 02" sheetId="27" r:id="rId22"/>
    <sheet name="03_Khai thac quỹ đất" sheetId="23" state="hidden" r:id="rId23"/>
  </sheets>
  <externalReferences>
    <externalReference r:id="rId24"/>
    <externalReference r:id="rId25"/>
    <externalReference r:id="rId26"/>
  </externalReferences>
  <definedNames>
    <definedName name="____a1" localSheetId="0" hidden="1">{"'Sheet1'!$L$16"}</definedName>
    <definedName name="____a1" hidden="1">{"'Sheet1'!$L$16"}</definedName>
    <definedName name="____B1" localSheetId="0" hidden="1">{"'Sheet1'!$L$16"}</definedName>
    <definedName name="____B1" hidden="1">{"'Sheet1'!$L$16"}</definedName>
    <definedName name="____ban2" localSheetId="0" hidden="1">{"'Sheet1'!$L$16"}</definedName>
    <definedName name="____ban2" hidden="1">{"'Sheet1'!$L$16"}</definedName>
    <definedName name="____h1" localSheetId="0" hidden="1">{"'Sheet1'!$L$16"}</definedName>
    <definedName name="____h1" hidden="1">{"'Sheet1'!$L$16"}</definedName>
    <definedName name="____hu1" localSheetId="0" hidden="1">{"'Sheet1'!$L$16"}</definedName>
    <definedName name="____hu1" hidden="1">{"'Sheet1'!$L$16"}</definedName>
    <definedName name="____hu2" localSheetId="0" hidden="1">{"'Sheet1'!$L$16"}</definedName>
    <definedName name="____hu2" hidden="1">{"'Sheet1'!$L$16"}</definedName>
    <definedName name="____hu5" localSheetId="0" hidden="1">{"'Sheet1'!$L$16"}</definedName>
    <definedName name="____hu5" hidden="1">{"'Sheet1'!$L$16"}</definedName>
    <definedName name="____hu6" localSheetId="0" hidden="1">{"'Sheet1'!$L$16"}</definedName>
    <definedName name="____hu6" hidden="1">{"'Sheet1'!$L$16"}</definedName>
    <definedName name="____M36" localSheetId="0" hidden="1">{"'Sheet1'!$L$16"}</definedName>
    <definedName name="____M36" hidden="1">{"'Sheet1'!$L$16"}</definedName>
    <definedName name="____PA3" localSheetId="0" hidden="1">{"'Sheet1'!$L$16"}</definedName>
    <definedName name="____PA3" hidden="1">{"'Sheet1'!$L$16"}</definedName>
    <definedName name="____Pl2" localSheetId="0" hidden="1">{"'Sheet1'!$L$16"}</definedName>
    <definedName name="____Pl2" hidden="1">{"'Sheet1'!$L$16"}</definedName>
    <definedName name="____Tru21" localSheetId="0" hidden="1">{"'Sheet1'!$L$16"}</definedName>
    <definedName name="____Tru21" hidden="1">{"'Sheet1'!$L$16"}</definedName>
    <definedName name="___a1" localSheetId="0" hidden="1">{"'Sheet1'!$L$16"}</definedName>
    <definedName name="___a1" hidden="1">{"'Sheet1'!$L$16"}</definedName>
    <definedName name="___B1" localSheetId="0" hidden="1">{"'Sheet1'!$L$16"}</definedName>
    <definedName name="___B1" hidden="1">{"'Sheet1'!$L$16"}</definedName>
    <definedName name="___ban2" localSheetId="0" hidden="1">{"'Sheet1'!$L$16"}</definedName>
    <definedName name="___ban2" hidden="1">{"'Sheet1'!$L$16"}</definedName>
    <definedName name="___h1" localSheetId="0" hidden="1">{"'Sheet1'!$L$16"}</definedName>
    <definedName name="___h1" hidden="1">{"'Sheet1'!$L$16"}</definedName>
    <definedName name="___hsm2">1.1289</definedName>
    <definedName name="___hu1" localSheetId="0" hidden="1">{"'Sheet1'!$L$16"}</definedName>
    <definedName name="___hu1" hidden="1">{"'Sheet1'!$L$16"}</definedName>
    <definedName name="___hu2" localSheetId="0" hidden="1">{"'Sheet1'!$L$16"}</definedName>
    <definedName name="___hu2" hidden="1">{"'Sheet1'!$L$16"}</definedName>
    <definedName name="___hu5" localSheetId="0" hidden="1">{"'Sheet1'!$L$16"}</definedName>
    <definedName name="___hu5" hidden="1">{"'Sheet1'!$L$16"}</definedName>
    <definedName name="___hu6" localSheetId="0" hidden="1">{"'Sheet1'!$L$16"}</definedName>
    <definedName name="___hu6" hidden="1">{"'Sheet1'!$L$16"}</definedName>
    <definedName name="___isc1">0.035</definedName>
    <definedName name="___isc2">0.02</definedName>
    <definedName name="___isc3">0.054</definedName>
    <definedName name="___M36" localSheetId="0" hidden="1">{"'Sheet1'!$L$16"}</definedName>
    <definedName name="___M36" hidden="1">{"'Sheet1'!$L$16"}</definedName>
    <definedName name="___NSO2" localSheetId="0" hidden="1">{"'Sheet1'!$L$16"}</definedName>
    <definedName name="___NSO2" hidden="1">{"'Sheet1'!$L$16"}</definedName>
    <definedName name="___PA3" localSheetId="0" hidden="1">{"'Sheet1'!$L$16"}</definedName>
    <definedName name="___PA3" hidden="1">{"'Sheet1'!$L$16"}</definedName>
    <definedName name="___Pl2" localSheetId="0" hidden="1">{"'Sheet1'!$L$16"}</definedName>
    <definedName name="___Pl2" hidden="1">{"'Sheet1'!$L$16"}</definedName>
    <definedName name="___PL3" localSheetId="0"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0" hidden="1">{"'Sheet1'!$L$16"}</definedName>
    <definedName name="___Tru21" hidden="1">{"'Sheet1'!$L$16"}</definedName>
    <definedName name="__a1" localSheetId="0" hidden="1">{"'Sheet1'!$L$16"}</definedName>
    <definedName name="__a1" hidden="1">{"'Sheet1'!$L$16"}</definedName>
    <definedName name="__B1" localSheetId="0" hidden="1">{"'Sheet1'!$L$16"}</definedName>
    <definedName name="__B1" hidden="1">{"'Sheet1'!$L$16"}</definedName>
    <definedName name="__ban2" localSheetId="0" hidden="1">{"'Sheet1'!$L$16"}</definedName>
    <definedName name="__ban2" hidden="1">{"'Sheet1'!$L$16"}</definedName>
    <definedName name="__h1" localSheetId="0" hidden="1">{"'Sheet1'!$L$16"}</definedName>
    <definedName name="__h1" hidden="1">{"'Sheet1'!$L$16"}</definedName>
    <definedName name="__hsm2">1.1289</definedName>
    <definedName name="__hu1" localSheetId="0" hidden="1">{"'Sheet1'!$L$16"}</definedName>
    <definedName name="__hu1" hidden="1">{"'Sheet1'!$L$16"}</definedName>
    <definedName name="__hu2" localSheetId="0" hidden="1">{"'Sheet1'!$L$16"}</definedName>
    <definedName name="__hu2" hidden="1">{"'Sheet1'!$L$16"}</definedName>
    <definedName name="__hu5" localSheetId="0" hidden="1">{"'Sheet1'!$L$16"}</definedName>
    <definedName name="__hu5" hidden="1">{"'Sheet1'!$L$16"}</definedName>
    <definedName name="__hu6" localSheetId="0" hidden="1">{"'Sheet1'!$L$16"}</definedName>
    <definedName name="__hu6" hidden="1">{"'Sheet1'!$L$16"}</definedName>
    <definedName name="__isc1">0.035</definedName>
    <definedName name="__isc2">0.02</definedName>
    <definedName name="__isc3">0.054</definedName>
    <definedName name="__M36" localSheetId="0" hidden="1">{"'Sheet1'!$L$16"}</definedName>
    <definedName name="__M36" hidden="1">{"'Sheet1'!$L$16"}</definedName>
    <definedName name="__NSO2" localSheetId="0" hidden="1">{"'Sheet1'!$L$16"}</definedName>
    <definedName name="__NSO2" hidden="1">{"'Sheet1'!$L$16"}</definedName>
    <definedName name="__PA3" localSheetId="0" hidden="1">{"'Sheet1'!$L$16"}</definedName>
    <definedName name="__PA3" hidden="1">{"'Sheet1'!$L$16"}</definedName>
    <definedName name="__Pl2" localSheetId="0"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0" hidden="1">{"'Sheet1'!$L$16"}</definedName>
    <definedName name="__Tru21" hidden="1">{"'Sheet1'!$L$16"}</definedName>
    <definedName name="_40x4">5100</definedName>
    <definedName name="_a1" localSheetId="0" hidden="1">{"'Sheet1'!$L$16"}</definedName>
    <definedName name="_a1" hidden="1">{"'Sheet1'!$L$16"}</definedName>
    <definedName name="_B1" localSheetId="0" hidden="1">{"'Sheet1'!$L$16"}</definedName>
    <definedName name="_B1" hidden="1">{"'Sheet1'!$L$16"}</definedName>
    <definedName name="_ban2" localSheetId="0" hidden="1">{"'Sheet1'!$L$16"}</definedName>
    <definedName name="_ban2" hidden="1">{"'Sheet1'!$L$16"}</definedName>
    <definedName name="_Fill" localSheetId="0" hidden="1">#REF!</definedName>
    <definedName name="_Fill" hidden="1">#REF!</definedName>
    <definedName name="_xlnm._FilterDatabase" localSheetId="0" hidden="1">#REF!</definedName>
    <definedName name="_xlnm._FilterDatabase" localSheetId="21" hidden="1">'Biểu số 02'!$A$10:$R$140</definedName>
    <definedName name="_xlnm._FilterDatabase" hidden="1">#REF!</definedName>
    <definedName name="_ftn1" localSheetId="6">Quy2THDP!#REF!</definedName>
    <definedName name="_ftnref1" localSheetId="6">Quy2THDP!$E$10</definedName>
    <definedName name="_h1" localSheetId="0" hidden="1">{"'Sheet1'!$L$16"}</definedName>
    <definedName name="_h1" hidden="1">{"'Sheet1'!$L$16"}</definedName>
    <definedName name="_hsm2">1.1289</definedName>
    <definedName name="_hu1" localSheetId="0" hidden="1">{"'Sheet1'!$L$16"}</definedName>
    <definedName name="_hu1" hidden="1">{"'Sheet1'!$L$16"}</definedName>
    <definedName name="_hu2" localSheetId="0" hidden="1">{"'Sheet1'!$L$16"}</definedName>
    <definedName name="_hu2" hidden="1">{"'Sheet1'!$L$16"}</definedName>
    <definedName name="_hu5" localSheetId="0" hidden="1">{"'Sheet1'!$L$16"}</definedName>
    <definedName name="_hu5" hidden="1">{"'Sheet1'!$L$16"}</definedName>
    <definedName name="_hu6" localSheetId="0" hidden="1">{"'Sheet1'!$L$16"}</definedName>
    <definedName name="_hu6" hidden="1">{"'Sheet1'!$L$16"}</definedName>
    <definedName name="_isc1">0.035</definedName>
    <definedName name="_isc2">0.02</definedName>
    <definedName name="_isc3">0.054</definedName>
    <definedName name="_Key1" localSheetId="0" hidden="1">#REF!</definedName>
    <definedName name="_Key1" hidden="1">#REF!</definedName>
    <definedName name="_Key2" localSheetId="0" hidden="1">#REF!</definedName>
    <definedName name="_Key2" hidden="1">#REF!</definedName>
    <definedName name="_M36" localSheetId="0" hidden="1">{"'Sheet1'!$L$16"}</definedName>
    <definedName name="_M36" hidden="1">{"'Sheet1'!$L$16"}</definedName>
    <definedName name="_NSO2" localSheetId="0" hidden="1">{"'Sheet1'!$L$16"}</definedName>
    <definedName name="_NSO2" hidden="1">{"'Sheet1'!$L$16"}</definedName>
    <definedName name="_Order1" hidden="1">255</definedName>
    <definedName name="_Order2" hidden="1">255</definedName>
    <definedName name="_PA3" localSheetId="0" hidden="1">{"'Sheet1'!$L$16"}</definedName>
    <definedName name="_PA3" hidden="1">{"'Sheet1'!$L$16"}</definedName>
    <definedName name="_Pl2" localSheetId="0" hidden="1">{"'Sheet1'!$L$16"}</definedName>
    <definedName name="_Pl2" hidden="1">{"'Sheet1'!$L$16"}</definedName>
    <definedName name="_PL3" localSheetId="0" hidden="1">#REF!</definedName>
    <definedName name="_PL3" hidden="1">#REF!</definedName>
    <definedName name="_SOC10">0.3456</definedName>
    <definedName name="_SOC8">0.2827</definedName>
    <definedName name="_Sort" localSheetId="0" hidden="1">#REF!</definedName>
    <definedName name="_Sort" hidden="1">#REF!</definedName>
    <definedName name="_Sta1">531.877</definedName>
    <definedName name="_Sta2">561.952</definedName>
    <definedName name="_Sta3">712.202</definedName>
    <definedName name="_Sta4">762.202</definedName>
    <definedName name="_Tru21" localSheetId="0" hidden="1">{"'Sheet1'!$L$16"}</definedName>
    <definedName name="_Tru21" hidden="1">{"'Sheet1'!$L$16"}</definedName>
    <definedName name="a" localSheetId="0" hidden="1">{"'Sheet1'!$L$16"}</definedName>
    <definedName name="a" hidden="1">{"'Sheet1'!$L$16"}</definedName>
    <definedName name="ABC" localSheetId="0" hidden="1">#REF!</definedName>
    <definedName name="ABC" hidden="1">#REF!</definedName>
    <definedName name="anscount" hidden="1">3</definedName>
    <definedName name="ATGT" localSheetId="0" hidden="1">{"'Sheet1'!$L$16"}</definedName>
    <definedName name="ATGT" hidden="1">{"'Sheet1'!$L$16"}</definedName>
    <definedName name="B.nuamat">7.25</definedName>
    <definedName name="bdd">1.5</definedName>
    <definedName name="Bm">3.5</definedName>
    <definedName name="Bn">6.5</definedName>
    <definedName name="BQP">'[1]BANCO (3)'!$N$124</definedName>
    <definedName name="Bulongma">8700</definedName>
    <definedName name="C.doc1">540</definedName>
    <definedName name="C.doc2">740</definedName>
    <definedName name="CACAU">298161</definedName>
    <definedName name="CDTK_tim">31.77</definedName>
    <definedName name="chitietbgiang2" localSheetId="0" hidden="1">{"'Sheet1'!$L$16"}</definedName>
    <definedName name="chitietbgiang2" hidden="1">{"'Sheet1'!$L$16"}</definedName>
    <definedName name="chung">66</definedName>
    <definedName name="CLVC3">0.1</definedName>
    <definedName name="CoCauN" localSheetId="0" hidden="1">{"'Sheet1'!$L$16"}</definedName>
    <definedName name="CoCauN" hidden="1">{"'Sheet1'!$L$16"}</definedName>
    <definedName name="Code" localSheetId="0" hidden="1">#REF!</definedName>
    <definedName name="Code" hidden="1">#REF!</definedName>
    <definedName name="Cotsatma">9726</definedName>
    <definedName name="Cotthepma">9726</definedName>
    <definedName name="CP" localSheetId="0" hidden="1">#REF!</definedName>
    <definedName name="CP" hidden="1">#REF!</definedName>
    <definedName name="CTCT1" localSheetId="0" hidden="1">{"'Sheet1'!$L$16"}</definedName>
    <definedName name="CTCT1" hidden="1">{"'Sheet1'!$L$16"}</definedName>
    <definedName name="dam">78000</definedName>
    <definedName name="data1" localSheetId="0" hidden="1">#REF!</definedName>
    <definedName name="data1" hidden="1">#REF!</definedName>
    <definedName name="data2" localSheetId="0" hidden="1">#REF!</definedName>
    <definedName name="data2" hidden="1">#REF!</definedName>
    <definedName name="data3" localSheetId="0" hidden="1">#REF!</definedName>
    <definedName name="data3" hidden="1">#REF!</definedName>
    <definedName name="DataFilter" localSheetId="0">[2]!DataFilter</definedName>
    <definedName name="DataFilter">[2]!DataFilter</definedName>
    <definedName name="DataSort" localSheetId="0">[2]!DataSort</definedName>
    <definedName name="DataSort">[2]!DataSort</definedName>
    <definedName name="DCL_22">12117600</definedName>
    <definedName name="DCL_35">25490000</definedName>
    <definedName name="dddem">0.1</definedName>
    <definedName name="Discount" localSheetId="0" hidden="1">#REF!</definedName>
    <definedName name="Discount" hidden="1">#REF!</definedName>
    <definedName name="display_area_2" localSheetId="0" hidden="1">#REF!</definedName>
    <definedName name="display_area_2" hidden="1">#REF!</definedName>
    <definedName name="docdoc">0.03125</definedName>
    <definedName name="dotcong">1</definedName>
    <definedName name="drf" localSheetId="0" hidden="1">#REF!</definedName>
    <definedName name="drf" hidden="1">#REF!</definedName>
    <definedName name="ds" localSheetId="0" hidden="1">{#N/A,#N/A,FALSE,"Chi tiÆt"}</definedName>
    <definedName name="ds" hidden="1">{#N/A,#N/A,FALSE,"Chi tiÆt"}</definedName>
    <definedName name="dsh" localSheetId="0" hidden="1">#REF!</definedName>
    <definedName name="dsh" hidden="1">#REF!</definedName>
    <definedName name="DuphongBCT">'[1]BANCO (3)'!$K$128</definedName>
    <definedName name="DuphongBNG">'[1]BANCO (3)'!$K$126</definedName>
    <definedName name="DuphongBQP">'[1]BANCO (3)'!$K$125</definedName>
    <definedName name="DuphongVKS">'[3]BANCO (2)'!$F$123</definedName>
    <definedName name="E.chandoc">8.875</definedName>
    <definedName name="E.PC">10.438</definedName>
    <definedName name="E.PVI">12</definedName>
    <definedName name="FCode" localSheetId="0" hidden="1">#REF!</definedName>
    <definedName name="FCode" hidden="1">#REF!</definedName>
    <definedName name="FI_12">4820</definedName>
    <definedName name="g" localSheetId="0" hidden="1">{"'Sheet1'!$L$16"}</definedName>
    <definedName name="g" hidden="1">{"'Sheet1'!$L$16"}</definedName>
    <definedName name="GoBack" localSheetId="0">[2]Sheet1!GoBack</definedName>
    <definedName name="GoBack">[2]Sheet1!GoBack</definedName>
    <definedName name="h" localSheetId="0" hidden="1">{"'Sheet1'!$L$16"}</definedName>
    <definedName name="h" hidden="1">{"'Sheet1'!$L$16"}</definedName>
    <definedName name="Hdao">0.3</definedName>
    <definedName name="Hdap">5.2</definedName>
    <definedName name="Heä_soá_laép_xaø_H">1.7</definedName>
    <definedName name="Heso">'[3]MT DPin (2)'!$BP$99</definedName>
    <definedName name="HiddenRows" localSheetId="0" hidden="1">#REF!</definedName>
    <definedName name="HiddenRows" hidden="1">#REF!</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TH">'[1]BANCO (3)'!$K$122</definedName>
    <definedName name="hsvl">1</definedName>
    <definedName name="hsvl2">1</definedName>
    <definedName name="htlm" localSheetId="0" hidden="1">{"'Sheet1'!$L$16"}</definedName>
    <definedName name="htlm"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0" hidden="1">{"'Sheet1'!$L$16"}</definedName>
    <definedName name="hu" hidden="1">{"'Sheet1'!$L$16"}</definedName>
    <definedName name="HUU" localSheetId="0" hidden="1">{"'Sheet1'!$L$16"}</definedName>
    <definedName name="HUU" hidden="1">{"'Sheet1'!$L$16"}</definedName>
    <definedName name="huy" localSheetId="0" hidden="1">{"'Sheet1'!$L$16"}</definedName>
    <definedName name="huy" hidden="1">{"'Sheet1'!$L$16"}</definedName>
    <definedName name="j" localSheetId="0" hidden="1">{"'Sheet1'!$L$16"}</definedName>
    <definedName name="j" hidden="1">{"'Sheet1'!$L$16"}</definedName>
    <definedName name="k" localSheetId="0" hidden="1">{"'Sheet1'!$L$16"}</definedName>
    <definedName name="k" hidden="1">{"'Sheet1'!$L$16"}</definedName>
    <definedName name="khac">2</definedName>
    <definedName name="khongtruotgia" localSheetId="0" hidden="1">{"'Sheet1'!$L$16"}</definedName>
    <definedName name="khongtruotgia" hidden="1">{"'Sheet1'!$L$16"}</definedName>
    <definedName name="ksbn" localSheetId="0" hidden="1">{"'Sheet1'!$L$16"}</definedName>
    <definedName name="ksbn" hidden="1">{"'Sheet1'!$L$16"}</definedName>
    <definedName name="kshn" localSheetId="0" hidden="1">{"'Sheet1'!$L$16"}</definedName>
    <definedName name="kshn" hidden="1">{"'Sheet1'!$L$16"}</definedName>
    <definedName name="ksls" localSheetId="0" hidden="1">{"'Sheet1'!$L$16"}</definedName>
    <definedName name="ksls" hidden="1">{"'Sheet1'!$L$16"}</definedName>
    <definedName name="l" localSheetId="0" hidden="1">{"'Sheet1'!$L$16"}</definedName>
    <definedName name="l" hidden="1">{"'Sheet1'!$L$16"}</definedName>
    <definedName name="L63x6">5800</definedName>
    <definedName name="langson" localSheetId="0" hidden="1">{"'Sheet1'!$L$16"}</definedName>
    <definedName name="langson" hidden="1">{"'Sheet1'!$L$16"}</definedName>
    <definedName name="LBS_22">107800000</definedName>
    <definedName name="lk" localSheetId="0" hidden="1">#REF!</definedName>
    <definedName name="lk" hidden="1">#REF!</definedName>
    <definedName name="m" localSheetId="0" hidden="1">{"'Sheet1'!$L$16"}</definedName>
    <definedName name="m" hidden="1">{"'Sheet1'!$L$16"}</definedName>
    <definedName name="mo" localSheetId="0" hidden="1">{"'Sheet1'!$L$16"}</definedName>
    <definedName name="mo" hidden="1">{"'Sheet1'!$L$16"}</definedName>
    <definedName name="moi" localSheetId="0" hidden="1">{"'Sheet1'!$L$16"}</definedName>
    <definedName name="moi" hidden="1">{"'Sheet1'!$L$16"}</definedName>
    <definedName name="n" localSheetId="0" hidden="1">{"'Sheet1'!$L$16"}</definedName>
    <definedName name="n" hidden="1">{"'Sheet1'!$L$16"}</definedName>
    <definedName name="OrderTable" localSheetId="0" hidden="1">#REF!</definedName>
    <definedName name="OrderTable" hidden="1">#REF!</definedName>
    <definedName name="PAIII_" localSheetId="0" hidden="1">{"'Sheet1'!$L$16"}</definedName>
    <definedName name="PAIII_" hidden="1">{"'Sheet1'!$L$16"}</definedName>
    <definedName name="PMS" localSheetId="0" hidden="1">{"'Sheet1'!$L$16"}</definedName>
    <definedName name="PMS" hidden="1">{"'Sheet1'!$L$16"}</definedName>
    <definedName name="_xlnm.Print_Area" localSheetId="0">'Bieu 11. CTMTQG'!$A$1:$AU$68</definedName>
    <definedName name="_xlnm.Print_Area" localSheetId="5">'BM18 BC nam DP'!$A$1:$M$77</definedName>
    <definedName name="_xlnm.Print_Area" localSheetId="2">'NC07 TH TPCP'!$A$1:$U$19</definedName>
    <definedName name="_xlnm.Print_Area" localSheetId="3">'NC08 TPCP KH'!$A$1:$AK$39</definedName>
    <definedName name="_xlnm.Print_Area" localSheetId="4">'NC11 PPP'!$A$1:$Q$19</definedName>
    <definedName name="_xlnm.Print_Area" localSheetId="1">'ODAKH NSNN'!$A$1:$BQ$74</definedName>
    <definedName name="_xlnm.Print_Area" localSheetId="6">Quy2THDP!$A$1:$Q$72</definedName>
    <definedName name="_xlnm.Print_Area" localSheetId="7">Quy2TPCPDP!$A$1:$P$38</definedName>
    <definedName name="_xlnm.Print_Area" localSheetId="8">'Quy2von khac Dp'!$A$1:$O$38</definedName>
    <definedName name="_xlnm.Print_Titles" localSheetId="22">'03_Khai thac quỹ đất'!$5:$8</definedName>
    <definedName name="_xlnm.Print_Titles" localSheetId="0">'Bieu 11. CTMTQG'!$5:$10</definedName>
    <definedName name="_xlnm.Print_Titles" localSheetId="20">'Biểu số 01'!$5:$7</definedName>
    <definedName name="_xlnm.Print_Titles" localSheetId="21">'Biểu số 02'!$5:$9</definedName>
    <definedName name="_xlnm.Print_Titles" localSheetId="5">'BM18 BC nam DP'!$6:$8</definedName>
    <definedName name="_xlnm.Print_Titles" localSheetId="2">'NC07 TH TPCP'!$6:$9</definedName>
    <definedName name="_xlnm.Print_Titles" localSheetId="3">'NC08 TPCP KH'!$6:$9</definedName>
    <definedName name="_xlnm.Print_Titles" localSheetId="1">'ODAKH NSNN'!$8:$15</definedName>
    <definedName name="_xlnm.Print_Titles" localSheetId="6">Quy2THDP!$9:$11</definedName>
    <definedName name="_xlnm.Print_Titles" localSheetId="7">Quy2TPCPDP!$8:$12</definedName>
    <definedName name="_xlnm.Print_Titles" localSheetId="8">'Quy2von khac Dp'!$7:$11</definedName>
    <definedName name="ProdForm" localSheetId="0" hidden="1">#REF!</definedName>
    <definedName name="ProdForm" hidden="1">#REF!</definedName>
    <definedName name="Product" localSheetId="0" hidden="1">#REF!</definedName>
    <definedName name="Product" hidden="1">#REF!</definedName>
    <definedName name="rate">14000</definedName>
    <definedName name="RCArea" localSheetId="0" hidden="1">#REF!</definedName>
    <definedName name="RCArea" hidden="1">#REF!</definedName>
    <definedName name="S.dinh">640</definedName>
    <definedName name="Spanner_Auto_File">"C:\My Documents\tinh cdo.x2a"</definedName>
    <definedName name="SpecialPrice" localSheetId="0" hidden="1">#REF!</definedName>
    <definedName name="SpecialPrice" hidden="1">#REF!</definedName>
    <definedName name="t" localSheetId="0" hidden="1">{"'Sheet1'!$L$16"}</definedName>
    <definedName name="t" hidden="1">{"'Sheet1'!$L$16"}</definedName>
    <definedName name="Tang">100</definedName>
    <definedName name="TaxTV">10%</definedName>
    <definedName name="TaxXL">5%</definedName>
    <definedName name="tbl_ProdInfo" localSheetId="0" hidden="1">#REF!</definedName>
    <definedName name="tbl_ProdInfo" hidden="1">#REF!</definedName>
    <definedName name="tha" localSheetId="0" hidden="1">{"'Sheet1'!$L$16"}</definedName>
    <definedName name="tha" hidden="1">{"'Sheet1'!$L$16"}</definedName>
    <definedName name="thepma">10500</definedName>
    <definedName name="thue">6</definedName>
    <definedName name="Tiepdiama">9500</definedName>
    <definedName name="ttttt" localSheetId="0" hidden="1">{"'Sheet1'!$L$16"}</definedName>
    <definedName name="ttttt" hidden="1">{"'Sheet1'!$L$16"}</definedName>
    <definedName name="TTTTTTTTT" localSheetId="0" hidden="1">{"'Sheet1'!$L$16"}</definedName>
    <definedName name="TTTTTTTTT" hidden="1">{"'Sheet1'!$L$16"}</definedName>
    <definedName name="ttttttttttt" localSheetId="0" hidden="1">{"'Sheet1'!$L$16"}</definedName>
    <definedName name="ttttttttttt" hidden="1">{"'Sheet1'!$L$16"}</definedName>
    <definedName name="tuyennhanh" localSheetId="0" hidden="1">{"'Sheet1'!$L$16"}</definedName>
    <definedName name="tuyennhanh" hidden="1">{"'Sheet1'!$L$16"}</definedName>
    <definedName name="tytrong16so5nam">'[1]PLI CTrinh'!$CN$10</definedName>
    <definedName name="u" localSheetId="0" hidden="1">{"'Sheet1'!$L$16"}</definedName>
    <definedName name="u" hidden="1">{"'Sheet1'!$L$16"}</definedName>
    <definedName name="ư" localSheetId="0" hidden="1">{"'Sheet1'!$L$16"}</definedName>
    <definedName name="ư" hidden="1">{"'Sheet1'!$L$16"}</definedName>
    <definedName name="v" localSheetId="0" hidden="1">{"'Sheet1'!$L$16"}</definedName>
    <definedName name="v" hidden="1">{"'Sheet1'!$L$16"}</definedName>
    <definedName name="VAÄT_LIEÄU">"nhandongia"</definedName>
    <definedName name="vcoto" localSheetId="0" hidden="1">{"'Sheet1'!$L$16"}</definedName>
    <definedName name="vcoto" hidden="1">{"'Sheet1'!$L$16"}</definedName>
    <definedName name="Viet" localSheetId="0" hidden="1">{"'Sheet1'!$L$16"}</definedName>
    <definedName name="Viet" hidden="1">{"'Sheet1'!$L$16"}</definedName>
    <definedName name="WIRE1">5</definedName>
    <definedName name="wrn.aaa." localSheetId="0" hidden="1">{#N/A,#N/A,FALSE,"Sheet1";#N/A,#N/A,FALSE,"Sheet1";#N/A,#N/A,FALSE,"Sheet1"}</definedName>
    <definedName name="wrn.aaa." hidden="1">{#N/A,#N/A,FALSE,"Sheet1";#N/A,#N/A,FALSE,"Sheet1";#N/A,#N/A,FALSE,"Sheet1"}</definedName>
    <definedName name="wrn.chi._.tiÆt." localSheetId="0" hidden="1">{#N/A,#N/A,FALSE,"Chi tiÆt"}</definedName>
    <definedName name="wrn.chi._.tiÆt." hidden="1">{#N/A,#N/A,FALSE,"Chi tiÆt"}</definedName>
    <definedName name="wrn.cong." localSheetId="0" hidden="1">{#N/A,#N/A,FALSE,"Sheet1"}</definedName>
    <definedName name="wrn.cong." hidden="1">{#N/A,#N/A,FALSE,"Sheet1"}</definedName>
    <definedName name="wrn.vd." localSheetId="0" hidden="1">{#N/A,#N/A,TRUE,"BT M200 da 10x20"}</definedName>
    <definedName name="wrn.vd." hidden="1">{#N/A,#N/A,TRUE,"BT M200 da 10x20"}</definedName>
    <definedName name="XBCNCKT">5600</definedName>
    <definedName name="XCCT">0.5</definedName>
    <definedName name="xls" localSheetId="0" hidden="1">{"'Sheet1'!$L$16"}</definedName>
    <definedName name="xls" hidden="1">{"'Sheet1'!$L$16"}</definedName>
    <definedName name="xlttbninh" localSheetId="0" hidden="1">{"'Sheet1'!$L$16"}</definedName>
    <definedName name="xlttbninh" hidden="1">{"'Sheet1'!$L$16"}</definedName>
    <definedName name="XTKKTTC">7500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3" i="27" l="1"/>
  <c r="C35" i="25"/>
  <c r="C33" i="25" s="1"/>
  <c r="K9" i="23" l="1"/>
  <c r="H54" i="27" l="1"/>
  <c r="I54" i="27"/>
  <c r="J54" i="27"/>
  <c r="L54" i="27"/>
  <c r="L53" i="27" s="1"/>
  <c r="L52" i="27" s="1"/>
  <c r="M54" i="27"/>
  <c r="M53" i="27" s="1"/>
  <c r="M52" i="27" s="1"/>
  <c r="N54" i="27"/>
  <c r="N53" i="27" s="1"/>
  <c r="N52" i="27" s="1"/>
  <c r="O54" i="27"/>
  <c r="O53" i="27" s="1"/>
  <c r="O52" i="27" s="1"/>
  <c r="P54" i="27"/>
  <c r="P53" i="27" s="1"/>
  <c r="P52" i="27" s="1"/>
  <c r="Q143" i="27"/>
  <c r="Q142" i="27"/>
  <c r="G141" i="27"/>
  <c r="P141" i="27"/>
  <c r="O141" i="27"/>
  <c r="N141" i="27"/>
  <c r="M141" i="27"/>
  <c r="L141" i="27"/>
  <c r="K141" i="27"/>
  <c r="J141" i="27"/>
  <c r="I141" i="27"/>
  <c r="H141" i="27"/>
  <c r="H135" i="27"/>
  <c r="I135" i="27"/>
  <c r="J135" i="27"/>
  <c r="K135" i="27"/>
  <c r="L135" i="27"/>
  <c r="M135" i="27"/>
  <c r="N135" i="27"/>
  <c r="O135" i="27"/>
  <c r="P135" i="27"/>
  <c r="Q140" i="27"/>
  <c r="Q139" i="27"/>
  <c r="Q138" i="27"/>
  <c r="Q137" i="27"/>
  <c r="Q141" i="27" l="1"/>
  <c r="Q136" i="27" l="1"/>
  <c r="Q135" i="27" s="1"/>
  <c r="G136" i="27"/>
  <c r="G135" i="27" s="1"/>
  <c r="N129" i="27"/>
  <c r="O129" i="27"/>
  <c r="P129" i="27"/>
  <c r="Q129" i="27"/>
  <c r="N127" i="27"/>
  <c r="O127" i="27"/>
  <c r="P127" i="27"/>
  <c r="Q127" i="27"/>
  <c r="M125" i="27"/>
  <c r="N125" i="27"/>
  <c r="O125" i="27"/>
  <c r="P125" i="27"/>
  <c r="Q125" i="27"/>
  <c r="L118" i="27"/>
  <c r="M118" i="27"/>
  <c r="N118" i="27"/>
  <c r="O118" i="27"/>
  <c r="P118" i="27"/>
  <c r="Q118" i="27"/>
  <c r="N116" i="27"/>
  <c r="O116" i="27"/>
  <c r="P116" i="27"/>
  <c r="Q116" i="27"/>
  <c r="O104" i="27"/>
  <c r="P104" i="27"/>
  <c r="Q104" i="27"/>
  <c r="Q95" i="27"/>
  <c r="Q98" i="27"/>
  <c r="Q100" i="27"/>
  <c r="Q102" i="27"/>
  <c r="L104" i="27"/>
  <c r="M104" i="27"/>
  <c r="N104" i="27"/>
  <c r="L102" i="27"/>
  <c r="M102" i="27"/>
  <c r="N102" i="27"/>
  <c r="O102" i="27"/>
  <c r="P102" i="27"/>
  <c r="L100" i="27"/>
  <c r="M100" i="27"/>
  <c r="N100" i="27"/>
  <c r="O100" i="27"/>
  <c r="P100" i="27"/>
  <c r="L98" i="27"/>
  <c r="M98" i="27"/>
  <c r="N98" i="27"/>
  <c r="O98" i="27"/>
  <c r="P98" i="27"/>
  <c r="L95" i="27"/>
  <c r="M95" i="27"/>
  <c r="N95" i="27"/>
  <c r="O95" i="27"/>
  <c r="P95" i="27"/>
  <c r="K95" i="27"/>
  <c r="H93" i="27" l="1"/>
  <c r="I93" i="27"/>
  <c r="J93" i="27"/>
  <c r="K93" i="27"/>
  <c r="L93" i="27"/>
  <c r="M93" i="27"/>
  <c r="N93" i="27"/>
  <c r="O93" i="27"/>
  <c r="P93" i="27"/>
  <c r="Q93" i="27"/>
  <c r="Q81" i="27"/>
  <c r="Q73" i="27"/>
  <c r="I91" i="27"/>
  <c r="J91" i="27"/>
  <c r="K91" i="27"/>
  <c r="L91" i="27"/>
  <c r="M91" i="27"/>
  <c r="N91" i="27"/>
  <c r="O91" i="27"/>
  <c r="P91" i="27"/>
  <c r="Q91" i="27"/>
  <c r="G91" i="27"/>
  <c r="N81" i="27"/>
  <c r="O81" i="27"/>
  <c r="P81" i="27"/>
  <c r="L67" i="27"/>
  <c r="L66" i="27" s="1"/>
  <c r="M67" i="27"/>
  <c r="M66" i="27" s="1"/>
  <c r="N67" i="27"/>
  <c r="N66" i="27" s="1"/>
  <c r="O67" i="27"/>
  <c r="O66" i="27" s="1"/>
  <c r="P67" i="27"/>
  <c r="P66" i="27" s="1"/>
  <c r="Q67" i="27"/>
  <c r="Q66" i="27" s="1"/>
  <c r="Q64" i="27"/>
  <c r="Q60" i="27"/>
  <c r="N43" i="27"/>
  <c r="O43" i="27"/>
  <c r="P43" i="27"/>
  <c r="N41" i="27"/>
  <c r="O41" i="27"/>
  <c r="P41" i="27"/>
  <c r="N29" i="27"/>
  <c r="N28" i="27" s="1"/>
  <c r="O29" i="27"/>
  <c r="O28" i="27" s="1"/>
  <c r="P29" i="27"/>
  <c r="P28" i="27" s="1"/>
  <c r="Q29" i="27"/>
  <c r="Q28" i="27" s="1"/>
  <c r="N17" i="27"/>
  <c r="N15" i="27" s="1"/>
  <c r="I17" i="27"/>
  <c r="I15" i="27" s="1"/>
  <c r="J17" i="27"/>
  <c r="J15" i="27" s="1"/>
  <c r="L17" i="27"/>
  <c r="L15" i="27" s="1"/>
  <c r="M17" i="27"/>
  <c r="M15" i="27" s="1"/>
  <c r="O17" i="27"/>
  <c r="O15" i="27" s="1"/>
  <c r="P17" i="27"/>
  <c r="P15" i="27" s="1"/>
  <c r="Q17" i="27"/>
  <c r="Q15" i="27" s="1"/>
  <c r="N13" i="27"/>
  <c r="K13" i="27"/>
  <c r="L13" i="27"/>
  <c r="M13" i="27"/>
  <c r="O13" i="27"/>
  <c r="P13" i="27"/>
  <c r="Q13" i="27"/>
  <c r="Q54" i="27" l="1"/>
  <c r="Q53" i="27" s="1"/>
  <c r="Q52" i="27" s="1"/>
  <c r="Q72" i="27"/>
  <c r="Q71" i="27" s="1"/>
  <c r="P40" i="27"/>
  <c r="O40" i="27"/>
  <c r="N40" i="27"/>
  <c r="N12" i="27"/>
  <c r="L12" i="27"/>
  <c r="P12" i="27"/>
  <c r="O12" i="27"/>
  <c r="M12" i="27"/>
  <c r="Q12" i="27"/>
  <c r="Q11" i="27" s="1"/>
  <c r="Q10" i="27" l="1"/>
  <c r="O11" i="27"/>
  <c r="P11" i="27"/>
  <c r="N11" i="27"/>
  <c r="D25" i="25" l="1"/>
  <c r="E25" i="25" s="1"/>
  <c r="K61" i="27" l="1"/>
  <c r="K54" i="27" s="1"/>
  <c r="M129" i="27" l="1"/>
  <c r="L129" i="27"/>
  <c r="K129" i="27"/>
  <c r="J129" i="27"/>
  <c r="I129" i="27"/>
  <c r="H129" i="27"/>
  <c r="G129" i="27"/>
  <c r="G43" i="27"/>
  <c r="I43" i="27"/>
  <c r="J43" i="27"/>
  <c r="L43" i="27"/>
  <c r="M43" i="27"/>
  <c r="T45" i="27" l="1"/>
  <c r="H45" i="27"/>
  <c r="H43" i="27" s="1"/>
  <c r="H104" i="27"/>
  <c r="I104" i="27"/>
  <c r="J104" i="27"/>
  <c r="K104" i="27"/>
  <c r="G104" i="27"/>
  <c r="G25" i="27" l="1"/>
  <c r="K32" i="27"/>
  <c r="K22" i="27"/>
  <c r="K17" i="27" l="1"/>
  <c r="K15" i="27" s="1"/>
  <c r="K12" i="27" s="1"/>
  <c r="M127" i="27"/>
  <c r="L127" i="27"/>
  <c r="K127" i="27"/>
  <c r="J127" i="27"/>
  <c r="I127" i="27"/>
  <c r="H127" i="27"/>
  <c r="G127" i="27"/>
  <c r="L81" i="27"/>
  <c r="M81" i="27"/>
  <c r="L73" i="27"/>
  <c r="M73" i="27"/>
  <c r="K73" i="27"/>
  <c r="L41" i="27"/>
  <c r="L40" i="27" s="1"/>
  <c r="M41" i="27"/>
  <c r="M40" i="27" s="1"/>
  <c r="L29" i="27"/>
  <c r="L28" i="27" s="1"/>
  <c r="M29" i="27"/>
  <c r="M28" i="27" s="1"/>
  <c r="M11" i="27" l="1"/>
  <c r="L11" i="27"/>
  <c r="F13" i="25"/>
  <c r="F14" i="25"/>
  <c r="F12" i="25"/>
  <c r="F23" i="25"/>
  <c r="F25" i="25"/>
  <c r="F26" i="25"/>
  <c r="F27" i="25"/>
  <c r="F28" i="25"/>
  <c r="F29" i="25"/>
  <c r="F30" i="25"/>
  <c r="F31" i="25"/>
  <c r="F32" i="25"/>
  <c r="F22" i="25"/>
  <c r="F19" i="25"/>
  <c r="F20" i="25"/>
  <c r="F21" i="25"/>
  <c r="F18" i="25"/>
  <c r="F11" i="25" l="1"/>
  <c r="D24" i="25"/>
  <c r="D17" i="25"/>
  <c r="D11" i="25"/>
  <c r="D10" i="25" s="1"/>
  <c r="D9" i="25" s="1"/>
  <c r="L116" i="27"/>
  <c r="M116" i="27"/>
  <c r="K116" i="27"/>
  <c r="K102" i="27"/>
  <c r="K100" i="27"/>
  <c r="K98" i="27"/>
  <c r="L72" i="27"/>
  <c r="M72" i="27"/>
  <c r="K81" i="27"/>
  <c r="K67" i="27"/>
  <c r="K66" i="27" s="1"/>
  <c r="K43" i="27"/>
  <c r="K41" i="27"/>
  <c r="K29" i="27"/>
  <c r="K28" i="27" s="1"/>
  <c r="K40" i="27" l="1"/>
  <c r="K11" i="27" s="1"/>
  <c r="K72" i="27"/>
  <c r="K71" i="27" s="1"/>
  <c r="L71" i="27"/>
  <c r="M71" i="27"/>
  <c r="M10" i="27" s="1"/>
  <c r="N9" i="23" l="1"/>
  <c r="H13" i="23"/>
  <c r="C17" i="25"/>
  <c r="E17" i="25"/>
  <c r="F17" i="25"/>
  <c r="E11" i="25"/>
  <c r="E24" i="25"/>
  <c r="F24" i="25" s="1"/>
  <c r="I9" i="23"/>
  <c r="J9" i="23"/>
  <c r="L9" i="23"/>
  <c r="M9" i="23"/>
  <c r="O9" i="23"/>
  <c r="P9" i="23"/>
  <c r="G9" i="23"/>
  <c r="H53" i="27"/>
  <c r="H52" i="27" s="1"/>
  <c r="I53" i="27"/>
  <c r="I52" i="27" s="1"/>
  <c r="J53" i="27"/>
  <c r="J52" i="27" s="1"/>
  <c r="K53" i="27"/>
  <c r="K52" i="27" s="1"/>
  <c r="K10" i="23"/>
  <c r="E10" i="25" l="1"/>
  <c r="F10" i="25"/>
  <c r="F9" i="25" s="1"/>
  <c r="E9" i="25"/>
  <c r="Q9" i="23"/>
  <c r="H125" i="27"/>
  <c r="I125" i="27"/>
  <c r="J125" i="27"/>
  <c r="K125" i="27"/>
  <c r="L125" i="27"/>
  <c r="L10" i="27" s="1"/>
  <c r="G125" i="27"/>
  <c r="H118" i="27"/>
  <c r="I118" i="27"/>
  <c r="J118" i="27"/>
  <c r="K118" i="27"/>
  <c r="G118" i="27"/>
  <c r="K10" i="27" l="1"/>
  <c r="H102" i="27"/>
  <c r="I102" i="27"/>
  <c r="J102" i="27"/>
  <c r="G102" i="27"/>
  <c r="F110" i="27"/>
  <c r="F111" i="27" s="1"/>
  <c r="F112" i="27" s="1"/>
  <c r="F113" i="27" s="1"/>
  <c r="F114" i="27" s="1"/>
  <c r="F115" i="27" s="1"/>
  <c r="F35" i="27"/>
  <c r="H116" i="27" l="1"/>
  <c r="I116" i="27"/>
  <c r="J116" i="27"/>
  <c r="G116" i="27"/>
  <c r="C111" i="27"/>
  <c r="C106" i="27"/>
  <c r="D107" i="27"/>
  <c r="H35" i="27" l="1"/>
  <c r="D35" i="27"/>
  <c r="T14" i="27"/>
  <c r="J14" i="27"/>
  <c r="T34" i="27" l="1"/>
  <c r="H20" i="27" l="1"/>
  <c r="I14" i="27"/>
  <c r="T20" i="27" l="1"/>
  <c r="C15" i="25"/>
  <c r="C14" i="25"/>
  <c r="C13" i="25"/>
  <c r="C12" i="25"/>
  <c r="C11" i="25" l="1"/>
  <c r="C10" i="25" s="1"/>
  <c r="C9" i="25" s="1"/>
  <c r="H23" i="27"/>
  <c r="H17" i="27" s="1"/>
  <c r="H15" i="27" s="1"/>
  <c r="V102" i="27"/>
  <c r="H100" i="27"/>
  <c r="I100" i="27"/>
  <c r="J100" i="27"/>
  <c r="G100" i="27"/>
  <c r="D97" i="27"/>
  <c r="C97" i="27"/>
  <c r="F99" i="27"/>
  <c r="F101" i="27" s="1"/>
  <c r="F70" i="27" l="1"/>
  <c r="F69" i="27" s="1"/>
  <c r="I13" i="27" l="1"/>
  <c r="I12" i="27" s="1"/>
  <c r="J13" i="27"/>
  <c r="H13" i="27"/>
  <c r="H12" i="27" s="1"/>
  <c r="H98" i="27" l="1"/>
  <c r="I98" i="27"/>
  <c r="J98" i="27"/>
  <c r="G98" i="27"/>
  <c r="I95" i="27"/>
  <c r="J95" i="27"/>
  <c r="G95" i="27"/>
  <c r="H95" i="27"/>
  <c r="G93" i="27" l="1"/>
  <c r="G13" i="27" l="1"/>
  <c r="H92" i="27" l="1"/>
  <c r="H91" i="27" s="1"/>
  <c r="H90" i="27"/>
  <c r="H89" i="27"/>
  <c r="H88" i="27"/>
  <c r="H87" i="27"/>
  <c r="H86" i="27"/>
  <c r="H85" i="27"/>
  <c r="H84" i="27"/>
  <c r="H83" i="27"/>
  <c r="H82" i="27"/>
  <c r="H80" i="27"/>
  <c r="H79" i="27"/>
  <c r="H78" i="27"/>
  <c r="H77" i="27"/>
  <c r="H76" i="27"/>
  <c r="H75" i="27"/>
  <c r="H74" i="27"/>
  <c r="I81" i="27"/>
  <c r="G81" i="27"/>
  <c r="I73" i="27"/>
  <c r="N73" i="27"/>
  <c r="O73" i="27"/>
  <c r="N72" i="27" l="1"/>
  <c r="N71" i="27" s="1"/>
  <c r="N10" i="27" s="1"/>
  <c r="O72" i="27"/>
  <c r="O71" i="27" s="1"/>
  <c r="O10" i="27" s="1"/>
  <c r="I72" i="27"/>
  <c r="I71" i="27" s="1"/>
  <c r="H73" i="27"/>
  <c r="H81" i="27"/>
  <c r="H72" i="27" l="1"/>
  <c r="H71" i="27" s="1"/>
  <c r="V71" i="27" l="1"/>
  <c r="P73" i="27"/>
  <c r="P72" i="27" l="1"/>
  <c r="P71" i="27" s="1"/>
  <c r="P10" i="27" s="1"/>
  <c r="G73" i="27" l="1"/>
  <c r="G72" i="27" l="1"/>
  <c r="G71" i="27" s="1"/>
  <c r="I67" i="27"/>
  <c r="J67" i="27"/>
  <c r="I41" i="27"/>
  <c r="I40" i="27" s="1"/>
  <c r="G41" i="27"/>
  <c r="G40" i="27" s="1"/>
  <c r="I29" i="27"/>
  <c r="I28" i="27" s="1"/>
  <c r="J29" i="27"/>
  <c r="J28" i="27" s="1"/>
  <c r="J6" i="27" l="1"/>
  <c r="G69" i="27" l="1"/>
  <c r="H69" i="27" s="1"/>
  <c r="G68" i="27"/>
  <c r="I66" i="27"/>
  <c r="G60" i="27"/>
  <c r="G54" i="27" s="1"/>
  <c r="D60" i="27"/>
  <c r="F68" i="27"/>
  <c r="C44" i="27"/>
  <c r="J42" i="27"/>
  <c r="J41" i="27" s="1"/>
  <c r="J40" i="27" s="1"/>
  <c r="H39" i="27"/>
  <c r="G32" i="27"/>
  <c r="G37" i="27"/>
  <c r="G22" i="27"/>
  <c r="G17" i="27" s="1"/>
  <c r="G15" i="27" s="1"/>
  <c r="J12" i="27"/>
  <c r="I6" i="27"/>
  <c r="G29" i="27" l="1"/>
  <c r="G28" i="27" s="1"/>
  <c r="G53" i="27"/>
  <c r="G52" i="27" s="1"/>
  <c r="G12" i="27"/>
  <c r="D20" i="27"/>
  <c r="D19" i="27"/>
  <c r="I11" i="27"/>
  <c r="I10" i="27" s="1"/>
  <c r="G67" i="27"/>
  <c r="H41" i="27"/>
  <c r="H40" i="27" s="1"/>
  <c r="G66" i="27"/>
  <c r="H37" i="27"/>
  <c r="H66" i="27"/>
  <c r="H67" i="27"/>
  <c r="C21" i="27"/>
  <c r="D44" i="27" l="1"/>
  <c r="D56" i="27" s="1"/>
  <c r="D57" i="27" s="1"/>
  <c r="G11" i="27"/>
  <c r="G10" i="27" s="1"/>
  <c r="J11" i="27"/>
  <c r="J10" i="27" s="1"/>
  <c r="H29" i="27"/>
  <c r="H28" i="27" s="1"/>
  <c r="H11" i="27" s="1"/>
  <c r="H10" i="27" s="1"/>
  <c r="C22" i="27"/>
  <c r="C19" i="27" l="1"/>
  <c r="C23" i="27"/>
  <c r="C38" i="27"/>
  <c r="C37" i="27" s="1"/>
  <c r="H10" i="23"/>
  <c r="H9" i="23" s="1"/>
  <c r="C39" i="27" l="1"/>
  <c r="C68" i="27" s="1"/>
  <c r="C70" i="27" s="1"/>
  <c r="C42" i="27" s="1"/>
  <c r="C69" i="27"/>
  <c r="C60" i="27"/>
  <c r="T10" i="27" l="1"/>
  <c r="C61" i="27"/>
  <c r="J6" i="23" l="1"/>
  <c r="I6" i="23"/>
  <c r="B10" i="6" l="1"/>
  <c r="C10" i="6" s="1"/>
  <c r="D10" i="6" s="1"/>
  <c r="E10" i="6" s="1"/>
  <c r="F10" i="6" s="1"/>
  <c r="G10" i="6" s="1"/>
  <c r="H10" i="6" s="1"/>
  <c r="I10" i="6" s="1"/>
  <c r="J10" i="6" s="1"/>
  <c r="K10" i="6" s="1"/>
  <c r="L10" i="6" s="1"/>
  <c r="M10" i="6" s="1"/>
  <c r="N10" i="6" s="1"/>
  <c r="S10" i="6" s="1"/>
  <c r="T10" i="6" s="1"/>
  <c r="U10" i="6" s="1"/>
  <c r="V10" i="6" s="1"/>
  <c r="W10" i="6" s="1"/>
  <c r="X10" i="6" s="1"/>
  <c r="Y10" i="6" s="1"/>
  <c r="Z10" i="6" s="1"/>
  <c r="AA10" i="6" s="1"/>
  <c r="AB10" i="6" s="1"/>
  <c r="AC10" i="6" s="1"/>
  <c r="AD10" i="6" s="1"/>
  <c r="AE10" i="6" s="1"/>
  <c r="AF10" i="6" s="1"/>
  <c r="AG10" i="6" s="1"/>
  <c r="AK10" i="6" s="1"/>
  <c r="AJ16" i="4"/>
  <c r="AK16" i="4" s="1"/>
  <c r="AL16" i="4" s="1"/>
  <c r="AM16" i="4" s="1"/>
  <c r="AN16" i="4" s="1"/>
  <c r="AO16" i="4" s="1"/>
  <c r="AP16" i="4" s="1"/>
  <c r="AQ16" i="4" s="1"/>
  <c r="AR16" i="4" s="1"/>
  <c r="AS16" i="4" s="1"/>
  <c r="AT16" i="4" s="1"/>
  <c r="AU16" i="4" s="1"/>
  <c r="AV16" i="4" s="1"/>
  <c r="AW16" i="4" s="1"/>
  <c r="AX16" i="4" s="1"/>
  <c r="AY16" i="4" s="1"/>
  <c r="AZ16" i="4" s="1"/>
  <c r="BA16" i="4" s="1"/>
  <c r="BB16" i="4" s="1"/>
  <c r="BC16" i="4" s="1"/>
  <c r="BD16" i="4" s="1"/>
  <c r="BE16" i="4" s="1"/>
  <c r="BF16" i="4" s="1"/>
  <c r="BG16" i="4" s="1"/>
  <c r="BH16" i="4" s="1"/>
  <c r="BI16" i="4" s="1"/>
  <c r="BJ16" i="4" s="1"/>
  <c r="BK16" i="4" s="1"/>
  <c r="BL16" i="4" s="1"/>
  <c r="BM16" i="4" s="1"/>
  <c r="BN16" i="4" s="1"/>
  <c r="BO16" i="4" s="1"/>
  <c r="BP16" i="4" s="1"/>
  <c r="BQ16" i="4" s="1"/>
  <c r="X16" i="4"/>
  <c r="Y16" i="4" s="1"/>
  <c r="Z16" i="4" s="1"/>
  <c r="AA16" i="4" s="1"/>
  <c r="AB16" i="4" s="1"/>
  <c r="AC16" i="4" s="1"/>
  <c r="AD16" i="4" s="1"/>
  <c r="AE16" i="4" s="1"/>
  <c r="AF16" i="4" s="1"/>
  <c r="AG16" i="4" s="1"/>
  <c r="AH16" i="4" s="1"/>
  <c r="B16" i="4"/>
  <c r="C16" i="4" s="1"/>
  <c r="D16" i="4" s="1"/>
  <c r="E16" i="4" s="1"/>
  <c r="F16" i="4" s="1"/>
  <c r="G16" i="4" s="1"/>
  <c r="H16" i="4" s="1"/>
  <c r="I16" i="4" s="1"/>
  <c r="J16" i="4" s="1"/>
  <c r="K16" i="4" s="1"/>
  <c r="L16" i="4" s="1"/>
  <c r="M16" i="4" s="1"/>
  <c r="N16" i="4" s="1"/>
  <c r="O16" i="4" s="1"/>
  <c r="P16" i="4" s="1"/>
  <c r="Q16" i="4" s="1"/>
  <c r="R16" i="4" s="1"/>
  <c r="S16" i="4" s="1"/>
  <c r="T16" i="4" s="1"/>
  <c r="U16" i="4" s="1"/>
  <c r="V16" i="4" s="1"/>
  <c r="H10" i="20"/>
  <c r="B10" i="20"/>
  <c r="D10" i="20" s="1"/>
  <c r="E10" i="20" s="1"/>
  <c r="F10" i="20" s="1"/>
</calcChain>
</file>

<file path=xl/sharedStrings.xml><?xml version="1.0" encoding="utf-8"?>
<sst xmlns="http://schemas.openxmlformats.org/spreadsheetml/2006/main" count="1837" uniqueCount="643">
  <si>
    <t>Đơn vị: Triệu đồng</t>
  </si>
  <si>
    <t>STT</t>
  </si>
  <si>
    <t>Năm N</t>
  </si>
  <si>
    <t>Ghi chú</t>
  </si>
  <si>
    <t>Kế hoạch giao</t>
  </si>
  <si>
    <t>Tổng số</t>
  </si>
  <si>
    <t>Trong nước</t>
  </si>
  <si>
    <t>Ngoài nước</t>
  </si>
  <si>
    <t>Nước ngoài</t>
  </si>
  <si>
    <t>TỔNG SỐ</t>
  </si>
  <si>
    <t>Trong đó:</t>
  </si>
  <si>
    <t xml:space="preserve">Trong đó: </t>
  </si>
  <si>
    <t>-</t>
  </si>
  <si>
    <t>Đầu tư từ nguồn thu sử dụng đất</t>
  </si>
  <si>
    <t>Vốn trái phiếu chính quyền địa phương</t>
  </si>
  <si>
    <t>Vốn tín dụng đầu tư phát triển của Nhà nước</t>
  </si>
  <si>
    <t>7</t>
  </si>
  <si>
    <t>Đơn vị báo cáo:</t>
  </si>
  <si>
    <t>TT</t>
  </si>
  <si>
    <t>Danh mục dự án</t>
  </si>
  <si>
    <t>Mã dự án</t>
  </si>
  <si>
    <t>Địa điểm XD</t>
  </si>
  <si>
    <t>Năng lực thiết kế</t>
  </si>
  <si>
    <t>Thời gian KC-HT</t>
  </si>
  <si>
    <t xml:space="preserve">Quyết định đầu tư </t>
  </si>
  <si>
    <t>Lũy kế vốn đã bố trí đến hết kế hoạch năm 2020</t>
  </si>
  <si>
    <t>Số quyết định; ngày, tháng, năm ban hành</t>
  </si>
  <si>
    <t xml:space="preserve">TMĐT </t>
  </si>
  <si>
    <t>Kế hoạch</t>
  </si>
  <si>
    <t>Tổng số (tất cả các nguồn vốn)</t>
  </si>
  <si>
    <t>Trong đó: NSĐP</t>
  </si>
  <si>
    <t>Thanh toán nợ XDCB</t>
  </si>
  <si>
    <t>I</t>
  </si>
  <si>
    <t>Chuẩn bị đầu tư</t>
  </si>
  <si>
    <t>(1)</t>
  </si>
  <si>
    <t>a</t>
  </si>
  <si>
    <t>Dự án nhóm A</t>
  </si>
  <si>
    <t>b</t>
  </si>
  <si>
    <t>Dự án nhóm B</t>
  </si>
  <si>
    <t>c</t>
  </si>
  <si>
    <t>Dự án nhóm C</t>
  </si>
  <si>
    <t>1</t>
  </si>
  <si>
    <t>Đường và Cầu BTCT qua sông Pô Kô thị trấn Đăk Glei</t>
  </si>
  <si>
    <t>2019-2020</t>
  </si>
  <si>
    <t>1227; 30/10/2017</t>
  </si>
  <si>
    <t>(2)</t>
  </si>
  <si>
    <t>2</t>
  </si>
  <si>
    <t>(3)</t>
  </si>
  <si>
    <t>278; 31/10/2016</t>
  </si>
  <si>
    <t>(4)</t>
  </si>
  <si>
    <t>II</t>
  </si>
  <si>
    <t>III</t>
  </si>
  <si>
    <t>IV</t>
  </si>
  <si>
    <t>V</t>
  </si>
  <si>
    <t>4</t>
  </si>
  <si>
    <t>San ủi mặt bằng khu trung tâm huyện</t>
  </si>
  <si>
    <t>Thị trấn Đăk Glei</t>
  </si>
  <si>
    <t>Nhà làm việc chính Huyện ủy</t>
  </si>
  <si>
    <t>Cổng hàng rào trung tâm Chính trị</t>
  </si>
  <si>
    <t>…</t>
  </si>
  <si>
    <t>PHÂN LOẠI NHƯ TRÊN</t>
  </si>
  <si>
    <t xml:space="preserve">Trong đó: NSTW </t>
  </si>
  <si>
    <t>Dự án ...</t>
  </si>
  <si>
    <t>………..</t>
  </si>
  <si>
    <t>Đơn vị báo cáo</t>
  </si>
  <si>
    <t>Biểu mẫu số 11</t>
  </si>
  <si>
    <t>CHI TIẾT DỰ KIẾN KẾ HOẠCH ĐẦU TƯ NĂM 2019 VỐN CHƯƠNG TRÌNH MỤC TIÊU QUỐC GIA</t>
  </si>
  <si>
    <t>Quyết định đầu tư ban đầu</t>
  </si>
  <si>
    <t>Quyết định đầu tư điều chỉnh</t>
  </si>
  <si>
    <t>Năm 2019</t>
  </si>
  <si>
    <t>Lũy kế vốn đã bố trí đến hết kế hoạch năm 2019</t>
  </si>
  <si>
    <t>Kế hoạch năm trung hạn 5 năm giai đoạn 2016 - 2020</t>
  </si>
  <si>
    <t>Kế hoạch trung hạn đã giao đến hết năm 2019</t>
  </si>
  <si>
    <t>Nhu cầu kế hoạch năm 2020</t>
  </si>
  <si>
    <t>Dự kiến kế hoạch năm 2020</t>
  </si>
  <si>
    <t>Ước thực hiện từ 1/12019 đến 31/12/2019</t>
  </si>
  <si>
    <t>Giải ngân thực hiện từ 1/1/2019 đến 31/01/2020</t>
  </si>
  <si>
    <t>Trong đó: vốn …</t>
  </si>
  <si>
    <t>Vốn NSTW</t>
  </si>
  <si>
    <t>Vốn NSĐP</t>
  </si>
  <si>
    <t>Huy động dân góp</t>
  </si>
  <si>
    <t>Thu hồi các khoản vốn ứng trước NSTW</t>
  </si>
  <si>
    <r>
      <rPr>
        <i/>
        <sz val="10"/>
        <rFont val="Arial Narrow"/>
        <family val="2"/>
      </rPr>
      <t>Thanh toán nợ XDCB</t>
    </r>
    <r>
      <rPr>
        <i/>
        <vertAlign val="superscript"/>
        <sz val="10"/>
        <rFont val="Arial Narrow"/>
        <family val="2"/>
      </rPr>
      <t>(4)</t>
    </r>
  </si>
  <si>
    <t>NGÀNH, LĨNH VỰC/ CHƯƠNG TRÌNH …</t>
  </si>
  <si>
    <t>Các dự án hoàn thành, bàn giao, đưa vào sử dụng đến ngày 31/12/2018</t>
  </si>
  <si>
    <t>Các dự án dự kiến hoàn thành năm 2019</t>
  </si>
  <si>
    <t>Các dự án chuyển tiếp hoàn thành sau năm 2019</t>
  </si>
  <si>
    <t>Các dự án khởi công mới năm 2019</t>
  </si>
  <si>
    <t>Nhà tài trợ</t>
  </si>
  <si>
    <t>Ngày ký kết hiệp định</t>
  </si>
  <si>
    <t>Quyết định đầu tư</t>
  </si>
  <si>
    <t xml:space="preserve">Số quyết định </t>
  </si>
  <si>
    <t>Trong đó: thu hồi các khoản vốn ứng trước</t>
  </si>
  <si>
    <t>Tính bằng nguyên tệ</t>
  </si>
  <si>
    <t>Quy đổi ra tiền Việt</t>
  </si>
  <si>
    <t>Đưa vào cân đối NSTW</t>
  </si>
  <si>
    <t>Vay lại</t>
  </si>
  <si>
    <t>A</t>
  </si>
  <si>
    <t>Ngành, Lĩnh vực.......</t>
  </si>
  <si>
    <t>3</t>
  </si>
  <si>
    <t>Phân loại như trên</t>
  </si>
  <si>
    <t>B</t>
  </si>
  <si>
    <t>Phân loại như phần A</t>
  </si>
  <si>
    <t>Số quyết định ngày, tháng, năm ban hành</t>
  </si>
  <si>
    <t>Thực hiện dự án</t>
  </si>
  <si>
    <t>5</t>
  </si>
  <si>
    <t>Biểu mẫu số 4</t>
  </si>
  <si>
    <t>(Ban hành kèm theo Thông tư số                /TT-BKHĐT ngày       tháng       năm 2016 của Bộ Kế hoạch và Đầu tư)</t>
  </si>
  <si>
    <t>UBND các tỉnh, thành phố trực thuộc trung ương</t>
  </si>
  <si>
    <t>Tỉnh/Thành phố…</t>
  </si>
  <si>
    <t>(Áp dụng cho các bộ, ngành, cơ quan Trung ương, các tập đoàn kinh tế và tổng công ty nhà nước và các tỉnh, thành phố trực thuộc trung ương có các dự án sử dụng vốn ODA)</t>
  </si>
  <si>
    <r>
      <rPr>
        <b/>
        <sz val="18"/>
        <rFont val="Times New Roman"/>
        <family val="1"/>
      </rPr>
      <t xml:space="preserve">TÌNH HÌNH THỰC HIỆN CÁC DỰ ÁN ĐẦU TƯ TỪ VỐN ODA (VAY, VIỆN TRỢ) ĐƯA VÀO NGÂN SÁCH ĐỊA PHƯƠNG KẾ HOẠCH NĂM N </t>
    </r>
    <r>
      <rPr>
        <b/>
        <vertAlign val="superscript"/>
        <sz val="18"/>
        <rFont val="Times New Roman"/>
        <family val="1"/>
      </rPr>
      <t xml:space="preserve">(3) </t>
    </r>
    <r>
      <rPr>
        <b/>
        <sz val="18"/>
        <rFont val="Times New Roman"/>
        <family val="1"/>
      </rPr>
      <t>VÀ DỰ KIẾN KẾ HOẠCH NĂM 2016</t>
    </r>
  </si>
  <si>
    <t>(Biểu mẫu kèm theo văn bản số             /BKHĐT-TH ngày         tháng 6 năm 2015)</t>
  </si>
  <si>
    <t>Danh mục công trình, dự án</t>
  </si>
  <si>
    <t>Quyết định đầu tư hoặc Quyết định đầu tư điều chỉnh đã được cấp có thẩm quyền phê duyệt</t>
  </si>
  <si>
    <t>Lũy kế vốn đã giải ngân đến hết KH năm N-1</t>
  </si>
  <si>
    <t>KH năm N</t>
  </si>
  <si>
    <r>
      <rPr>
        <sz val="14"/>
        <rFont val="Times New Roman"/>
        <family val="1"/>
      </rPr>
      <t>Ước thực hiện kế hoạch 2014 từ 1/1/2014 đến 31/12/2014</t>
    </r>
    <r>
      <rPr>
        <vertAlign val="superscript"/>
        <sz val="14"/>
        <rFont val="Times New Roman"/>
        <family val="1"/>
      </rPr>
      <t>(3)</t>
    </r>
  </si>
  <si>
    <t>Ước giải ngân kế hoạch năm N từ 1/1/2015 đến 31/1/2016</t>
  </si>
  <si>
    <r>
      <rPr>
        <sz val="14"/>
        <rFont val="Times New Roman"/>
        <family val="1"/>
      </rPr>
      <t xml:space="preserve">Kế hoạch 5 năm giai đoạn… </t>
    </r>
    <r>
      <rPr>
        <vertAlign val="superscript"/>
        <sz val="14"/>
        <rFont val="Times New Roman"/>
        <family val="1"/>
      </rPr>
      <t>(4)</t>
    </r>
  </si>
  <si>
    <t>Nhu cầu kế hoạch năm N+1</t>
  </si>
  <si>
    <t>Dự kiến kế hoạch năm N+1</t>
  </si>
  <si>
    <r>
      <rPr>
        <sz val="14"/>
        <rFont val="Times New Roman"/>
        <family val="1"/>
      </rPr>
      <t>Vốn đối ứng</t>
    </r>
    <r>
      <rPr>
        <vertAlign val="superscript"/>
        <sz val="14"/>
        <rFont val="Times New Roman"/>
        <family val="1"/>
      </rPr>
      <t>(1)</t>
    </r>
  </si>
  <si>
    <r>
      <rPr>
        <sz val="14"/>
        <rFont val="Times New Roman"/>
        <family val="1"/>
      </rPr>
      <t>Vốn nước ngoài (theo Hiệp định)</t>
    </r>
    <r>
      <rPr>
        <vertAlign val="superscript"/>
        <sz val="14"/>
        <rFont val="Times New Roman"/>
        <family val="1"/>
      </rPr>
      <t>(2)</t>
    </r>
  </si>
  <si>
    <t xml:space="preserve">Vốn đối ứng </t>
  </si>
  <si>
    <t>Vốn nước ngoài (tính theo tiền Việt)</t>
  </si>
  <si>
    <t>Trong đó</t>
  </si>
  <si>
    <t>NSTW</t>
  </si>
  <si>
    <t>TPCP</t>
  </si>
  <si>
    <t>CÁC CHƯƠNG TRÌNH, DỰ ÁN ĐƯỢC CÂN ĐỐI VỐN ODA TỪ NSTW</t>
  </si>
  <si>
    <t>Ngành, Lĩnh vực/Chương trình.......</t>
  </si>
  <si>
    <t>Danh mục dự án hoàn thành, bàn giao, đi vào sử dụng trước ngày 31/12/2011</t>
  </si>
  <si>
    <t>Các dự án hoàn thành, bàn giao, đi vào sử dụng trước ngày 31/12 năm N</t>
  </si>
  <si>
    <t>Các dự án dự kiến hoàn thành năm N+1</t>
  </si>
  <si>
    <t>Danh mục dự án chuyển tiếp hoàn thành sau năm N+1</t>
  </si>
  <si>
    <t>Danh mục dự án khởi công mới năm N</t>
  </si>
  <si>
    <t>CÁC CHƯƠNG TRÌNH, DỰ ÁN ĐƯỢC CÂN ĐỐI VỐN ĐỐI ỨNG TỪ NSĐP</t>
  </si>
  <si>
    <t>C</t>
  </si>
  <si>
    <t>CÁC CHƯƠNG TRÌNH, DỰ ÁN DO CHỦ DỰ ÁN TỰ BỐ TRÍ</t>
  </si>
  <si>
    <t>D</t>
  </si>
  <si>
    <t xml:space="preserve">Ghi chú: </t>
  </si>
  <si>
    <t>- (1) Phần vốn đối ứng là phần vốn trong nước tính theo tiền Việt Nam đồng</t>
  </si>
  <si>
    <t>- (2) Số vốn nước ngoài (tính bằng ngoại tệ, ghi rõ kèm theo đơn vị ngoại tệ), quy đổi ra Việt nam đồng theo quy định tại Hiệp định, trường hợp Hiệp định không quy đổi sang Việt nam đồng quy đổi theo tỷ giá thời điểm ký kết Hiệp định.
Phần vốn bố trí kế hoạch, thực hiện và giải ngân hàng năm quy đổi theo Việt nam đồng tính đến thời điểm thanh toán.</t>
  </si>
  <si>
    <t>(3) Năm N là năm đang thực hiện kế hoạch (dựa trên thời điểm báo cáo)</t>
  </si>
  <si>
    <t>(4) Kế hoạch trung hạn 5 năm giai đoạn chứa năm N+1. Nếu năm N+1 là năm đầu tiên của kế hoạch trung hạn thì lấy dự kiến kế hoạch trung hạn giai đoạn chứa năm N+1</t>
  </si>
  <si>
    <t>Biểu mẫu số 5</t>
  </si>
  <si>
    <t>Tỉnh, thành phố ……</t>
  </si>
  <si>
    <r>
      <rPr>
        <b/>
        <sz val="16"/>
        <color indexed="8"/>
        <rFont val="Times New Roman"/>
        <family val="1"/>
      </rPr>
      <t>TỔNG HỢP TÌNH HÌNH THỰC HIỆN KẾ HOẠCH ĐẦU TƯ NGUỒN TRÁI PHIẾU CHÍNH PHỦ NĂM N</t>
    </r>
    <r>
      <rPr>
        <b/>
        <vertAlign val="superscript"/>
        <sz val="16"/>
        <color indexed="8"/>
        <rFont val="Times New Roman"/>
        <family val="1"/>
      </rPr>
      <t>(1)</t>
    </r>
    <r>
      <rPr>
        <b/>
        <sz val="16"/>
        <color indexed="8"/>
        <rFont val="Times New Roman"/>
        <family val="1"/>
      </rPr>
      <t xml:space="preserve"> VÀ DỰ KIẾN KẾ HOẠCH NĂM N+1</t>
    </r>
  </si>
  <si>
    <t>Ngành, lĩnh vực, chương trình</t>
  </si>
  <si>
    <r>
      <rPr>
        <sz val="14"/>
        <color indexed="8"/>
        <rFont val="Times New Roman"/>
        <family val="1"/>
      </rPr>
      <t xml:space="preserve">Kế hoạch trung hạn 5 năm giai đoạn…. </t>
    </r>
    <r>
      <rPr>
        <vertAlign val="superscript"/>
        <sz val="14"/>
        <color indexed="8"/>
        <rFont val="Times New Roman"/>
        <family val="1"/>
      </rPr>
      <t>(2)</t>
    </r>
  </si>
  <si>
    <t>Nhu cầu kế hoạch năm N+1</t>
  </si>
  <si>
    <t>Dự kiến kế hoạch năm N+1</t>
  </si>
  <si>
    <t>Thực hiện từ 01/01 năm N đến 31 tháng 12 năm N</t>
  </si>
  <si>
    <t>Ước thực hiện từ 01/01 năm N đến hết thời hạn thực hiện theo quy định tại các Quyết định giao kế hoạch của TTgCP</t>
  </si>
  <si>
    <t>Các nguồn vốn khác</t>
  </si>
  <si>
    <t>Ngành, lĩnh vực/Chương trình…</t>
  </si>
  <si>
    <t>Ghi chú:</t>
  </si>
  <si>
    <t>(1) Năm N là năm đang thực hiện kế hoạch (dựa trên thời điểm báo cáo)</t>
  </si>
  <si>
    <t>(2) Kế hoạch trung hạn 5 năm giai đoạn chứa năm N+1. Nếu năm N+1 là năm đầu tiên của kế hoạch trung hạn thì lấy dự kiến kế hoạch trung hạn giai đoạn chứa năm N+1</t>
  </si>
  <si>
    <t>Biểu mẫu số 6</t>
  </si>
  <si>
    <r>
      <rPr>
        <b/>
        <sz val="16"/>
        <rFont val="Times New Roman"/>
        <family val="1"/>
      </rPr>
      <t>CHI TIẾT TÌNH HÌNH THỰC HIỆN KẾ HOẠCH VỐN TRÁI PHIẾU CHÍNH PHỦ NĂM N</t>
    </r>
    <r>
      <rPr>
        <b/>
        <vertAlign val="superscript"/>
        <sz val="16"/>
        <rFont val="Times New Roman"/>
        <family val="1"/>
      </rPr>
      <t xml:space="preserve"> (1)</t>
    </r>
    <r>
      <rPr>
        <b/>
        <sz val="16"/>
        <rFont val="Times New Roman"/>
        <family val="1"/>
      </rPr>
      <t xml:space="preserve"> VÀ DỰ KIẾN KẾ HOẠCH NĂM N+1 THEO NGÀNH, LĨNH VỰC</t>
    </r>
  </si>
  <si>
    <t>Quyết định đầu tư điều chỉnh được cấp có thẩm quyền phê duyệt</t>
  </si>
  <si>
    <t>Quyết định đầu tư cập nhật hoặc điêu chỉnh được sự đồng ý của Thủ tướng Chính phủ</t>
  </si>
  <si>
    <t>Lũy kế vốn đã bố trí đến hết kế hoạch năm N-1</t>
  </si>
  <si>
    <t>Lũy kế vốn đã giải ngân đến hết kế hoạch năm N-1</t>
  </si>
  <si>
    <t>Kế hoạch năm N được giao</t>
  </si>
  <si>
    <t>Ước khối lượng thực hiện từ KC đến 31/12 năm N</t>
  </si>
  <si>
    <t>Ước giải ngân kế hoạch năm N từ 1/1 năm N đến hết thời hạn quy định</t>
  </si>
  <si>
    <t>Dự kiến kế hoạch trung hạn 5 năm 2016-2020</t>
  </si>
  <si>
    <t>Số QĐ; ngày, tháng, năm ban hành</t>
  </si>
  <si>
    <t>Trong đó:  TPCP</t>
  </si>
  <si>
    <t>Trong đó: TPCP</t>
  </si>
  <si>
    <t>KH vốn TPCP đã giao năm 2014</t>
  </si>
  <si>
    <t>Điều chỉnh do tăng giá</t>
  </si>
  <si>
    <t>Thay đổi giải pháp kỹ thuật</t>
  </si>
  <si>
    <t>Điều chỉnh tăng quy mô</t>
  </si>
  <si>
    <t xml:space="preserve">Trong đó ước từ 1/1 năm N đến 31/12 năm N </t>
  </si>
  <si>
    <t>Dự kiến thu hồi các khoản ứng trước</t>
  </si>
  <si>
    <t>Danh mục dự án hoàn thành, đã bàn giao, đi vào sử dụng trước ngày 31/12 năm N</t>
  </si>
  <si>
    <t>Danh mục dự án dự kiến hoàn thành năm N+1</t>
  </si>
  <si>
    <t>Danh mục dự án quan trọng, trọng điểm</t>
  </si>
  <si>
    <t>Danh mục dự án hoàn thành sau năm N+1</t>
  </si>
  <si>
    <t>Danh mục các dự án giãn, hoãn tiến độ thực hiện, bố trí vốn để thanh toán khối lượng đã thực hiện và đến điểm dừng kỹ thuật hợp lý</t>
  </si>
  <si>
    <t>…..</t>
  </si>
  <si>
    <t>KÝ TÚC XÁ SINH VIÊN</t>
  </si>
  <si>
    <t>CHƯƠNG TRÌNH KIÊN CỐ HÓA TRƯỜNG LỚP HỌC VÀ NHÀ CÔNG VỤ CHO GIÁO VIÊN</t>
  </si>
  <si>
    <t>DỰ ÁN DI DÂN TÁI ĐỊNH CƯ THỦY ĐIỆN SƠN LA</t>
  </si>
  <si>
    <t>Biểu mẫu số 7</t>
  </si>
  <si>
    <t>(Ban hành kèm theo Thông tư số                /TT-BKHĐT ngày       tháng       năm 2016
 của Bộ Kế hoạch và Đầu tư)</t>
  </si>
  <si>
    <t>DỰ KIẾN KẾ HOẠCH NĂM N+1 THỰC HIỆN CÁC DỰ ÁN ĐẦU TƯ THEO HÌNH THỨC ĐỐI TÁC CÔNG - TƯ (PPP)</t>
  </si>
  <si>
    <t>Tổng mức đầu tư</t>
  </si>
  <si>
    <r>
      <rPr>
        <sz val="14"/>
        <rFont val="Times New Roman"/>
        <family val="1"/>
      </rPr>
      <t>Kế hoạch năm N</t>
    </r>
    <r>
      <rPr>
        <vertAlign val="superscript"/>
        <sz val="14"/>
        <rFont val="Times New Roman"/>
        <family val="1"/>
      </rPr>
      <t>(1)</t>
    </r>
  </si>
  <si>
    <t>Dự kiến kế hoạch năm 2016</t>
  </si>
  <si>
    <t>Trong đó: năm 2015</t>
  </si>
  <si>
    <r>
      <rPr>
        <sz val="14"/>
        <rFont val="Times New Roman"/>
        <family val="1"/>
      </rPr>
      <t>Vốn nhà nước đóng góp vào phần tham gia của Nhà nước</t>
    </r>
    <r>
      <rPr>
        <vertAlign val="superscript"/>
        <sz val="14"/>
        <rFont val="Times New Roman"/>
        <family val="1"/>
      </rPr>
      <t>(*)</t>
    </r>
  </si>
  <si>
    <t>Vốn nhà nước chuẩn bị dự án</t>
  </si>
  <si>
    <t>Vốn do nhà thầu tự huy động</t>
  </si>
  <si>
    <t>Vốn nhà nước đóng góp vào phần tham gia của Nhà nước(*)</t>
  </si>
  <si>
    <t>NSTW hỗ trợ</t>
  </si>
  <si>
    <t>NSĐP tự cân đối</t>
  </si>
  <si>
    <t>Trong trường hợp phần tham gia của Nhà nước bằng các tài sản vật chất thì vốn nhà nước đóng góp vào phần tham gia của Nhà nước là giá trị tài sản vật chất được lượng hóa bằng tiền</t>
  </si>
  <si>
    <t>Biểu mẫu số 8</t>
  </si>
  <si>
    <t>Ủy ban nhân dân các tỉnh, thành phố trực thuộc Trung ương</t>
  </si>
  <si>
    <t>Tỉnh, thành phố …</t>
  </si>
  <si>
    <r>
      <rPr>
        <b/>
        <sz val="14"/>
        <color theme="1"/>
        <rFont val="Times New Roman"/>
        <family val="1"/>
      </rPr>
      <t xml:space="preserve">BÁO CÁO TÌNH HÌNH THÔNG BÁO VÀ GIAO KẾ HOẠCH ĐẦU TƯ CÔNG NĂM N </t>
    </r>
    <r>
      <rPr>
        <b/>
        <vertAlign val="superscript"/>
        <sz val="14"/>
        <color theme="1"/>
        <rFont val="Times New Roman"/>
        <family val="1"/>
      </rPr>
      <t>(1)</t>
    </r>
  </si>
  <si>
    <t>Chương trình/ngành, lĩnh vực</t>
  </si>
  <si>
    <t>Kế hoạch năm N được Thủ tướng Chính phủ và Bộ Kế hoạch và Đầu tư giao</t>
  </si>
  <si>
    <t>Kế hoạch năm N được địa phương giao</t>
  </si>
  <si>
    <t>Số dự án</t>
  </si>
  <si>
    <t>Số vốn</t>
  </si>
  <si>
    <t>Số dự án giao theo QĐ giao KH năm N của Thủ tướng Chính phủ</t>
  </si>
  <si>
    <t>Số dự án không được Thủ tướng Chính phủ giao chi tiết, do các địa phương giao</t>
  </si>
  <si>
    <t>TỔNG SỐ VỐN</t>
  </si>
  <si>
    <t>Vốn đầu tư nguồn NSNN</t>
  </si>
  <si>
    <t>Cân đối ngân sách địa phương</t>
  </si>
  <si>
    <t>Vốn đầu tư trong cân đối theo tiêu chí, định mức</t>
  </si>
  <si>
    <t>Đầu tư khoa học và công nghệ</t>
  </si>
  <si>
    <t>Đầu tư giáo dục, đào tạo và giáo dục nghề nghiệp</t>
  </si>
  <si>
    <t>Ngân sách trung ương</t>
  </si>
  <si>
    <t>Các chương trình mục tiêu Quốc gia</t>
  </si>
  <si>
    <t>Chương trình...</t>
  </si>
  <si>
    <t>Các chương trình mục tiêu</t>
  </si>
  <si>
    <t>Vốn công trái quốc gia</t>
  </si>
  <si>
    <t>Ngành, lĩnh vực, chương trình …</t>
  </si>
  <si>
    <t>Vốn Trái phiếu Chính phủ</t>
  </si>
  <si>
    <t>Vốn từ nguồn thu để lại cho đầu tư nhưng chưa đưa vào cân đối ngân sách nhà nước</t>
  </si>
  <si>
    <t>VI</t>
  </si>
  <si>
    <t>Ngành, lĩnh vực…</t>
  </si>
  <si>
    <t>VII</t>
  </si>
  <si>
    <t>Các khoản vốn vay khác của ngân sách địa phương để đầu tư</t>
  </si>
  <si>
    <t>Biểu mẫu số 10</t>
  </si>
  <si>
    <t>BÁO CÁO 6 THÁNG</t>
  </si>
  <si>
    <r>
      <rPr>
        <b/>
        <sz val="14"/>
        <color theme="1"/>
        <rFont val="Times New Roman"/>
        <family val="1"/>
      </rPr>
      <t xml:space="preserve">TỔNG HỢP TÌNH HÌNH THỰC HIỆN VÀ GIẢI NGÂN KẾ HOẠCH ĐẦU TƯ CÔNG KẾ HOẠCH NĂM N </t>
    </r>
    <r>
      <rPr>
        <b/>
        <vertAlign val="superscript"/>
        <sz val="14"/>
        <color theme="1"/>
        <rFont val="Times New Roman"/>
        <family val="1"/>
      </rPr>
      <t>(1)</t>
    </r>
  </si>
  <si>
    <t>Kế hoạch năm N</t>
  </si>
  <si>
    <t>Khối lượng thực hiện Kế hoạch năm N tính từ 01/01 năm N đến tháng cuối quý trước</t>
  </si>
  <si>
    <t>Giải ngân Kế hoạch năm N tính từ 01/01 năm N đến tháng cuối quý trước</t>
  </si>
  <si>
    <t>So với Kế hoạch năm N (%)</t>
  </si>
  <si>
    <t>Khối lượng thực hiện</t>
  </si>
  <si>
    <t>Giải ngân</t>
  </si>
  <si>
    <t>Có chuẩn bị đầu tư, thực hiện dự án k</t>
  </si>
  <si>
    <t>Biểu mẫu số 12</t>
  </si>
  <si>
    <r>
      <rPr>
        <b/>
        <sz val="16"/>
        <rFont val="Times New Roman"/>
        <family val="1"/>
      </rPr>
      <t xml:space="preserve">CHI TIẾT TÌNH HÌNH THỰC HIỆN VÀ GIẢI NGÂN CÁC DỰ ÁN SỬ DỤNG VỐN TRÁI PHIẾU CHÍNH PHỦ KẾ HOẠCH NĂM N </t>
    </r>
    <r>
      <rPr>
        <b/>
        <vertAlign val="superscript"/>
        <sz val="16"/>
        <rFont val="Times New Roman"/>
        <family val="1"/>
      </rPr>
      <t>(1)</t>
    </r>
  </si>
  <si>
    <t>Kế hoạch năm N (vốn TPCP)</t>
  </si>
  <si>
    <t>Khối lượng thực hiện Kế hoạch năm N tính từ 01/01 năm N đến hết ngày 30/6 năm N (vốn TPCP)</t>
  </si>
  <si>
    <t>Giải ngân Kế hoạch năm N tính từ 01/01 năm N đến hết ngày 30/6 năm N</t>
  </si>
  <si>
    <t>Tổng số 
(tất cả các nguồn vốn)</t>
  </si>
  <si>
    <t>Thu hồi các khoản ứng trước</t>
  </si>
  <si>
    <t>Thanh toán nợ đọng xây dựng cơ bản</t>
  </si>
  <si>
    <t>Vốn TPCP</t>
  </si>
  <si>
    <t>2.1</t>
  </si>
  <si>
    <t>Các dự án hoàn thành, bàn giao, đi vào sử dụng trước ngày 31/12 năm N-1</t>
  </si>
  <si>
    <t>2.2</t>
  </si>
  <si>
    <t>Các dự án dự kiến hoàn thành năm N</t>
  </si>
  <si>
    <t>2.3</t>
  </si>
  <si>
    <t xml:space="preserve">Các dự án chuyển tiếp hoàn thành sau năm N </t>
  </si>
  <si>
    <t>........................</t>
  </si>
  <si>
    <t>2.4</t>
  </si>
  <si>
    <t>Các dự án khởi công mới năm N</t>
  </si>
  <si>
    <t>...................</t>
  </si>
  <si>
    <t>2.5</t>
  </si>
  <si>
    <t>Các dự án giãn hoãn tiến độ thi công và chuyển đổi hình thức đầu tư</t>
  </si>
  <si>
    <t>Ngành, Lĩnh vực</t>
  </si>
  <si>
    <t>PHÂN LOẠI NHƯ I</t>
  </si>
  <si>
    <t>Giải thích các cột:</t>
  </si>
  <si>
    <t>- (1): Số thứ tự</t>
  </si>
  <si>
    <t>- (2): Tên dự án theo Quyết định đầu tư được cấp có thẩm quyền phê duyệt</t>
  </si>
  <si>
    <t>- (3): Nhóm dự án theo quy định tại Nghị định số 112/2006/NĐ-CP ngày 29/9/2006 của Chính phủ</t>
  </si>
  <si>
    <t>- (4): Địa điểm xây dựng của dự án theo Quyết định đầu tư được cấp có thẩm quyền phê duyệt</t>
  </si>
  <si>
    <t>- (5) Năng lực thiết kế của dự án theo Quyết định đầu tư được cấp có thẩm quyền phê duyệt</t>
  </si>
  <si>
    <t>- (6) Thời gian khởi công hoàn thành dự kiến của dự án theo Quyết định đầu tư được cấp có thẩm quyền phê duyệt</t>
  </si>
  <si>
    <t>- (7) Số, ngày tháng của Quyết định đầu tư được cấp có thẩm quyền phê duyệt, nếu có nhiều quyết định đầu tư thì ghi đầy đủ tất cả các quyết định</t>
  </si>
  <si>
    <t>- (8) Tổng mức đầu tư (bao gồm tất cả các nguồn vốn) theo Quyết định đầu tư được cấp có thẩm quyền phê duyệt</t>
  </si>
  <si>
    <t>- (9) Tổng mức đầu tư nguồn NSNN (bao gồm vốn trong nước và nước ngoài) của dự án theo Quyết định đầu tư được cấp có thẩm quyền phê duyệt</t>
  </si>
  <si>
    <t>- (10) Tổng mức đầu tư nguồn  vốn NSNN (vốn trong nước) của dự án theo Quyết định đầu tư được cấp có thẩm quyền phê duyệt</t>
  </si>
  <si>
    <t>- (11) Tổng mức đầu tư nguồn vốn NSNN (vốn nước ngoài) của dự án theo Quyết định đầu tư được cấp có thẩm quyền phê duyệt</t>
  </si>
  <si>
    <t>- (12) Tổng số vốn (bao gồm tất cả các nguồn vốn) đã bố trí cho dự án đến hết năm 2010 (không bao gồm các nguồn vốn ứng trước)</t>
  </si>
  <si>
    <t>- (13) Tổng số vốn nguồn NSNN (bao gồm vốn trong nước và nước ngoài) đã bố trí cho dự án đến hết năm 2010 (không bao gồm các nguồn vốn ứng trước)</t>
  </si>
  <si>
    <t>- (14) Tổng số vốn nguồn NSNN (vốn trong nước) đã bố trí cho dự án đến hết năm 2010 (không bao gồm các nguồn vốn ứng trước)</t>
  </si>
  <si>
    <t xml:space="preserve">- (15) Tổng số vốn nguồn NSNN (vốn nước ngoài) đã bố trí cho dự án đến hết năm 2010 </t>
  </si>
  <si>
    <t>- (16) Lũy kế khối lượng thực hiện (bao gồm tất cả các nguồn vốn) của dự án từ khởi công đến hết ngày 31/12/2010</t>
  </si>
  <si>
    <t>- (17) Lũy kế khối lượng thực hiện nguồn vốn NSNN (bao gồm vốn trong nước và nước ngoài) của dự án từ khởi công đến hết ngày 31/12/2010</t>
  </si>
  <si>
    <t>- (18) Lũy kế khối lượng thực hiện nguồn vốn NSNN (vốn trong nước) của dự án từ khởi công đến hết ngày 31/12/2010</t>
  </si>
  <si>
    <t>- (19) Lũy kế khối lượng thực hiện nguồn vốn NSNN (vốn nước ngoài) của dự án từ khởi công đến hết ngày 31/12/2010</t>
  </si>
  <si>
    <t>- (20) Lũy kế giải ngân (bao gồm tất cả các nguồn vốn) của dự án từ khởi công đến hết ngày 31/01/2011</t>
  </si>
  <si>
    <t>- (21) Lũy kế giải ngân nguồn vốn NSNN (bao gồm vốn trong nước và nước ngoài của dự án từ khởi công đến hết ngày 31/01/2011</t>
  </si>
  <si>
    <t>- (22) Lũy kế giải ngân nguồn vốn NSNN (vốn trong nước) của dự án từ khởi công đến hết ngày 31/01/2011</t>
  </si>
  <si>
    <t>- (23) Lũy kế giải ngân nguồn vốn NSNN (vốn nước ngoài) của dự án từ khởi công đến hết ngày 31/01/2011</t>
  </si>
  <si>
    <t>- (24) Tổng số vốn (bao gồm tất cả các nguồn vốn) kế hoạch 2011 đã bố trí cho dự án (không bao gồm các nguồn vốn ứng trước)</t>
  </si>
  <si>
    <t>- (25) Tổng số vốn nguồn NSNN (bao gồm vốn trong nước và nước ngoài) kế hoạch 2011 đã bố trí cho dự án (không bao gồm các nguồn vốn ứng trước)</t>
  </si>
  <si>
    <t>- (26) Tổng số vốn nguồn NSNN (vốn trong nước) kế hoạch 2011 đã bố trí cho dự án (không bao gồm các nguồn vốn ứng trước)</t>
  </si>
  <si>
    <t>- (27) Tổng số vốn nguồn NSNN (vốn nước ngoài) kế hoạch 2011 đã bố trí cho dự án</t>
  </si>
  <si>
    <t>- (28) Lũy kế khối lượng thực hiện (bao gồm tất cả các nguồn vốn) của dự án từ 01/01/2011-15/10/2011</t>
  </si>
  <si>
    <t>- (29) Lũy kế khối lượng thực hiện nguồn vốn NSNN (bao gồm vốn trong nước và nước ngoài) của dự án từ 01/01/2011 đến hết ngày 15/10/2011</t>
  </si>
  <si>
    <t>- (30) Lũy kế khối lượng thực hiện nguồn vốn NSNN (vốn trong nước) của dự án từ 01/01/2011 đến hết ngày 15/10/2011</t>
  </si>
  <si>
    <t>- (31) Lũy kế khối lượng thực hiện nguồn vốn NSNN (vốn nước ngoài) của dự án từ 01/01/2011 đến hết ngày 15/10/2011</t>
  </si>
  <si>
    <t>- (32) Lũy kế giải ngân (bao gồm tất cả các nguồn vốn) của dự án từ 01/01/2011 đến hết ngày 15/10/2011</t>
  </si>
  <si>
    <t>- (33) Lũy kế giải ngân nguồn vốn NSNN (bao gồm vốn trong nước và nước ngoài của dự án từ 01/01/2011 đến hết ngày 15/10/2011</t>
  </si>
  <si>
    <t>- (34) Lũy kế giải ngân nguồn vốn NSNN (vốn trong nước) của dự án từ 01/01/2011 đến hết ngày 15/10/2011</t>
  </si>
  <si>
    <t>- (35) Lũy kế giải ngân nguồn vốn NSNN (vốn nước ngoài) của dự án từ 01/01/2011 đến hết ngày 15/10/2011</t>
  </si>
  <si>
    <t>- (16) Số vốn kế hoạch năm 2011 (bao gồm tất cả các nguồn vốn) bố trí cho dự án</t>
  </si>
  <si>
    <t>- (17) Số vốn kế hoạch năm 2011 nguồn vốn NSNN bố trí cho dự án</t>
  </si>
  <si>
    <t>- (18) Khối lượng thực hiện kế hoạch năm 2011(bao gồm tất cả các nguồn vốn) từ ngày 01/01/20111 đến hết ngày 15/10/2011 của dự án</t>
  </si>
  <si>
    <t>- (19) Khối lượng thực hiện kế hoạch năm 2011 nguồn vốn NSNN từ ngày 01/01/20111 đến hết ngày 15/10/2011 của dự án</t>
  </si>
  <si>
    <t>- (20) Giải ngân kế hoạch năm 2011(bao gồm tất cả các nguồn vốn) từ ngày 01/01/20111 đến hết ngày 15/10/2011 của dự án</t>
  </si>
  <si>
    <t>- (21) Giải ngân kế hoạch năm 2011 nguồn vốn NSNN từ ngày 01/01/20111 đến hết ngày 15/10/2011 của dự án</t>
  </si>
  <si>
    <t>- (22) Số vốn NSNN đã quyết toán tính đến ngày 15/10/2011</t>
  </si>
  <si>
    <t>- (23) Nhu cầu vốn NSNN còn thiếu so với tổng mức đầu tư ở cột (9)</t>
  </si>
  <si>
    <t>- (24) Dự kiến bố trí kế hoạch năm 2012 cho dự án</t>
  </si>
  <si>
    <t>- (25) Năm hoàn thành dự kiến của dự án</t>
  </si>
  <si>
    <t>- (26) Ghi chú thêm (nếu cần)</t>
  </si>
  <si>
    <t>Biểu mẫu số 14</t>
  </si>
  <si>
    <r>
      <rPr>
        <b/>
        <sz val="16"/>
        <rFont val="Times New Roman"/>
        <family val="1"/>
      </rPr>
      <t>CHI TIẾT TÌNH HÌNH THỰC HIỆN VÀ GIẢI NGÂN CÁC DỰ ÁN SỬ DỤNG VỐN ……</t>
    </r>
    <r>
      <rPr>
        <b/>
        <vertAlign val="superscript"/>
        <sz val="16"/>
        <rFont val="Times New Roman"/>
        <family val="1"/>
      </rPr>
      <t>(1)</t>
    </r>
    <r>
      <rPr>
        <b/>
        <sz val="16"/>
        <rFont val="Times New Roman"/>
        <family val="1"/>
      </rPr>
      <t xml:space="preserve"> KẾ HOẠCH NĂM N </t>
    </r>
    <r>
      <rPr>
        <b/>
        <vertAlign val="superscript"/>
        <sz val="16"/>
        <rFont val="Times New Roman"/>
        <family val="1"/>
      </rPr>
      <t>(2)</t>
    </r>
  </si>
  <si>
    <r>
      <rPr>
        <sz val="14"/>
        <rFont val="Times New Roman"/>
        <family val="1"/>
      </rPr>
      <t>Kế hoạch năm N (vốn …</t>
    </r>
    <r>
      <rPr>
        <vertAlign val="superscript"/>
        <sz val="14"/>
        <rFont val="Times New Roman"/>
        <family val="1"/>
      </rPr>
      <t>(1)</t>
    </r>
    <r>
      <rPr>
        <sz val="14"/>
        <rFont val="Times New Roman"/>
        <family val="1"/>
      </rPr>
      <t>)</t>
    </r>
  </si>
  <si>
    <r>
      <rPr>
        <sz val="14"/>
        <rFont val="Times New Roman"/>
        <family val="1"/>
      </rPr>
      <t>Khối lượng thực hiện Kế hoạch năm N tính từ 01/01 năm N đến hết ngày 30/6 năm N 
(vốn …..</t>
    </r>
    <r>
      <rPr>
        <vertAlign val="superscript"/>
        <sz val="14"/>
        <rFont val="Times New Roman"/>
        <family val="1"/>
      </rPr>
      <t>(1)</t>
    </r>
    <r>
      <rPr>
        <sz val="14"/>
        <rFont val="Times New Roman"/>
        <family val="1"/>
      </rPr>
      <t>)</t>
    </r>
  </si>
  <si>
    <r>
      <rPr>
        <sz val="14"/>
        <rFont val="Times New Roman"/>
        <family val="1"/>
      </rPr>
      <t>Giải ngân Kế hoạch năm N tính từ 01/01 năm N đến hết ngày 30/6 năm N
 (vốn …..</t>
    </r>
    <r>
      <rPr>
        <vertAlign val="superscript"/>
        <sz val="14"/>
        <rFont val="Times New Roman"/>
        <family val="1"/>
      </rPr>
      <t>(1)</t>
    </r>
    <r>
      <rPr>
        <sz val="14"/>
        <rFont val="Times New Roman"/>
        <family val="1"/>
      </rPr>
      <t>)</t>
    </r>
  </si>
  <si>
    <r>
      <rPr>
        <sz val="14"/>
        <rFont val="Times New Roman"/>
        <family val="1"/>
      </rPr>
      <t>Trong đó: vốn …..</t>
    </r>
    <r>
      <rPr>
        <vertAlign val="superscript"/>
        <sz val="14"/>
        <rFont val="Times New Roman"/>
        <family val="1"/>
      </rPr>
      <t>(1)</t>
    </r>
  </si>
  <si>
    <t>(1) Tên nguồn vốn đầu tư công báo cáo</t>
  </si>
  <si>
    <t>(2) Năm N là năm đang thực hiện kế hoạch (dựa trên thời điểm báo cáo)</t>
  </si>
  <si>
    <t>6</t>
  </si>
  <si>
    <t>8</t>
  </si>
  <si>
    <t>9</t>
  </si>
  <si>
    <t>Xã Đăk Nhoong</t>
  </si>
  <si>
    <t>Đối ứng các nguồn vốn  bổ sung có mục tiêu từ ngân sách tỉnh, NS TW</t>
  </si>
  <si>
    <t>Thực hiện đầu tư</t>
  </si>
  <si>
    <t>Xã Xốp</t>
  </si>
  <si>
    <t>Các dự án hoàn thành, bàn giao, đưa vào sử dụng trước ngày 31/12/2020</t>
  </si>
  <si>
    <t xml:space="preserve">Đường GTNT nội thôn nú vai từ nhà rông ra đường HCM giai đoạn 3 </t>
  </si>
  <si>
    <t>Đường vào trung tâm huyện Đăk Glei (giai đoạn 1)</t>
  </si>
  <si>
    <t>Chủ đầu tư</t>
  </si>
  <si>
    <t>BQL dự án đầu tư xây dựng</t>
  </si>
  <si>
    <t>Nâng cấp, cải tạo Đài truyền thanh - truyền hình huyện Đăk Glei</t>
  </si>
  <si>
    <t>Các dự án khởi công mới giai đoạn 2021-2025</t>
  </si>
  <si>
    <t>Phòng Kinh tế và Hạ tầng</t>
  </si>
  <si>
    <t xml:space="preserve">Trường PTDTBT THCS xã Đăk Long </t>
  </si>
  <si>
    <t>Trường THCS xã Đăk Kroong</t>
  </si>
  <si>
    <t>Phân cấp hỗ trợ đầu tư các công trình cấp bách</t>
  </si>
  <si>
    <t xml:space="preserve">Trường THCS Đăk Pék </t>
  </si>
  <si>
    <t>Nguồn thu tiền sử dụng đất từ dự án khai thác quỹ đất, nguồn thu bán đấu giá đất và tài sản trên đất để tạo vốn đầu tư CSHT  (Sau khi đã trừ đi các chi phí liên quan)</t>
  </si>
  <si>
    <t xml:space="preserve">Trường Tiểu học thị trấn Đăk Glei  </t>
  </si>
  <si>
    <t>Dự án khai thác quỹ đất để đầu tư phát triển kết cấu hạ tầng huyện Đăk Glei</t>
  </si>
  <si>
    <t>Điều tiết ngân sách theo NQ HĐND</t>
  </si>
  <si>
    <t xml:space="preserve">Trường Tiểu học xã Đăk Môn </t>
  </si>
  <si>
    <t>Trụ sở làm việc Đảng ủy, HĐND-UBND xã Ngọc Linh</t>
  </si>
  <si>
    <t>Phân cấp cân đối theo tiêu chí Nghị quyết 63/2020/NQ-HĐND</t>
  </si>
  <si>
    <t>Đầu tư CSHT vùng ATK Kon Tum - Đăk Glei: Tiểu dư an 2: Đường GT từ làng Mô Bo đi làng Tu Chiêu A xã Mường Hoong và đường GT từ làng Lê Vân đi làng Tân Rát 2 xã Ngọc Linh</t>
  </si>
  <si>
    <t xml:space="preserve">Trường TH - THCS xã Đăk Plô
 </t>
  </si>
  <si>
    <t xml:space="preserve">Trường TH-THCS xã Đăk Man </t>
  </si>
  <si>
    <t>Trường MN xã Đăk Plô</t>
  </si>
  <si>
    <t>Địa điểm xây dựng</t>
  </si>
  <si>
    <t>NGUỒN THU TIỀN SỬ DỤNG ĐẤT TRONG CÂN ĐỐI</t>
  </si>
  <si>
    <t>PHÂN CẤP ĐẦU TƯ NGUỒN THU XSKT (lồng nghép thực hiện  CT MTQG</t>
  </si>
  <si>
    <t>Xã Mường Hoong, Ngọc Linh</t>
  </si>
  <si>
    <t>Xã Đăk Long</t>
  </si>
  <si>
    <t>Xã Ngọc Linh</t>
  </si>
  <si>
    <t>Xã Đăk Choong</t>
  </si>
  <si>
    <t>Xã Đăk Man</t>
  </si>
  <si>
    <t>Xã Đăk Pék</t>
  </si>
  <si>
    <t>Xã Mường Hoong</t>
  </si>
  <si>
    <t>Xã Đăk Môn</t>
  </si>
  <si>
    <t>Xã Đăk Kroong</t>
  </si>
  <si>
    <t>(*)</t>
  </si>
  <si>
    <t>Thanh tóan nợ XDCB</t>
  </si>
  <si>
    <t>Bãi xử lý rác thải huyện Đăk Glei</t>
  </si>
  <si>
    <t>Trong đó: Vốn đấu giá</t>
  </si>
  <si>
    <t>10</t>
  </si>
  <si>
    <t>11</t>
  </si>
  <si>
    <t>Trong đó: Vốn NS huyện (theo nguồn)</t>
  </si>
  <si>
    <t>Xã Đăk Plô</t>
  </si>
  <si>
    <t>Thời gian khởi công - hoàn thành</t>
  </si>
  <si>
    <t>Ghi chú: (*) Được thực hiện khi có nguồn thu và được cấp có thẩm quyền phê duyệt.</t>
  </si>
  <si>
    <t>Đối ứng các công trình thực hiện CTMTQ giảm nghèo bền vững - Chương trình 135</t>
  </si>
  <si>
    <t>Đường liên thôn Đak Ga Đăk Ung xã Đăk Nhoong</t>
  </si>
  <si>
    <t>Đường đi khu sản xuất Đăk Cho Đăk Nhoong</t>
  </si>
  <si>
    <t>Đường GTNT từ làng Xa Úa đi  làngTu Chiêu A  xã Mường Hoong GĐ 2</t>
  </si>
  <si>
    <t>Đường GTNT từ làng Mô Po đi làng Xa Úa GĐ 2</t>
  </si>
  <si>
    <t>Sữa chữa cầu treo thôn Đăk Bu xã Đăk Man</t>
  </si>
  <si>
    <t>Đường GTNT đi sản xuất nhánh 1,2 thôn Đăk Sút Đăk Niên (giai đoạn 1)</t>
  </si>
  <si>
    <t>Đường GTNT nội thôn Đăk Tum xã Đăk Môn</t>
  </si>
  <si>
    <t>Bố trí các công trình hoàn thành sau khi phê duyệt quyết toán còn thiếu vốn</t>
  </si>
  <si>
    <t>Cổng, đường vào trụ sở làm việc UBND xã Đăk Choong</t>
  </si>
  <si>
    <t>Bố trí sắp xếp dân cư vùng thiên tai và đặc biệt khó khăn trên địa bàn huyện Đăk Glei</t>
  </si>
  <si>
    <t>Trường tiểu học xã  Đăk Man</t>
  </si>
  <si>
    <t>Cải tạo, sửa chữa hội trường nhà văn hóa làm thư viện và nhà trưng bày truyền thống</t>
  </si>
  <si>
    <t>Nhà văn hóa xã Đăk Man</t>
  </si>
  <si>
    <t>Đường ra biên giới Đăk Nhoong - Đăk Blô Hạng mục: Kè chống sạt lỡ (Lý trình Km2+70, Km2+80, Km2+650)</t>
  </si>
  <si>
    <t>Bố trí công trình thực hiện đầu tư</t>
  </si>
  <si>
    <t>UBND xã Đak Nhoong</t>
  </si>
  <si>
    <t>UBND xã Mường Hoong</t>
  </si>
  <si>
    <t>UBND xã Đăk Man</t>
  </si>
  <si>
    <t>UBND xã DĐăk Kroong</t>
  </si>
  <si>
    <t>UBND xã Đăk Môn</t>
  </si>
  <si>
    <t>UBND xã Đăk Choong</t>
  </si>
  <si>
    <t>BQL dự án đầu tư XD</t>
  </si>
  <si>
    <t>Xã Đăk Kroong, xã Đăk Nhoong và thị trấn</t>
  </si>
  <si>
    <t>Đăk Man</t>
  </si>
  <si>
    <t>TT Đăk Glei</t>
  </si>
  <si>
    <t xml:space="preserve"> Đăk Nhoong - Đăk Blô</t>
  </si>
  <si>
    <t xml:space="preserve"> 12;  28/1/2019</t>
  </si>
  <si>
    <t>76;  06/12/2018</t>
  </si>
  <si>
    <t>98; 29/9/2017</t>
  </si>
  <si>
    <t>52 31/10/2018</t>
  </si>
  <si>
    <t>1676; 31/10/2016</t>
  </si>
  <si>
    <t>1340; 31/10/2018</t>
  </si>
  <si>
    <t>1248; 31/8/2016</t>
  </si>
  <si>
    <t>75; 29/9/2017</t>
  </si>
  <si>
    <t>741-18/7/2019</t>
  </si>
  <si>
    <t>150, 31/8/2016</t>
  </si>
  <si>
    <t>1217, 31/10/2017</t>
  </si>
  <si>
    <t>1338; 28/12/2020</t>
  </si>
  <si>
    <t>2003; 13/12/2016</t>
  </si>
  <si>
    <t>344; 14/4/2021</t>
  </si>
  <si>
    <t>Đường GTNT đi khu sản xuất thôn Bung Kon xã Đăk Blô, huyện Đăk Glei (hạng mục: Nền, mặt đường và công trình thoát nước)</t>
  </si>
  <si>
    <t xml:space="preserve">Trường Tiểu học trung tâm xã Đăk Nhoong, huyện Đăk </t>
  </si>
  <si>
    <t xml:space="preserve">Hệ thống cung cấp nước sạch cho hai thôn Liêm Răng và Bê Rê xã Đăk Choong, huyện Đăk Glei, tỉnh Kon </t>
  </si>
  <si>
    <t>UBND xã Đăk Blô</t>
  </si>
  <si>
    <t>UBND xã Đăk Nhoong</t>
  </si>
  <si>
    <t>Phòng Lao động TB và Xã hội</t>
  </si>
  <si>
    <t>2014-2015</t>
  </si>
  <si>
    <t>2011; 30/10/2014</t>
  </si>
  <si>
    <t>2018; 30/10/2014</t>
  </si>
  <si>
    <t xml:space="preserve"> Biểu số 03</t>
  </si>
  <si>
    <t>639; 11/7/2012</t>
  </si>
  <si>
    <t>31; 07/12/2020</t>
  </si>
  <si>
    <t>380; 05/5/2021</t>
  </si>
  <si>
    <t>381; 05/5/2021</t>
  </si>
  <si>
    <t>2495; 15/12/2020</t>
  </si>
  <si>
    <t>31;  7/12/2020</t>
  </si>
  <si>
    <t>10; 17/4/2020</t>
  </si>
  <si>
    <t>2496; 15/12/2020</t>
  </si>
  <si>
    <t>2497; 15/12/2020</t>
  </si>
  <si>
    <t>13; 18/11/2019</t>
  </si>
  <si>
    <t>01; 26/01/2021</t>
  </si>
  <si>
    <t>Nguồn vốn</t>
  </si>
  <si>
    <t>Nguồn vốn hỗ trợ thực hiện nông thôn mới</t>
  </si>
  <si>
    <t>Nguồn đầu tư các công trình cấp bách khác</t>
  </si>
  <si>
    <t>Nguồn tăng thu tiền sử dụng đất năm 2020</t>
  </si>
  <si>
    <t>*</t>
  </si>
  <si>
    <t>Nguồn tiết kiệm chi ngân sách huyện năm 2020</t>
  </si>
  <si>
    <t xml:space="preserve">NGUỒN TĂNG THU, TIẾT KIỆM CHI </t>
  </si>
  <si>
    <t>Nguồn tiết kiệm chi ngân sách tỉnh năm 2020</t>
  </si>
  <si>
    <t xml:space="preserve">Nguồn thu tiền sử dụng đất </t>
  </si>
  <si>
    <r>
      <t xml:space="preserve">Phân cấp Hỗ trợ thực hiện nông thôn mới </t>
    </r>
    <r>
      <rPr>
        <b/>
        <i/>
        <sz val="12"/>
        <rFont val="Times New Roman"/>
        <family val="1"/>
      </rPr>
      <t>(ưu tiên giáo dục)</t>
    </r>
  </si>
  <si>
    <t>839; 05/9/2021</t>
  </si>
  <si>
    <t>01; 29/01/2021</t>
  </si>
  <si>
    <t>935; 22/10/2021</t>
  </si>
  <si>
    <t>934; 22/10/2021</t>
  </si>
  <si>
    <t>956; 28/10/2021</t>
  </si>
  <si>
    <t>Phòng Nông nghiệp và PTNT huyện</t>
  </si>
  <si>
    <t>Huyện Đăk Glei</t>
  </si>
  <si>
    <t>E</t>
  </si>
  <si>
    <t>F</t>
  </si>
  <si>
    <t>Dự án hỗ trợ trồng rừng sản xuất trên đất trống, đồi núi, đá bạc màu trên địa huyền đăk glei năm 2021</t>
  </si>
  <si>
    <r>
      <t xml:space="preserve">Nguồn tăng thu ngân sách cấp huyện năm 2020 </t>
    </r>
    <r>
      <rPr>
        <b/>
        <i/>
        <sz val="12"/>
        <rFont val="Times New Roman"/>
        <family val="1"/>
      </rPr>
      <t>(trừ tăng thu tiền sử dụng đất)</t>
    </r>
  </si>
  <si>
    <t>Vốn cân NSĐP theo tiêu chí quy định tại Quyết định số 26/QĐ/2020/QĐ-TTg</t>
  </si>
  <si>
    <t>Nguồn phân cấp cân đối theo tiêu chi  tại Nghị quyết số 63/2020/NQ-HĐND</t>
  </si>
  <si>
    <t>Phân cấp đầu tư nguồn thu XSKT (lồng nghép thực hiện CT MTQG ưu tiên giáo dục và đào tạo)</t>
  </si>
  <si>
    <t>Nguồng tăng thu, tiết kiệm chi năm 2020</t>
  </si>
  <si>
    <t>Nguồn tăng thu sử dụng đất năm 2020</t>
  </si>
  <si>
    <r>
      <t xml:space="preserve">Nguồn tăng thu ngân sách cấp huyện năm 2020 </t>
    </r>
    <r>
      <rPr>
        <i/>
        <sz val="12"/>
        <rFont val="Times New Roman"/>
        <family val="1"/>
      </rPr>
      <t>(Không bao gồm nguồn thu tiền sử dụng đất)</t>
    </r>
  </si>
  <si>
    <t xml:space="preserve">A </t>
  </si>
  <si>
    <t>PHÂN CẤP HUYỆN QUẢN LÝ</t>
  </si>
  <si>
    <t>PHÂN CẤP TỈNH QUẢN LÝ</t>
  </si>
  <si>
    <t>B.</t>
  </si>
  <si>
    <t>Nguồn thu tiền sử dụng đất, nguồn thu bán đấu giá các cơ sở nhà đất và các nguồn vốn hợp pháp khác cấp tỉnh quản lý</t>
  </si>
  <si>
    <t>Ngành lĩnh vực giao thông: NSTW</t>
  </si>
  <si>
    <t xml:space="preserve">Nhành lĩnh vực quốc phòng NSTW: Đâu tư cơ sỡ hạ tầng các xã vùng ATK tỉnh Kon Tum </t>
  </si>
  <si>
    <t>TỔNG CỘNG (A + B)</t>
  </si>
  <si>
    <t>Nguồn tăng thu tiết kiệm chi ngân sách huyện năm 2021</t>
  </si>
  <si>
    <t>NGUỒN TĂNG THU TIẾT KIỆM CHI NGÂN SÁCH HUYỆN  NĂM 2021</t>
  </si>
  <si>
    <t>Văn phòng Huyện ủy</t>
  </si>
  <si>
    <t>Trường mầm non xã Đăk Choong: Hạng mục: Sửa chữa các phòng học; làm mới cổng, hàng rào và các hạng mục phụ trợ tại các điểm trường thôn Đăk Glây, thôn La Lua và thôn Đăk Mi.</t>
  </si>
  <si>
    <t>Dự án hỗ trợ trồng rừng sản xuất trên đất trống, đồi núi, đá bạc màu trên địa huyền Đăk Glei năm 2021 (bổ sung)</t>
  </si>
  <si>
    <t>NGUỒN SỰ NGHIỆP KINH TẾ NĂM 2021</t>
  </si>
  <si>
    <t>Nguồn sự nghiệp kinh tế năm 2021</t>
  </si>
  <si>
    <t>Phướng án hỗ trợ trồng rừng sản xuất trên đất trống, đồi núi, đá bạc màu trên địa huyền Đăk Glei năm 2021</t>
  </si>
  <si>
    <t>Biểu số 01</t>
  </si>
  <si>
    <t xml:space="preserve"> Biểu số 02</t>
  </si>
  <si>
    <t xml:space="preserve">                                           ĐVT: Đồng</t>
  </si>
  <si>
    <t>NGUỒN TĂNG THU NGÂN SÁCH HUYỆN NĂM 2021</t>
  </si>
  <si>
    <t>Dự án hỗ trợ trồng rừng sản xuất trên đất trống, đồi núi, đá bạc màu trên địa bàn huyện Đăk Glei năm 2022</t>
  </si>
  <si>
    <t>Khắc phục, sửa chữa Cống qua đường D100 (Lý trình: Km4+200) tuyến đường ĐH.83 từ thị trấn đi Đăk Nhoong</t>
  </si>
  <si>
    <t>Khắc phục, sửa chữa đường giao thông từ Trung tâm xã Đăk Plô đi vào Đồn Biên phòng Sông Thanh</t>
  </si>
  <si>
    <t xml:space="preserve">Khắc phục, sửa chữa đường giao thông xã Đăk Nhoong đi xã Đăk Plô </t>
  </si>
  <si>
    <t>UBND xã Đăk Pek</t>
  </si>
  <si>
    <t>Khắc phục, sửa chữa tuyến đường DH.83 từ thị trấn Đăk Glei đi xã Đăk Nhoong</t>
  </si>
  <si>
    <t>UBND thị trấn Đăk Glei</t>
  </si>
  <si>
    <t>Sửa chữa Cầu tràn đi sản xuất thôn Đăk Tung thị trấn Đăk Glei</t>
  </si>
  <si>
    <t>Đường GTNT từ nhà A Đĩa đến nhà A Tiếp thôn Đăk Bể xã Mường Hoong</t>
  </si>
  <si>
    <t>Nước sinh hoạt thôn Cung Rang xã Ngọc Linh</t>
  </si>
  <si>
    <t>Trụ sở làm việc Đảng ủy HĐND, ỤBND xã Ngọc Linh huyện Đăk Gkei</t>
  </si>
  <si>
    <t>Các xã, thị trấn</t>
  </si>
  <si>
    <t>Xã Đăk Pek</t>
  </si>
  <si>
    <t>Xã Đăk Nhoong, Đăk Plô</t>
  </si>
  <si>
    <t>10 17/4/2020</t>
  </si>
  <si>
    <t>UBND xã ĐăkPlô</t>
  </si>
  <si>
    <t>H</t>
  </si>
  <si>
    <t>Tăng (+) giảm (-)</t>
  </si>
  <si>
    <t>VIII</t>
  </si>
  <si>
    <t>Nguồn tăng thu ngân sách huyện năm 2021</t>
  </si>
  <si>
    <t>IX</t>
  </si>
  <si>
    <t>4=3-2</t>
  </si>
  <si>
    <t>HĐND tỉnh, UBND tỉnh giao</t>
  </si>
  <si>
    <t>914; 6/10/2021</t>
  </si>
  <si>
    <t>1096; 21/12/2021</t>
  </si>
  <si>
    <t>253; 22/7/2020</t>
  </si>
  <si>
    <t>UBND xã Ngọc Linh</t>
  </si>
  <si>
    <t>Cầu 16/5 thị trấn Đăk Glei, huyện Đăk Glei</t>
  </si>
  <si>
    <t>1066; 15/11/2021</t>
  </si>
  <si>
    <t>2012</t>
  </si>
  <si>
    <t xml:space="preserve">CHI TIẾT KẾ HOẠCH ĐẦU TƯ CÔNG TRUNG HẠN GIAI ĐOẠN 2021-2025 NGUỒN VỐN THU TIỀN SỬ DỤNG ĐẤT TỪ DỰ ÁN KHAI THÁC QUỸ ĐẤT
VÀ NGUỒN THU BÁN ĐẤU GIÁ ĐẤT VÀ TÀI SẢN TRÊN ĐẤT </t>
  </si>
  <si>
    <t>2020-2022</t>
  </si>
  <si>
    <t>2021-2023</t>
  </si>
  <si>
    <t>2023-2025</t>
  </si>
  <si>
    <t>2024-2025</t>
  </si>
  <si>
    <t>2021-2022</t>
  </si>
  <si>
    <t>2022-2023</t>
  </si>
  <si>
    <t>2023-2024</t>
  </si>
  <si>
    <t>2433; 26/11/2020</t>
  </si>
  <si>
    <t>2022-2024</t>
  </si>
  <si>
    <t>465; 27/9/2022</t>
  </si>
  <si>
    <t>2022-2025</t>
  </si>
  <si>
    <t>2020-2023</t>
  </si>
  <si>
    <t>2022</t>
  </si>
  <si>
    <t>NGUỒN TĂNG THU NGÂN SÁCH HUYỆN NĂM 2022</t>
  </si>
  <si>
    <t xml:space="preserve">Sửa chữa đường giao thông từ Trung tâm xã Đăk Plô đi vào Đồn Biên phòng Sông Thanh </t>
  </si>
  <si>
    <t>Trường Tiểu học thị trấn Đăk Glei</t>
  </si>
  <si>
    <t>Cổng tường rào Trung tâm Chính trị huyện</t>
  </si>
  <si>
    <t>Đường GTNT nội thôn Nú Vai từ nhà rông ra đường Hồ Chí Minh (giai đoạn 3)</t>
  </si>
  <si>
    <t>Dự án khai thác qũy đất để đầu tư phát triển kết cấu hạ tầng huyện Đăk Glei</t>
  </si>
  <si>
    <t>UBND xã Đăk Plô</t>
  </si>
  <si>
    <t>Ban QLDA đầu tư xây dựng</t>
  </si>
  <si>
    <t>NGUỒN TĂNG THU TIẾT KIỆM CHI NGÂN SÁCH TỈNH NĂM 2022</t>
  </si>
  <si>
    <t>NGUỒN TIẾT KIỆM CHI NGÂN SÁCH TỈNH</t>
  </si>
  <si>
    <t>NGUỒN THU SỬ DỤNG ĐẤT CHƯA SỬ DỤNG CHUYỂN NGUỒN SANG NĂM 2023</t>
  </si>
  <si>
    <t>K</t>
  </si>
  <si>
    <t>L</t>
  </si>
  <si>
    <t>Đường từ trung tâm thị trấn Đăk Glei đến trung tâm xã Xốp</t>
  </si>
  <si>
    <t>21; 29/4/2021</t>
  </si>
  <si>
    <t>X</t>
  </si>
  <si>
    <t>Nguồn thu tiền sử dụng đất chưa sử dụng chuyển nguồn sang năm 2023</t>
  </si>
  <si>
    <t>XI</t>
  </si>
  <si>
    <t>Nguồn tăng thu, tiết kiệm chi ngân sách tỉnh năm 2022</t>
  </si>
  <si>
    <t>XII</t>
  </si>
  <si>
    <t>Cầu 16/5 thị trấn Đăk Glei</t>
  </si>
  <si>
    <t>Nhà làm việc khối Đảng, Mặt trận Tổ quốc và các tổ chức chính trị xã hội</t>
  </si>
  <si>
    <t xml:space="preserve"> KH đầu tư trung hạn giai đoạn 2021-2025 đã phê duyệt điều chỉnh đến Nghị quyết số 38/NQ-HĐND</t>
  </si>
  <si>
    <t>XIII</t>
  </si>
  <si>
    <t>Nguồn hỗ trợ phát triển kinh tế tập thể, hợp tác xã</t>
  </si>
  <si>
    <t>XIV</t>
  </si>
  <si>
    <t>XV</t>
  </si>
  <si>
    <t>Nguồn tăng thu ngân sách huyện năm 2022</t>
  </si>
  <si>
    <t>Nguồn tăng thu ngân sách huyện năm 2023</t>
  </si>
  <si>
    <r>
      <t xml:space="preserve">Nguồn tăng thu, tiết kiệm chi ngân sách tỉnh năm 2023 
</t>
    </r>
    <r>
      <rPr>
        <sz val="12"/>
        <rFont val="Times New Roman"/>
        <family val="1"/>
      </rPr>
      <t>(Hỗ trợ thực hiện Đề án Hỗ trợ phát triển kinh tế - xã hội tại xã Mường Hoong và xã Ngọc Linh, huyện Đăk Glei)</t>
    </r>
  </si>
  <si>
    <t>Điều chỉnh, bổ sung cập nhật đến Nghị quyết số 38/NQ-HĐND</t>
  </si>
  <si>
    <t>M</t>
  </si>
  <si>
    <t>NGUỒN HỖ TRỢ PHÁT TRIỂN KINH TẾ TẬP THỂ, HỢP TÁC XÃ</t>
  </si>
  <si>
    <t xml:space="preserve"> Mua sắm trang thiết bị phục vụ cho hoạt động sản xuất kinh doanh mang lại lợi ích cho cộng đồng thành viên HTX nông nghiệp và dược liệu Mường Hoong</t>
  </si>
  <si>
    <t xml:space="preserve"> Mua sắm trang thiết bị phục vụ cho hoạt động sản xuất kinh doanh mang lại lợi ích cho cộng đồng thành viên HTX nông lâm nghiệp và dược liệu Ngọc Linh:</t>
  </si>
  <si>
    <t>Mua sắm trang thiết bị phục vụ cho hoạt động sản xuất kinh doanh mang lại lợi ích cho cộng đồng thành viên HTX Thương mại và dịch vụ Đăk Glei, xã Đăk Pek</t>
  </si>
  <si>
    <t>Mua sắm trang thiết bị phục vụ cho hoạt động sản xuất kinh doanh mang lại lợi ích cho cộng đồng thành viên HTX sản xuất và thương mại dịch vụ cung ứng dược liệu Thuận Tài, thị trấn Đăk Glei</t>
  </si>
  <si>
    <t xml:space="preserve"> Mua sắm trang thiết bị phục vụ cho hoạt động sản xuất kinh doanh mang lại lợi ích cho cộng đồng thành viên HTX nông nghiệp xã Đăk Kroong</t>
  </si>
  <si>
    <t xml:space="preserve"> xã Mường Hoong</t>
  </si>
  <si>
    <t xml:space="preserve"> xã Ngọc Linh</t>
  </si>
  <si>
    <t>UBND xã Đăk Pék</t>
  </si>
  <si>
    <t xml:space="preserve"> xã Đăk Pék</t>
  </si>
  <si>
    <t xml:space="preserve"> thị trấn Đăk Glei</t>
  </si>
  <si>
    <t>UBND xã Đăk Kroong</t>
  </si>
  <si>
    <t xml:space="preserve"> xã Đăk Kroong</t>
  </si>
  <si>
    <t>G</t>
  </si>
  <si>
    <t>Phân cấp các xã, thị trấn</t>
  </si>
  <si>
    <t>Đối ứng thực hiện Chương trình MTQG phát triển kinh tế - xã hội vùng đồng bàoDTTS và miền núi</t>
  </si>
  <si>
    <t>Cầu tràn thôn Cung Rang - Xã Ngọc Linh</t>
  </si>
  <si>
    <t>Cầu treo sắt thôn Đăk Dung đi thôn Đông Sông</t>
  </si>
  <si>
    <t>Tuyến đường từ Đăk Nhoong đi xã Đăk Plô</t>
  </si>
  <si>
    <t>Cầu BTCT lý trình: Km12+150 thuộc tuyến đường ĐH.83-Đăk Nhoong</t>
  </si>
  <si>
    <t>Đường đi khu sản xuất Đăk Bong - Đăk La, thôn Đăk Ak, xã Đăk Long</t>
  </si>
  <si>
    <t>Nắn dòng suối gần nhà rông thôn Đăk Đoát, xã Đăk Pék</t>
  </si>
  <si>
    <t>2023-</t>
  </si>
  <si>
    <t>873;
14/11/2023</t>
  </si>
  <si>
    <t>N</t>
  </si>
  <si>
    <t>NGUỒN TĂNG THU NGÂN SÁCH HUYỆN 2023</t>
  </si>
  <si>
    <t>NGUỒN CÂN ĐỐI NSĐP THEO TIÊU CHÍ QUY ĐỊNH  TẠI QUYẾT ĐỊNH SỐ 26/QĐ-TTg</t>
  </si>
  <si>
    <t>Trường Tiểu học - THCS xã Đăk Choong: Hạng mục: Sửa chữa và làm mới cổng, hàng rào và sân bê tông tại điểm trường thôn Kon Riêng và thôn Đăk Mi</t>
  </si>
  <si>
    <t>Nhà làm việc khối Đảng, Mặt trận Tổ quốc và các tổ chức chính trị - xã hội</t>
  </si>
  <si>
    <t>511; 13/5/2024</t>
  </si>
  <si>
    <t>Nhà làm việc khối Đảng, Mặt trận Tổ quốc và các tổ chức chính trị -xã hội</t>
  </si>
  <si>
    <t>(5)</t>
  </si>
  <si>
    <t xml:space="preserve">Trường PTDTBT THCS Ngọc Linh  </t>
  </si>
  <si>
    <t>Thời gian khởi công - hoàn thành/ Thời gian thực hiện dự án</t>
  </si>
  <si>
    <t>Kế hoạch đầu tư trung hạn giai đoạn 2021-2025 điều chỉnh 
(đợt 7)</t>
  </si>
  <si>
    <t>1.1</t>
  </si>
  <si>
    <t>Các dự án chuyển tiếp</t>
  </si>
  <si>
    <t>b.1</t>
  </si>
  <si>
    <t>b.2</t>
  </si>
  <si>
    <t>b.3</t>
  </si>
  <si>
    <t>b.4</t>
  </si>
  <si>
    <t>b.5</t>
  </si>
  <si>
    <t>b.6</t>
  </si>
  <si>
    <t>b.7</t>
  </si>
  <si>
    <t>b.8</t>
  </si>
  <si>
    <t>b.9</t>
  </si>
  <si>
    <t>b.10</t>
  </si>
  <si>
    <t>Trường TH-THCS Đăk Nhoong</t>
  </si>
  <si>
    <t>163; 08/7/2024</t>
  </si>
  <si>
    <t>2024- 2025</t>
  </si>
  <si>
    <t>1.2</t>
  </si>
  <si>
    <t>1.3</t>
  </si>
  <si>
    <t>1.4</t>
  </si>
  <si>
    <t>1.5</t>
  </si>
  <si>
    <t>1.8</t>
  </si>
  <si>
    <t>1.9</t>
  </si>
  <si>
    <t>Tiểu dự án 2: Đường giao thông từ làng Mô Po đi từ làng Tu Chiêu A, xã Mường Hoong và đường giao thông từ làng Lê Vân đi làng Tân Rát 2 xã Ngọc Linh, huyện Đăk Glei</t>
  </si>
  <si>
    <t>Sửa chữa đường giao thông nội thị từ ngã ba đường Hùng Vương đi trung tâm chợ thị trấn Đăk Glei</t>
  </si>
  <si>
    <t>Trụ sở làm việc Đảng ủy - HĐND - UBND thị trấn Đăk Glei (Hạng mục: Cổng, tường rào, nhà để xe máy và đường nội bộ)</t>
  </si>
  <si>
    <t>726; 22/7/2024</t>
  </si>
  <si>
    <t>O</t>
  </si>
  <si>
    <t>Đường GTNT từ đường Ngọc Hoàng-Măng Bút đi thôn Đăk Nai xã Ngọc Linh</t>
  </si>
  <si>
    <t>2024</t>
  </si>
  <si>
    <t>575; 29/5/2024</t>
  </si>
  <si>
    <t>Sửa chữa đường giao thông
từ thôn Làng Mới đi thôn Ngọc Nang xã Mường Hoong</t>
  </si>
  <si>
    <t>576; 29/5/2024</t>
  </si>
  <si>
    <t>(6)</t>
  </si>
  <si>
    <t>Trường TH-THCS Lý Tự Trọng</t>
  </si>
  <si>
    <t xml:space="preserve"> Trường Tiểu học Mường Hoong (Điểm trường chính)</t>
  </si>
  <si>
    <t xml:space="preserve">Trường Tiểu học - THCS xã Xốp </t>
  </si>
  <si>
    <t xml:space="preserve">Trường PTDTBT - THCS Ngọc Linh  </t>
  </si>
  <si>
    <t>155; 02/7/2024</t>
  </si>
  <si>
    <r>
      <t>NGUỒN TĂNG THU, TKC NGÂN SÁCH TỈNH NĂM 2023</t>
    </r>
    <r>
      <rPr>
        <i/>
        <sz val="12"/>
        <rFont val="Times New Roman"/>
        <family val="1"/>
      </rPr>
      <t xml:space="preserve"> (Hỗ trợ thực hiện Đề án Hỗ trợ phát triển kinh tế - xã hội tại xã Mường Hoong và xã Ngọc Linh, huyện Đăk Glei)</t>
    </r>
  </si>
  <si>
    <t>(Kèm theo Tờ trình số           /TTr-UBND ngày       tháng  8 năm 2024 của Ủy ban nhân dân huyện Đăk Glei)</t>
  </si>
  <si>
    <t>Thực hiên khi có nguồn thu</t>
  </si>
  <si>
    <t xml:space="preserve"> Kế hoạch đầu tư công trung hạn giai đoạn 2021-2025 điều chỉnh
(đợt 7)</t>
  </si>
  <si>
    <t>Kê hoạch đầu tư công trung hạn giai đoạn 2021-2025 điều chỉnh
(đợt 7)</t>
  </si>
  <si>
    <t>Tăng (+)
Giảm (-)</t>
  </si>
  <si>
    <t>Bổ sung tại QĐ số 369 ngày 24/6/2024 của UBND tỉnh</t>
  </si>
  <si>
    <t>Nguồn cân đối NSĐP theo tiêu chí, định mức quy định tại Quyết định số 26/2020/QĐ-TTg (nguồn xây dựng cơ bản vốn tập trung trong nước)</t>
  </si>
  <si>
    <t>Điều chỉnh tại Nghị quyết số 47/NQ-HĐND ngày 11/7/2024 của HĐND tỉnh</t>
  </si>
  <si>
    <t>(2),(3),(4): Điều chỉnh tăng, giảm sau khi đã bố trí từ nguồn tăng thu ngân sách huyện năm 2023 đối với dự án Trường THCS xã Đăk Pék</t>
  </si>
  <si>
    <t>(5),(6) Bổ sung các nguồn vốn ĐTPT phát sinh mới</t>
  </si>
  <si>
    <t xml:space="preserve">TỔNG HỢP KẾ HOẠCH ĐẦU TƯ CÔNG TRUNG HẠN GIAI ĐOẠN 2021-2025
NGUỒN NGÂN SÁCH ĐỊA PHƯƠNG </t>
  </si>
  <si>
    <t xml:space="preserve"> CHI TIẾT ĐIỀU CHỈNH KẾ HOẠCH ĐẦU TƯ CÔNG TRUNG HẠN GIAI ĐOẠN 2021-2025 NGUỒN VỐN CÂN ĐỐI NGÂN SÁCH ĐỊA PHƯƠNG </t>
  </si>
  <si>
    <t xml:space="preserve">KH đầu tư trung hạn giai đoạn 2021-2025 đã giao </t>
  </si>
  <si>
    <t>(Kèm theo Nghị quyết số         /NQ-HĐND ngày       tháng     năm 2024 của Hội đồng nhân dân huyện Đăk Glei)</t>
  </si>
  <si>
    <t>(1) Điều chỉnh quy mô dự án (tổng mức đầu tư), không thay đổi mức vốn đã bố trí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</si>
</sst>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 #,##0_-;_-* &quot;-&quot;_-;_-@_-"/>
    <numFmt numFmtId="167" formatCode="_-* #,##0.00_-;\-* #,##0.00_-;_-* &quot;-&quot;??_-;_-@_-"/>
    <numFmt numFmtId="168" formatCode="&quot;$&quot;#,##0;\-&quot;$&quot;#,##0"/>
    <numFmt numFmtId="169" formatCode="&quot;$&quot;#,##0;[Red]\-&quot;$&quot;#,##0"/>
    <numFmt numFmtId="170" formatCode="_-&quot;$&quot;* #,##0_-;\-&quot;$&quot;* #,##0_-;_-&quot;$&quot;* &quot;-&quot;_-;_-@_-"/>
    <numFmt numFmtId="171" formatCode="_-&quot;$&quot;* #,##0.00_-;\-&quot;$&quot;* #,##0.00_-;_-&quot;$&quot;* &quot;-&quot;??_-;_-@_-"/>
    <numFmt numFmtId="172" formatCode="_._.&quot;€&quot;* #,##0.00_)_%;_._.&quot;€&quot;* \(#,##0.00\)_%"/>
    <numFmt numFmtId="173" formatCode="_(0_)%;\(0\)%"/>
    <numFmt numFmtId="174" formatCode="#,##0.0_);\(#,##0.0\)"/>
    <numFmt numFmtId="175" formatCode="_-* #,##0.00\ &quot;€&quot;_-;\-* #,##0.00\ &quot;€&quot;_-;_-* &quot;-&quot;??\ &quot;€&quot;_-;_-@_-"/>
    <numFmt numFmtId="176" formatCode="_-* #,##0.00\ _F_-;\-* #,##0.00\ _F_-;_-* &quot;-&quot;??\ _F_-;_-@_-"/>
    <numFmt numFmtId="177" formatCode="_-* #,##0\ _ñ_-;_-* #,##0\ _ñ\-;_-* &quot;-&quot;\ _ñ_-;_-@_-"/>
    <numFmt numFmtId="178" formatCode="_(* #.##0.00_);_(* \(#.##0.00\);_(* &quot;-&quot;??_);_(@_)"/>
    <numFmt numFmtId="179" formatCode="&quot;\&quot;#,##0;[Red]&quot;\&quot;\-#,##0"/>
    <numFmt numFmtId="180" formatCode="_ * #,##0.00_)\ _$_ ;_ * \(#,##0.00\)\ _$_ ;_ * &quot;-&quot;??_)\ _$_ ;_ @_ "/>
    <numFmt numFmtId="181" formatCode="_-* #,##0.00\ _€_-;\-* #,##0.00\ _€_-;_-* &quot;-&quot;??\ _€_-;_-@_-"/>
    <numFmt numFmtId="182" formatCode="_-* #,##0.00\ _V_N_D_-;\-* #,##0.00\ _V_N_D_-;_-* &quot;-&quot;??\ _V_N_D_-;_-@_-"/>
    <numFmt numFmtId="183" formatCode="_ * #,##0.00_ ;_ * \-#,##0.00_ ;_ * &quot;-&quot;??_ ;_ @_ "/>
    <numFmt numFmtId="184" formatCode="_ * #,##0_ ;_ * \-#,##0_ ;_ * &quot;-&quot;_ ;_ @_ "/>
    <numFmt numFmtId="185" formatCode="0.000"/>
    <numFmt numFmtId="186" formatCode="_-* #,##0.00\ _$_-;\-* #,##0.00\ _$_-;_-* &quot;-&quot;??\ _$_-;_-@_-"/>
    <numFmt numFmtId="187" formatCode="&quot;\&quot;#,##0.00;&quot;\&quot;&quot;\&quot;&quot;\&quot;&quot;\&quot;&quot;\&quot;&quot;\&quot;&quot;\&quot;&quot;\&quot;&quot;\&quot;&quot;\&quot;&quot;\&quot;&quot;\&quot;&quot;\&quot;&quot;\&quot;\-#,##0.00"/>
    <numFmt numFmtId="188" formatCode="_(&quot;$&quot;\ * #,##0_);_(&quot;$&quot;\ * \(#,##0\);_(&quot;$&quot;\ * &quot;-&quot;_);_(@_)"/>
    <numFmt numFmtId="189" formatCode="#,##0.00\ &quot;F&quot;;[Red]\-#,##0.00\ &quot;F&quot;"/>
    <numFmt numFmtId="190" formatCode="#,##0_)_%;\(#,##0\)_%;"/>
    <numFmt numFmtId="191" formatCode="#,##0.00\ \ "/>
    <numFmt numFmtId="192" formatCode="0%_);\(0%\)"/>
    <numFmt numFmtId="193" formatCode="#,##0\ &quot;F&quot;;[Red]\-#,##0\ &quot;F&quot;"/>
    <numFmt numFmtId="194" formatCode="_ * #,##0.00_)&quot;£&quot;_ ;_ * \(#,##0.00\)&quot;£&quot;_ ;_ * &quot;-&quot;??_)&quot;£&quot;_ ;_ @_ "/>
    <numFmt numFmtId="195" formatCode="_-* #,##0\ &quot;$&quot;_-;\-* #,##0\ &quot;$&quot;_-;_-* &quot;-&quot;\ &quot;$&quot;_-;_-@_-"/>
    <numFmt numFmtId="196" formatCode="_-* #,##0\ &quot;F&quot;_-;\-* #,##0\ &quot;F&quot;_-;_-* &quot;-&quot;\ &quot;F&quot;_-;_-@_-"/>
    <numFmt numFmtId="197" formatCode="_ * #,##0_ ;_ * &quot;\&quot;&quot;\&quot;&quot;\&quot;&quot;\&quot;&quot;\&quot;&quot;\&quot;&quot;\&quot;&quot;\&quot;&quot;\&quot;&quot;\&quot;&quot;\&quot;&quot;\&quot;\-#,##0_ ;_ * &quot;-&quot;_ ;_ @_ "/>
    <numFmt numFmtId="198" formatCode="_._.&quot;€&quot;* #,##0.000_)_%;_._.&quot;€&quot;* \(#,##0.000\)_%"/>
    <numFmt numFmtId="199" formatCode="&quot;¡Ì&quot;#,##0;[Red]\-&quot;¡Ì&quot;#,##0"/>
    <numFmt numFmtId="200" formatCode="#.##00"/>
    <numFmt numFmtId="201" formatCode="0.00000"/>
    <numFmt numFmtId="202" formatCode="_-* #,##0\ _$_-;\-* #,##0\ _$_-;_-* &quot;-&quot;\ _$_-;_-@_-"/>
    <numFmt numFmtId="203" formatCode="_ * #,##0_ ;_ * \-#,##0_ ;_ * &quot;-&quot;??_ ;_ @_ "/>
    <numFmt numFmtId="204" formatCode="&quot;$&quot;* #,##0_)_%;&quot;$&quot;* \(#,##0\)_%;&quot;$&quot;* &quot;-&quot;??_)_%;@_)_%"/>
    <numFmt numFmtId="205" formatCode="_ * #,##0.00_)_$_ ;_ * \(#,##0.00\)_$_ ;_ * &quot;-&quot;??_)_$_ ;_ @_ "/>
    <numFmt numFmtId="206" formatCode="#,##0.00\ \ \ \ "/>
    <numFmt numFmtId="207" formatCode="_ &quot;\&quot;* #,##0.00_ ;_ &quot;\&quot;* &quot;\&quot;&quot;\&quot;&quot;\&quot;&quot;\&quot;&quot;\&quot;&quot;\&quot;&quot;\&quot;&quot;\&quot;&quot;\&quot;&quot;\&quot;&quot;\&quot;&quot;\&quot;\-#,##0.00_ ;_ &quot;\&quot;* &quot;-&quot;??_ ;_ @_ "/>
    <numFmt numFmtId="208" formatCode="_-* ###,0&quot;.&quot;00\ _F_B_-;\-* ###,0&quot;.&quot;00\ _F_B_-;_-* &quot;-&quot;??\ _F_B_-;_-@_-"/>
    <numFmt numFmtId="209" formatCode="_-* #,##0\ _F_-;\-* #,##0\ _F_-;_-* &quot;-&quot;\ _F_-;_-@_-"/>
    <numFmt numFmtId="210" formatCode="&quot;£&quot;#,##0;[Red]\-&quot;£&quot;#,##0"/>
    <numFmt numFmtId="211" formatCode="_ * #,##0_)_$_ ;_ * \(#,##0\)_$_ ;_ * &quot;-&quot;_)_$_ ;_ @_ "/>
    <numFmt numFmtId="212" formatCode="&quot;€&quot;* #,##0.00_)_%;&quot;€&quot;* \(#,##0.00\)_%;&quot;€&quot;* \ .00_)_%"/>
    <numFmt numFmtId="213" formatCode="&quot;Rp&quot;#,##0_);[Red]\(&quot;Rp&quot;#,##0\)"/>
    <numFmt numFmtId="214" formatCode="_-* #,##0\ _F_B_-;\-* #,##0\ _F_B_-;_-* &quot;-&quot;\ _F_B_-;_-@_-"/>
    <numFmt numFmtId="215" formatCode="#,##0;\(#,##0\)"/>
    <numFmt numFmtId="216" formatCode="_-&quot;£&quot;* #,##0_-;\-&quot;£&quot;* #,##0_-;_-&quot;£&quot;* &quot;-&quot;_-;_-@_-"/>
    <numFmt numFmtId="217" formatCode="\U\S&quot;$&quot;#,##0.00;\(\U\S&quot;$&quot;#,##0.00\)"/>
    <numFmt numFmtId="218" formatCode="_-* #,##0.00000000_-;\-* #,##0.00000000_-;_-* &quot;-&quot;??_-;_-@_-"/>
    <numFmt numFmtId="219" formatCode="_(* #,##0_);_(* \(#,##0\);_(* &quot;-&quot;??_);_(@_)"/>
    <numFmt numFmtId="220" formatCode="_-* #,##0\ &quot;€&quot;_-;\-* #,##0\ &quot;€&quot;_-;_-* &quot;-&quot;\ &quot;€&quot;_-;_-@_-"/>
    <numFmt numFmtId="221" formatCode="&quot;Fr.&quot;\ #,##0.00;[Red]&quot;Fr.&quot;\ \-#,##0.00"/>
    <numFmt numFmtId="222" formatCode="\t0.00%"/>
    <numFmt numFmtId="223" formatCode="_-[$€]* #,##0.00_-;\-[$€]* #,##0.00_-;_-[$€]* &quot;-&quot;??_-;_-@_-"/>
    <numFmt numFmtId="224" formatCode="_(&quot;€&quot;\ * #,##0_);_(&quot;€&quot;\ * \(#,##0\);_(&quot;€&quot;\ * &quot;-&quot;_);_(@_)"/>
    <numFmt numFmtId="225" formatCode="0_)%;\(0\)%"/>
    <numFmt numFmtId="226" formatCode="_-* #,##0\ _V_N_D_-;\-* #,##0\ _V_N_D_-;_-* &quot;-&quot;\ _V_N_D_-;_-@_-"/>
    <numFmt numFmtId="227" formatCode="_ * #,##0_)\ &quot;$&quot;_ ;_ * \(#,##0\)\ &quot;$&quot;_ ;_ * &quot;-&quot;_)\ &quot;$&quot;_ ;_ @_ "/>
    <numFmt numFmtId="228" formatCode="#,##0.00\ &quot;FB&quot;;[Red]\-#,##0.00\ &quot;FB&quot;"/>
    <numFmt numFmtId="229" formatCode="0.00000000000E+00;\?"/>
    <numFmt numFmtId="230" formatCode="&quot;True&quot;;&quot;True&quot;;&quot;False&quot;"/>
    <numFmt numFmtId="231" formatCode="&quot;\&quot;#,##0;&quot;\&quot;&quot;\&quot;&quot;\&quot;&quot;\&quot;&quot;\&quot;&quot;\&quot;&quot;\&quot;&quot;\&quot;&quot;\&quot;&quot;\&quot;&quot;\&quot;&quot;\&quot;&quot;\&quot;&quot;\&quot;\-#,##0"/>
    <numFmt numFmtId="232" formatCode="&quot;£&quot;#,##0.00;\-&quot;£&quot;#,##0.00"/>
    <numFmt numFmtId="233" formatCode="_ &quot;\&quot;* #,##0_ ;_ &quot;\&quot;* \-#,##0_ ;_ &quot;\&quot;* &quot;-&quot;_ ;_ @_ "/>
    <numFmt numFmtId="234" formatCode="_-&quot;ñ&quot;* #,##0_-;\-&quot;ñ&quot;* #,##0_-;_-&quot;ñ&quot;* &quot;-&quot;_-;_-@_-"/>
    <numFmt numFmtId="235" formatCode="_ * #,##0_)\ _$_ ;_ * \(#,##0\)\ _$_ ;_ * &quot;-&quot;_)\ _$_ ;_ @_ "/>
    <numFmt numFmtId="236" formatCode="&quot;\&quot;#&quot;,&quot;##0&quot;.&quot;00;[Red]&quot;\&quot;\-#&quot;,&quot;##0&quot;.&quot;00"/>
    <numFmt numFmtId="237" formatCode="_-* #,##0\ &quot;ñ&quot;_-;\-* #,##0\ &quot;ñ&quot;_-;_-* &quot;-&quot;\ &quot;ñ&quot;_-;_-@_-"/>
    <numFmt numFmtId="238" formatCode="&quot;\&quot;#,##0;[Red]\-&quot;\&quot;#,##0"/>
    <numFmt numFmtId="239" formatCode="_-&quot;€&quot;* #,##0_-;\-&quot;€&quot;* #,##0_-;_-&quot;€&quot;* &quot;-&quot;_-;_-@_-"/>
    <numFmt numFmtId="240" formatCode="_-* #,##0\ _€_-;\-* #,##0\ _€_-;_-* &quot;-&quot;\ _€_-;_-@_-"/>
    <numFmt numFmtId="241" formatCode="_ * #,##0_)&quot;$&quot;_ ;_ * \(#,##0\)&quot;$&quot;_ ;_ * &quot;-&quot;_)&quot;$&quot;_ ;_ @_ "/>
    <numFmt numFmtId="242" formatCode="#,##0\ &quot;DM&quot;;\-#,##0\ &quot;DM&quot;"/>
    <numFmt numFmtId="243" formatCode="_ &quot;\&quot;* #,##0_ ;_ &quot;\&quot;* &quot;\&quot;&quot;\&quot;&quot;\&quot;&quot;\&quot;&quot;\&quot;&quot;\&quot;&quot;\&quot;&quot;\&quot;&quot;\&quot;&quot;\&quot;&quot;\&quot;&quot;\&quot;&quot;\&quot;&quot;\&quot;\-#,##0_ ;_ &quot;\&quot;* &quot;-&quot;_ ;_ @_ "/>
    <numFmt numFmtId="244" formatCode="_-* #,##0.00\ _ñ_-;_-* #,##0.00\ _ñ\-;_-* &quot;-&quot;??\ _ñ_-;_-@_-"/>
    <numFmt numFmtId="245" formatCode="&quot;VND&quot;#,##0_);[Red]\(&quot;VND&quot;#,##0\)"/>
    <numFmt numFmtId="246" formatCode="_(* #,##0.0_);_(* \(#,##0.0\);_(* &quot;-&quot;??_);_(@_)"/>
    <numFmt numFmtId="247" formatCode="0.000%"/>
    <numFmt numFmtId="248" formatCode="0.0%;\(0.0%\)"/>
    <numFmt numFmtId="249" formatCode="_-* #,##0\ _ñ_-;\-* #,##0\ _ñ_-;_-* &quot;-&quot;\ _ñ_-;_-@_-"/>
    <numFmt numFmtId="250" formatCode="#,##0\ &quot;$&quot;;\-#,##0\ &quot;$&quot;"/>
    <numFmt numFmtId="251" formatCode="0.000_)"/>
    <numFmt numFmtId="252" formatCode="&quot;\&quot;#,##0;[Red]&quot;\&quot;&quot;\&quot;&quot;\&quot;&quot;\&quot;&quot;\&quot;&quot;\&quot;&quot;\&quot;&quot;\&quot;&quot;\&quot;&quot;\&quot;&quot;\&quot;&quot;\&quot;&quot;\&quot;&quot;\&quot;\-#,##0"/>
    <numFmt numFmtId="253" formatCode="&quot;\&quot;#,##0;[Red]&quot;\&quot;&quot;\&quot;\-#,##0"/>
    <numFmt numFmtId="254" formatCode="_ * #,##0.00_ ;_ * &quot;\&quot;&quot;\&quot;&quot;\&quot;&quot;\&quot;&quot;\&quot;&quot;\&quot;\-#,##0.00_ ;_ * &quot;-&quot;??_ ;_ @_ "/>
    <numFmt numFmtId="255" formatCode="#,##0.000_)_%;\(#,##0.000\)_%;\ \ .000_)_%"/>
    <numFmt numFmtId="256" formatCode="* #,##0_);* \(#,##0\);&quot;-&quot;??_);@"/>
    <numFmt numFmtId="257" formatCode="#,##0.00\ &quot;F&quot;;\-#,##0.00\ &quot;F&quot;"/>
    <numFmt numFmtId="258" formatCode="#"/>
    <numFmt numFmtId="259" formatCode="_._.* \(#,##0\)_%;_._.* #,##0_)_%;_._.* 0_)_%;_._.@_)_%"/>
    <numFmt numFmtId="260" formatCode="&quot;$&quot;#,##0\ ;\(&quot;$&quot;#,##0\)"/>
    <numFmt numFmtId="261" formatCode="&quot;§&quot;\g#,##0_);\(&quot;§&quot;\g#,##0\)"/>
    <numFmt numFmtId="262" formatCode="_._.&quot;$&quot;* #,##0.0_)_%;_._.&quot;$&quot;* \(#,##0.0\)_%"/>
    <numFmt numFmtId="263" formatCode="\t#\ ??/??"/>
    <numFmt numFmtId="264" formatCode="_-* #,##0\ _₫_-;\-* #,##0\ _₫_-;_-* &quot;-&quot;??\ _₫_-;_-@_-"/>
    <numFmt numFmtId="265" formatCode="_(0.00_)%;\(0.00\)%"/>
    <numFmt numFmtId="266" formatCode="_ * #,##0.00_ ;_ * &quot;\&quot;&quot;\&quot;&quot;\&quot;&quot;\&quot;&quot;\&quot;&quot;\&quot;&quot;\&quot;&quot;\&quot;&quot;\&quot;&quot;\&quot;&quot;\&quot;&quot;\&quot;\-#,##0.00_ ;_ * &quot;-&quot;??_ ;_ @_ "/>
    <numFmt numFmtId="267" formatCode="#,###;\-#,###;&quot;&quot;;_(@_)"/>
    <numFmt numFmtId="268" formatCode="_(&quot;§&quot;\g\ #,##0_);_(&quot;§&quot;\g\ \(#,##0\);_(&quot;§&quot;\g\ &quot;-&quot;_);_(@_)"/>
    <numFmt numFmtId="269" formatCode="_-* #,##0.00\ _ñ_-;\-* #,##0.00\ _ñ_-;_-* &quot;-&quot;??\ _ñ_-;_-@_-"/>
    <numFmt numFmtId="270" formatCode="&quot;\&quot;#,##0.00;[Red]&quot;\&quot;\-#,##0.00"/>
    <numFmt numFmtId="271" formatCode="_._.&quot;€&quot;* \(#,##0\)_%;_._.&quot;€&quot;* #,##0_)_%;_._.&quot;€&quot;* 0_)_%;_._.@_)_%"/>
    <numFmt numFmtId="272" formatCode="_ * #,##0.00_)&quot;$&quot;_ ;_ * \(#,##0.00\)&quot;$&quot;_ ;_ * &quot;-&quot;??_)&quot;$&quot;_ ;_ @_ "/>
    <numFmt numFmtId="273" formatCode="_ &quot;Fr.&quot;\ * #,##0_ ;_ &quot;Fr.&quot;\ * \-#,##0_ ;_ &quot;Fr.&quot;\ * &quot;-&quot;_ ;_ @_ "/>
    <numFmt numFmtId="274" formatCode="&quot;€&quot;#,##0;\-&quot;€&quot;#,##0"/>
    <numFmt numFmtId="275" formatCode="&quot;€&quot;#,##0;[Red]\-&quot;€&quot;#,##0"/>
    <numFmt numFmtId="276" formatCode="_(&quot;Rp&quot;* #,##0.00_);_(&quot;Rp&quot;* \(#,##0.00\);_(&quot;Rp&quot;* &quot;-&quot;??_);_(@_)"/>
    <numFmt numFmtId="277" formatCode="&quot;\&quot;#,##0.00;\-&quot;\&quot;#,##0.00"/>
    <numFmt numFmtId="278" formatCode="_(&quot;§&quot;\g\ #,##0_);_(&quot;§&quot;\g\ \(#,##0\);_(&quot;§&quot;\g\ &quot;-&quot;??_);_(@_)"/>
    <numFmt numFmtId="279" formatCode="#,###"/>
    <numFmt numFmtId="280" formatCode="_-* ###,0&quot;.&quot;00_-;\-* ###,0&quot;.&quot;00_-;_-* &quot;-&quot;??_-;_-@_-"/>
    <numFmt numFmtId="281" formatCode="_._._(* 0.00_)%;_._.* \(0.00\)%"/>
    <numFmt numFmtId="282" formatCode="&quot;€&quot;* #,##0_)_%;&quot;€&quot;* \(#,##0\)_%;&quot;€&quot;* &quot;-&quot;??_)_%;@_)_%"/>
    <numFmt numFmtId="283" formatCode="_._._(* 0.000_)%;_._.* \(0.000\)%"/>
    <numFmt numFmtId="284" formatCode="_-&quot;VND&quot;* #,##0_-;\-&quot;VND&quot;* #,##0_-;_-&quot;VND&quot;* &quot;-&quot;_-;_-@_-"/>
    <numFmt numFmtId="285" formatCode="&quot;\&quot;#,##0.00;[Red]&quot;\&quot;&quot;\&quot;&quot;\&quot;&quot;\&quot;&quot;\&quot;&quot;\&quot;&quot;\&quot;&quot;\&quot;&quot;\&quot;&quot;\&quot;&quot;\&quot;&quot;\&quot;&quot;\&quot;&quot;\&quot;\-#,##0.00"/>
    <numFmt numFmtId="286" formatCode="_._.* #,##0.0_)_%;_._.* \(#,##0.0\)_%"/>
    <numFmt numFmtId="287" formatCode="_(* #,##0.0_);_(* \(#,##0.0\);_(* &quot;-&quot;?_);_(@_)"/>
    <numFmt numFmtId="288" formatCode="#,##0.0_)_%;\(#,##0.0\)_%;\ \ .0_)_%"/>
    <numFmt numFmtId="289" formatCode="#,##0.00;[Red]#,##0.00"/>
    <numFmt numFmtId="290" formatCode="_ &quot;\&quot;* #,##0_ ;_ &quot;\&quot;* &quot;\&quot;&quot;\&quot;&quot;\&quot;&quot;\&quot;&quot;\&quot;&quot;\&quot;&quot;\&quot;&quot;\&quot;&quot;\&quot;&quot;\&quot;&quot;\&quot;&quot;\&quot;&quot;\&quot;\-#,##0_ ;_ &quot;\&quot;* &quot;-&quot;_ ;_ @_ "/>
    <numFmt numFmtId="291" formatCode="_ * #,##0.00_)&quot;€&quot;_ ;_ * \(#,##0.00\)&quot;€&quot;_ ;_ * &quot;-&quot;??_)&quot;€&quot;_ ;_ @_ "/>
    <numFmt numFmtId="292" formatCode="_._.&quot;$&quot;* #,##0.00_)_%;_._.&quot;$&quot;* \(#,##0.00\)_%"/>
    <numFmt numFmtId="293" formatCode="_-&quot;$&quot;* ###,0&quot;.&quot;00_-;\-&quot;$&quot;* ###,0&quot;.&quot;00_-;_-&quot;$&quot;* &quot;-&quot;??_-;_-@_-"/>
    <numFmt numFmtId="294" formatCode=";;"/>
    <numFmt numFmtId="295" formatCode="&quot;€&quot;* #,##0.0_)_%;&quot;€&quot;* \(#,##0.0\)_%;&quot;€&quot;* \ .0_)_%"/>
    <numFmt numFmtId="296" formatCode="_(* #,##0.00_);_(* \(#,##0.00\);_(* &quot;-&quot;&quot;?&quot;&quot;?&quot;_);_(@_)"/>
    <numFmt numFmtId="297" formatCode="_ * #,##0.0_)_$_ ;_ * \(#,##0.0\)_$_ ;_ * &quot;-&quot;??_)_$_ ;_ @_ "/>
    <numFmt numFmtId="298" formatCode="_._.&quot;€&quot;* #,##0.0_)_%;_._.&quot;€&quot;* \(#,##0.0\)_%"/>
    <numFmt numFmtId="299" formatCode="0.0000"/>
    <numFmt numFmtId="300" formatCode="&quot;$&quot;#,##0.00"/>
    <numFmt numFmtId="301" formatCode="_._.&quot;$&quot;* #,##0.000_)_%;_._.&quot;$&quot;* \(#,##0.000\)_%"/>
    <numFmt numFmtId="302" formatCode="_-* #,##0\ &quot;þ&quot;_-;\-* #,##0\ &quot;þ&quot;_-;_-* &quot;-&quot;\ &quot;þ&quot;_-;_-@_-"/>
    <numFmt numFmtId="303" formatCode="0.0%"/>
    <numFmt numFmtId="304" formatCode="&quot;€&quot;* #,##0.000_)_%;&quot;€&quot;* \(#,##0.000\)_%;&quot;€&quot;* \ .000_)_%"/>
    <numFmt numFmtId="305" formatCode="#,##0\ &quot;$&quot;_);\(#,##0\ &quot;$&quot;\)"/>
    <numFmt numFmtId="306" formatCode="_ * #,##0_ ;_ * &quot;\&quot;&quot;\&quot;&quot;\&quot;&quot;\&quot;&quot;\&quot;&quot;\&quot;\-#,##0_ ;_ * &quot;-&quot;_ ;_ @_ "/>
    <numFmt numFmtId="307" formatCode="_-* #,##0.00\ _þ_-;\-* #,##0.00\ _þ_-;_-* &quot;-&quot;??\ _þ_-;_-@_-"/>
    <numFmt numFmtId="308" formatCode="_-* #,##0.00\ &quot;F&quot;_-;\-* #,##0.00\ &quot;F&quot;_-;_-* &quot;-&quot;??\ &quot;F&quot;_-;_-@_-"/>
    <numFmt numFmtId="309" formatCode="_ * #.##._ ;_ * \-#.##._ ;_ * &quot;-&quot;??_ ;_ @_ⴆ"/>
    <numFmt numFmtId="310" formatCode="&quot;\&quot;#,##0.00;&quot;\&quot;&quot;\&quot;&quot;\&quot;&quot;\&quot;&quot;\&quot;&quot;\&quot;&quot;\&quot;&quot;\&quot;\-#,##0.00"/>
    <numFmt numFmtId="311" formatCode="_._.* #,##0.000_)_%;_._.* \(#,##0.000\)_%"/>
    <numFmt numFmtId="312" formatCode="_ * #,##0_)\ &quot;F&quot;_ ;_ * \(#,##0\)\ &quot;F&quot;_ ;_ * &quot;-&quot;_)\ &quot;F&quot;_ ;_ @_ "/>
    <numFmt numFmtId="313" formatCode="_-* #,##0.00\ &quot;DM&quot;_-;\-* #,##0.00\ &quot;DM&quot;_-;_-* &quot;-&quot;??\ &quot;DM&quot;_-;_-@_-"/>
    <numFmt numFmtId="314" formatCode="_-* #,##0_-;\-* #,##0_-;_-* &quot;-&quot;??_-;_-@_-"/>
    <numFmt numFmtId="315" formatCode="_-&quot;F&quot;* #,##0_-;\-&quot;F&quot;* #,##0_-;_-&quot;F&quot;* &quot;-&quot;_-;_-@_-"/>
    <numFmt numFmtId="316" formatCode="_-* #,##0\ &quot;DM&quot;_-;\-* #,##0\ &quot;DM&quot;_-;_-* &quot;-&quot;\ &quot;DM&quot;_-;_-@_-"/>
    <numFmt numFmtId="317" formatCode="_ * #,##0.00_)_d_ ;_ * \(#,##0.00\)_d_ ;_ * &quot;-&quot;??_)_d_ ;_ @_ "/>
    <numFmt numFmtId="318" formatCode="* \(#,##0\);* #,##0_);&quot;-&quot;??_);@"/>
    <numFmt numFmtId="319" formatCode="_._.* #,##0.00_)_%;_._.* \(#,##0.00\)_%"/>
    <numFmt numFmtId="320" formatCode="_ &quot;R&quot;\ * #,##0_ ;_ &quot;R&quot;\ * \-#,##0_ ;_ &quot;R&quot;\ * &quot;-&quot;_ ;_ @_ "/>
    <numFmt numFmtId="321" formatCode="#,##0.00_)_%;\(#,##0.00\)_%;\ \ .00_)_%"/>
    <numFmt numFmtId="322" formatCode="#,##0_);\-#,##0_)"/>
    <numFmt numFmtId="323" formatCode="#,##0.00_);\-#,##0.00_)"/>
    <numFmt numFmtId="324" formatCode="_._._(* 0_)%;_._.* \(0\)%"/>
    <numFmt numFmtId="325" formatCode="#,##0.000_);\(#,##0.000\)"/>
    <numFmt numFmtId="326" formatCode="_(0.0_)%;\(0.0\)%"/>
    <numFmt numFmtId="327" formatCode="_._._(* 0.0_)%;_._.* \(0.0\)%"/>
    <numFmt numFmtId="328" formatCode="_(0.000_)%;\(0.000\)%"/>
    <numFmt numFmtId="329" formatCode="#,##0\ &quot;€&quot;;[Red]\-#,##0\ &quot;€&quot;"/>
    <numFmt numFmtId="330" formatCode="_-* #,##0\ _F_-;\-* #,##0\ _F_-;_-* &quot;-&quot;??\ _F_-;_-@_-"/>
    <numFmt numFmtId="331" formatCode="_-&quot;€&quot;* #,##0.00_-;\-&quot;€&quot;* #,##0.00_-;_-&quot;€&quot;* &quot;-&quot;??_-;_-@_-"/>
    <numFmt numFmtId="332" formatCode="0_);\(0\)"/>
    <numFmt numFmtId="333" formatCode="_-* #,##0\ _đ_-;\-* #,##0\ _đ_-;_-* &quot;-&quot;??\ _đ_-;_-@_-"/>
    <numFmt numFmtId="334" formatCode="#,##0.000"/>
  </numFmts>
  <fonts count="277">
    <font>
      <sz val="11"/>
      <color theme="1"/>
      <name val="Calibri"/>
      <charset val="134"/>
      <scheme val="minor"/>
    </font>
    <font>
      <i/>
      <sz val="14"/>
      <name val="Times New Roman"/>
      <family val="1"/>
    </font>
    <font>
      <sz val="14"/>
      <color indexed="9"/>
      <name val="Times New Roman"/>
      <family val="1"/>
    </font>
    <font>
      <sz val="14"/>
      <name val="Times New Roman"/>
      <family val="1"/>
    </font>
    <font>
      <b/>
      <sz val="14"/>
      <name val="Times New Roman"/>
      <family val="1"/>
    </font>
    <font>
      <b/>
      <sz val="16"/>
      <name val="Times New Roman"/>
      <family val="1"/>
    </font>
    <font>
      <i/>
      <sz val="14"/>
      <color theme="1"/>
      <name val="Times New Roman"/>
      <family val="1"/>
    </font>
    <font>
      <b/>
      <i/>
      <sz val="16"/>
      <name val="Times New Roman"/>
      <family val="1"/>
    </font>
    <font>
      <b/>
      <sz val="16"/>
      <color theme="1"/>
      <name val="Times New Roman"/>
      <family val="1"/>
    </font>
    <font>
      <i/>
      <sz val="16"/>
      <name val="Times New Roman"/>
      <family val="1"/>
    </font>
    <font>
      <sz val="14"/>
      <color indexed="8"/>
      <name val="Calibri"/>
      <family val="2"/>
    </font>
    <font>
      <i/>
      <sz val="12"/>
      <color theme="1"/>
      <name val="Times New Roman"/>
      <family val="1"/>
    </font>
    <font>
      <sz val="14"/>
      <color theme="1"/>
      <name val="Times New Roman"/>
      <family val="1"/>
    </font>
    <font>
      <sz val="14"/>
      <color indexed="8"/>
      <name val="Times New Roman"/>
      <family val="1"/>
    </font>
    <font>
      <sz val="11"/>
      <color theme="1"/>
      <name val="Calibri"/>
      <family val="2"/>
      <scheme val="minor"/>
    </font>
    <font>
      <b/>
      <sz val="14"/>
      <color theme="1"/>
      <name val="Times New Roman"/>
      <family val="1"/>
    </font>
    <font>
      <b/>
      <i/>
      <sz val="13"/>
      <color theme="1"/>
      <name val="Times New Roman"/>
      <family val="1"/>
    </font>
    <font>
      <sz val="13"/>
      <color theme="1"/>
      <name val="Times New Roman"/>
      <family val="1"/>
    </font>
    <font>
      <i/>
      <sz val="13"/>
      <color theme="1"/>
      <name val="Times New Roman"/>
      <family val="1"/>
    </font>
    <font>
      <b/>
      <sz val="13"/>
      <color theme="1"/>
      <name val="Times New Roman"/>
      <family val="1"/>
    </font>
    <font>
      <b/>
      <sz val="14"/>
      <color rgb="FFFFFFFF"/>
      <name val="Times New Roman"/>
      <family val="1"/>
    </font>
    <font>
      <sz val="14"/>
      <color rgb="FFFFFFFF"/>
      <name val="Times New Roman"/>
      <family val="1"/>
    </font>
    <font>
      <b/>
      <sz val="14"/>
      <color indexed="8"/>
      <name val="Times New Roman"/>
      <family val="1"/>
    </font>
    <font>
      <sz val="13"/>
      <color theme="1"/>
      <name val="Calibri"/>
      <family val="2"/>
      <scheme val="minor"/>
    </font>
    <font>
      <b/>
      <i/>
      <sz val="14"/>
      <color theme="1"/>
      <name val="Times New Roman"/>
      <family val="1"/>
    </font>
    <font>
      <b/>
      <sz val="13"/>
      <color rgb="FFFFFFFF"/>
      <name val="Times New Roman"/>
      <family val="1"/>
    </font>
    <font>
      <b/>
      <i/>
      <sz val="13"/>
      <color rgb="FFFFFFFF"/>
      <name val="Times New Roman"/>
      <family val="1"/>
    </font>
    <font>
      <i/>
      <sz val="13"/>
      <color rgb="FFFFFFFF"/>
      <name val="Times New Roman"/>
      <family val="1"/>
    </font>
    <font>
      <sz val="13"/>
      <color rgb="FFFFFFFF"/>
      <name val="Times New Roman"/>
      <family val="1"/>
    </font>
    <font>
      <b/>
      <i/>
      <sz val="14"/>
      <name val="Times New Roman"/>
      <family val="1"/>
    </font>
    <font>
      <i/>
      <sz val="14"/>
      <color indexed="8"/>
      <name val="Times New Roman"/>
      <family val="1"/>
    </font>
    <font>
      <sz val="16"/>
      <name val="Times New Roman"/>
      <family val="1"/>
    </font>
    <font>
      <sz val="16"/>
      <color indexed="9"/>
      <name val="Times New Roman"/>
      <family val="1"/>
    </font>
    <font>
      <sz val="12"/>
      <color indexed="9"/>
      <name val="Times New Roman"/>
      <family val="1"/>
    </font>
    <font>
      <sz val="8"/>
      <name val="Times New Roman"/>
      <family val="1"/>
    </font>
    <font>
      <b/>
      <sz val="10"/>
      <name val="Times New Roman"/>
      <family val="1"/>
    </font>
    <font>
      <b/>
      <sz val="10"/>
      <color indexed="10"/>
      <name val="Times New Roman"/>
      <family val="1"/>
    </font>
    <font>
      <sz val="10"/>
      <color indexed="10"/>
      <name val="Times New Roman"/>
      <family val="1"/>
    </font>
    <font>
      <sz val="10"/>
      <name val="Times New Roman"/>
      <family val="1"/>
    </font>
    <font>
      <sz val="12"/>
      <name val="Times New Roman"/>
      <family val="1"/>
    </font>
    <font>
      <i/>
      <sz val="12"/>
      <name val="Times New Roman"/>
      <family val="1"/>
    </font>
    <font>
      <b/>
      <sz val="12"/>
      <name val="Times New Roman"/>
      <family val="1"/>
    </font>
    <font>
      <b/>
      <sz val="12"/>
      <color indexed="10"/>
      <name val="Times New Roman"/>
      <family val="1"/>
    </font>
    <font>
      <sz val="12"/>
      <color indexed="10"/>
      <name val="Times New Roman"/>
      <family val="1"/>
    </font>
    <font>
      <sz val="16"/>
      <color indexed="8"/>
      <name val="Times New Roman"/>
      <family val="1"/>
    </font>
    <font>
      <b/>
      <sz val="16"/>
      <color indexed="8"/>
      <name val="Times New Roman"/>
      <family val="1"/>
    </font>
    <font>
      <b/>
      <i/>
      <sz val="16"/>
      <color indexed="8"/>
      <name val="Times New Roman"/>
      <family val="1"/>
    </font>
    <font>
      <i/>
      <sz val="16"/>
      <color indexed="8"/>
      <name val="Times New Roman"/>
      <family val="1"/>
    </font>
    <font>
      <b/>
      <i/>
      <sz val="18"/>
      <name val="Times New Roman"/>
      <family val="1"/>
    </font>
    <font>
      <i/>
      <sz val="18"/>
      <name val="Times New Roman"/>
      <family val="1"/>
    </font>
    <font>
      <b/>
      <sz val="18"/>
      <name val="Times New Roman"/>
      <family val="1"/>
    </font>
    <font>
      <sz val="10"/>
      <name val="Arial Narrow"/>
      <family val="2"/>
    </font>
    <font>
      <b/>
      <sz val="10"/>
      <name val="Arial Narrow"/>
      <family val="2"/>
    </font>
    <font>
      <b/>
      <i/>
      <sz val="10"/>
      <name val="Arial Narrow"/>
      <family val="2"/>
    </font>
    <font>
      <i/>
      <sz val="10"/>
      <name val="Arial Narrow"/>
      <family val="2"/>
    </font>
    <font>
      <sz val="11"/>
      <name val="Times New Roman"/>
      <family val="1"/>
    </font>
    <font>
      <b/>
      <sz val="11"/>
      <name val="Times New Roman"/>
      <family val="1"/>
    </font>
    <font>
      <sz val="12"/>
      <color indexed="8"/>
      <name val="Arial"/>
      <family val="2"/>
    </font>
    <font>
      <sz val="10"/>
      <name val="VNI-Times"/>
    </font>
    <font>
      <sz val="10"/>
      <name val="Arial"/>
      <family val="2"/>
    </font>
    <font>
      <sz val="12"/>
      <name val=".VnTime"/>
      <family val="2"/>
    </font>
    <font>
      <sz val="10"/>
      <color indexed="8"/>
      <name val="Arial"/>
      <family val="2"/>
    </font>
    <font>
      <sz val="10"/>
      <name val=".VnTime"/>
      <family val="2"/>
    </font>
    <font>
      <sz val="10"/>
      <name val="MS Sans Serif"/>
      <family val="2"/>
    </font>
    <font>
      <sz val="12"/>
      <color theme="1"/>
      <name val="Calibri"/>
      <family val="2"/>
      <scheme val="minor"/>
    </font>
    <font>
      <sz val="10"/>
      <color indexed="8"/>
      <name val="Arial"/>
      <family val="2"/>
    </font>
    <font>
      <sz val="11"/>
      <color indexed="8"/>
      <name val="Calibri"/>
      <family val="2"/>
    </font>
    <font>
      <sz val="10"/>
      <name val="Helv"/>
      <charset val="134"/>
    </font>
    <font>
      <sz val="10"/>
      <name val="Arial"/>
      <family val="2"/>
    </font>
    <font>
      <sz val="13"/>
      <name val=".VnTime"/>
      <family val="2"/>
    </font>
    <font>
      <sz val="10"/>
      <color indexed="8"/>
      <name val="MS Sans Serif"/>
      <family val="2"/>
    </font>
    <font>
      <sz val="14"/>
      <name val=".VnTime"/>
      <family val="2"/>
    </font>
    <font>
      <sz val="12"/>
      <name val="돋움체"/>
      <charset val="129"/>
    </font>
    <font>
      <sz val="11"/>
      <color indexed="8"/>
      <name val="Arial"/>
      <family val="2"/>
    </font>
    <font>
      <sz val="11"/>
      <name val=".VnTime"/>
      <family val="2"/>
    </font>
    <font>
      <sz val="11"/>
      <color theme="1"/>
      <name val="Calibri"/>
      <family val="2"/>
    </font>
    <font>
      <sz val="8"/>
      <name val="Wingdings"/>
      <charset val="2"/>
    </font>
    <font>
      <sz val="8"/>
      <name val="Times New Roman"/>
      <family val="1"/>
    </font>
    <font>
      <sz val="12"/>
      <name val="Courier"/>
      <family val="3"/>
    </font>
    <font>
      <sz val="10"/>
      <name val="Arial CE"/>
      <charset val="238"/>
    </font>
    <font>
      <sz val="10"/>
      <name val=".VnArial"/>
      <family val="2"/>
    </font>
    <font>
      <sz val="11"/>
      <name val="VNI-Times"/>
    </font>
    <font>
      <sz val="12"/>
      <name val="Arial"/>
      <family val="2"/>
    </font>
    <font>
      <sz val="13"/>
      <name val=".VnArial"/>
      <family val="2"/>
    </font>
    <font>
      <sz val="14"/>
      <name val=".VnArial Narrow"/>
      <family val="2"/>
    </font>
    <font>
      <sz val="10"/>
      <name val="VNtimes new roman"/>
      <family val="2"/>
    </font>
    <font>
      <sz val="12"/>
      <name val="VNI-Times"/>
    </font>
    <font>
      <sz val="11"/>
      <color indexed="8"/>
      <name val="Times New Roman"/>
      <family val="1"/>
    </font>
    <font>
      <sz val="11"/>
      <name val="??"/>
      <charset val="134"/>
    </font>
    <font>
      <u val="singleAccounting"/>
      <sz val="11"/>
      <name val="Times New Roman"/>
      <family val="1"/>
    </font>
    <font>
      <b/>
      <sz val="11"/>
      <name val="Arial"/>
      <family val="2"/>
    </font>
    <font>
      <sz val="10"/>
      <name val="?? ??"/>
      <charset val="136"/>
    </font>
    <font>
      <sz val="12"/>
      <name val=".VnArial"/>
      <family val="2"/>
    </font>
    <font>
      <sz val="11"/>
      <color indexed="9"/>
      <name val="Calibri"/>
      <family val="2"/>
    </font>
    <font>
      <sz val="12"/>
      <name val="VNtimes new roman"/>
      <family val="2"/>
    </font>
    <font>
      <u/>
      <sz val="10"/>
      <color indexed="12"/>
      <name val=".VnTime"/>
      <family val="2"/>
    </font>
    <font>
      <sz val="10"/>
      <name val="AngsanaUPC"/>
      <family val="1"/>
    </font>
    <font>
      <sz val="10"/>
      <name val="??"/>
      <charset val="129"/>
    </font>
    <font>
      <sz val="12"/>
      <name val="????"/>
      <charset val="136"/>
    </font>
    <font>
      <sz val="11"/>
      <name val="Tms Rmn"/>
      <charset val="134"/>
    </font>
    <font>
      <sz val="12"/>
      <name val="VNtimes new roman"/>
      <family val="2"/>
    </font>
    <font>
      <sz val="9"/>
      <name val="Arial"/>
      <family val="2"/>
    </font>
    <font>
      <b/>
      <sz val="12"/>
      <color indexed="63"/>
      <name val="VNI-Times"/>
    </font>
    <font>
      <sz val="11"/>
      <color theme="1"/>
      <name val="Arial"/>
      <family val="2"/>
    </font>
    <font>
      <b/>
      <sz val="10"/>
      <name val=".VnTime"/>
      <family val="2"/>
    </font>
    <font>
      <sz val="12"/>
      <name val="???"/>
      <charset val="134"/>
    </font>
    <font>
      <b/>
      <sz val="18"/>
      <name val="VNnew Century Cond"/>
      <family val="2"/>
    </font>
    <font>
      <b/>
      <sz val="20"/>
      <color indexed="12"/>
      <name val="VNnew Century Cond"/>
      <family val="2"/>
    </font>
    <font>
      <sz val="10"/>
      <name val="VNbook-Antiqua"/>
      <family val="2"/>
    </font>
    <font>
      <sz val="12"/>
      <name val="VNI-Helve"/>
    </font>
    <font>
      <sz val="10"/>
      <name val="Arial"/>
      <family val="2"/>
    </font>
    <font>
      <sz val="10"/>
      <name val=".VnArial NarrowH"/>
      <family val="2"/>
    </font>
    <font>
      <sz val="8"/>
      <name val="Arial"/>
      <family val="2"/>
    </font>
    <font>
      <sz val="12"/>
      <color indexed="8"/>
      <name val="Times New Roman"/>
      <family val="1"/>
    </font>
    <font>
      <sz val="12"/>
      <name val="|??¢¥¢¬¨Ï"/>
      <charset val="129"/>
    </font>
    <font>
      <i/>
      <sz val="12"/>
      <color indexed="8"/>
      <name val=".VnBook-Antiqua"/>
      <family val="2"/>
    </font>
    <font>
      <sz val="10"/>
      <name val="VNI-Helve-Condense"/>
    </font>
    <font>
      <sz val="12"/>
      <name val="VNTime"/>
    </font>
    <font>
      <b/>
      <sz val="12"/>
      <name val="Arial"/>
      <family val="2"/>
    </font>
    <font>
      <b/>
      <sz val="12"/>
      <color indexed="8"/>
      <name val=".VnBook-Antiqua"/>
      <family val="2"/>
    </font>
    <font>
      <b/>
      <sz val="12"/>
      <name val="VNTimeH"/>
    </font>
    <font>
      <i/>
      <sz val="12"/>
      <color indexed="8"/>
      <name val=".VnBook-AntiquaH"/>
      <family val="2"/>
    </font>
    <font>
      <sz val="11"/>
      <color indexed="52"/>
      <name val="Calibri"/>
      <family val="2"/>
    </font>
    <font>
      <b/>
      <u val="double"/>
      <sz val="12"/>
      <color indexed="12"/>
      <name val=".VnBahamasB"/>
      <family val="2"/>
    </font>
    <font>
      <sz val="10"/>
      <name val="VnTimes"/>
    </font>
    <font>
      <b/>
      <sz val="12"/>
      <name val=".VnBook-AntiquaH"/>
      <family val="2"/>
    </font>
    <font>
      <sz val="12"/>
      <color indexed="8"/>
      <name val="Arial"/>
      <family val="2"/>
    </font>
    <font>
      <sz val="11"/>
      <name val="3C_Times_T"/>
      <charset val="134"/>
    </font>
    <font>
      <b/>
      <u/>
      <sz val="14"/>
      <color indexed="8"/>
      <name val=".VnBook-AntiquaH"/>
      <family val="2"/>
    </font>
    <font>
      <b/>
      <sz val="10"/>
      <name val=".VnArial"/>
      <family val="2"/>
    </font>
    <font>
      <sz val="12"/>
      <color theme="1"/>
      <name val="Times New Roman"/>
      <family val="1"/>
    </font>
    <font>
      <b/>
      <u/>
      <sz val="10"/>
      <name val="VNI-Times"/>
    </font>
    <font>
      <sz val="12"/>
      <color indexed="10"/>
      <name val=".VnArial Narrow"/>
      <family val="2"/>
    </font>
    <font>
      <u/>
      <sz val="12"/>
      <color indexed="12"/>
      <name val=".VnTime"/>
      <family val="2"/>
    </font>
    <font>
      <b/>
      <sz val="16"/>
      <name val="VNlucida sans"/>
      <family val="2"/>
    </font>
    <font>
      <sz val="12"/>
      <name val="¹ÙÅÁÃ¼"/>
      <charset val="129"/>
    </font>
    <font>
      <b/>
      <sz val="10"/>
      <name val="VNI-Univer"/>
    </font>
    <font>
      <b/>
      <sz val="8"/>
      <name val="VN Helvetica"/>
      <charset val="134"/>
    </font>
    <font>
      <b/>
      <sz val="8"/>
      <name val="MS Sans Serif"/>
      <family val="2"/>
    </font>
    <font>
      <b/>
      <sz val="12"/>
      <color indexed="8"/>
      <name val="Arial"/>
      <family val="2"/>
    </font>
    <font>
      <sz val="11"/>
      <name val="–¾’©"/>
      <charset val="128"/>
    </font>
    <font>
      <sz val="8"/>
      <name val="VNarial"/>
      <family val="2"/>
    </font>
    <font>
      <b/>
      <sz val="11"/>
      <color indexed="63"/>
      <name val="Calibri"/>
      <family val="2"/>
    </font>
    <font>
      <sz val="10"/>
      <name val=".VnAvant"/>
      <family val="2"/>
    </font>
    <font>
      <sz val="12"/>
      <name val="바탕체"/>
      <charset val="129"/>
    </font>
    <font>
      <sz val="11"/>
      <color indexed="60"/>
      <name val="Calibri"/>
      <family val="2"/>
    </font>
    <font>
      <sz val="7"/>
      <name val="Small Fonts"/>
      <family val="2"/>
    </font>
    <font>
      <sz val="12"/>
      <name val="¹UAAA¼"/>
      <charset val="129"/>
    </font>
    <font>
      <b/>
      <sz val="12"/>
      <name val="VN-NTime"/>
    </font>
    <font>
      <b/>
      <sz val="18"/>
      <color indexed="10"/>
      <name val="VNnew Century Cond"/>
      <family val="2"/>
    </font>
    <font>
      <sz val="10"/>
      <name val=".VnArialH"/>
      <family val="2"/>
    </font>
    <font>
      <sz val="11"/>
      <color indexed="8"/>
      <name val="Calibri"/>
      <family val="2"/>
    </font>
    <font>
      <sz val="12"/>
      <name val="Tms Rmn"/>
      <charset val="134"/>
    </font>
    <font>
      <b/>
      <sz val="11"/>
      <color indexed="52"/>
      <name val="Calibri"/>
      <family val="2"/>
    </font>
    <font>
      <i/>
      <sz val="10"/>
      <name val=".VnTime"/>
      <family val="2"/>
    </font>
    <font>
      <sz val="10"/>
      <name val="MS Serif"/>
      <family val="1"/>
    </font>
    <font>
      <b/>
      <sz val="11"/>
      <name val="Arial"/>
      <family val="2"/>
    </font>
    <font>
      <b/>
      <sz val="12"/>
      <color indexed="8"/>
      <name val="Arial"/>
      <family val="2"/>
    </font>
    <font>
      <b/>
      <i/>
      <sz val="16"/>
      <name val="Helv"/>
      <charset val="134"/>
    </font>
    <font>
      <sz val="10"/>
      <name val="Arial CE"/>
      <charset val="134"/>
    </font>
    <font>
      <b/>
      <sz val="11"/>
      <name val="Helv"/>
      <charset val="134"/>
    </font>
    <font>
      <sz val="11"/>
      <name val="µ¸¿ò"/>
      <charset val="129"/>
    </font>
    <font>
      <sz val="10"/>
      <name val=".VnBook-Antiqua"/>
      <family val="2"/>
    </font>
    <font>
      <sz val="12"/>
      <color indexed="8"/>
      <name val="¹ÙÅÁÃ¼"/>
      <charset val="129"/>
    </font>
    <font>
      <i/>
      <sz val="12"/>
      <color indexed="8"/>
      <name val="Arial"/>
      <family val="2"/>
    </font>
    <font>
      <u/>
      <sz val="12"/>
      <color indexed="12"/>
      <name val="Arial"/>
      <family val="2"/>
    </font>
    <font>
      <b/>
      <sz val="14"/>
      <name val=".VnTimeH"/>
      <family val="2"/>
    </font>
    <font>
      <sz val="14"/>
      <name val="뼻뮝"/>
      <charset val="129"/>
    </font>
    <font>
      <sz val="11"/>
      <color indexed="12"/>
      <name val="Times New Roman"/>
      <family val="1"/>
    </font>
    <font>
      <sz val="11"/>
      <name val="‚l‚r ‚oƒSƒVƒbƒN"/>
      <charset val="128"/>
    </font>
    <font>
      <sz val="14"/>
      <name val="VNTime"/>
    </font>
    <font>
      <i/>
      <sz val="12"/>
      <color indexed="8"/>
      <name val="Arial"/>
      <family val="2"/>
    </font>
    <font>
      <sz val="19"/>
      <color indexed="48"/>
      <name val="Arial"/>
      <family val="2"/>
    </font>
    <font>
      <sz val="12"/>
      <color indexed="14"/>
      <name val="Arial"/>
      <family val="2"/>
    </font>
    <font>
      <sz val="8"/>
      <name val="MS Sans Serif"/>
      <family val="2"/>
    </font>
    <font>
      <b/>
      <sz val="10.5"/>
      <name val=".VnAvantH"/>
      <family val="2"/>
    </font>
    <font>
      <sz val="10"/>
      <name val="VNI-Aptima"/>
    </font>
    <font>
      <sz val="14"/>
      <name val=".VnTimeH"/>
      <family val="2"/>
    </font>
    <font>
      <sz val="11"/>
      <color indexed="32"/>
      <name val="VNI-Times"/>
    </font>
    <font>
      <sz val="10"/>
      <name val="Symbol"/>
      <family val="1"/>
      <charset val="2"/>
    </font>
    <font>
      <sz val="14"/>
      <name val="VNI-Times"/>
    </font>
    <font>
      <sz val="12"/>
      <name val="¹UAAA¼"/>
      <charset val="128"/>
    </font>
    <font>
      <sz val="11"/>
      <color indexed="20"/>
      <name val="Calibri"/>
      <family val="2"/>
    </font>
    <font>
      <sz val="10"/>
      <name val="Times New Roman"/>
      <family val="1"/>
    </font>
    <font>
      <sz val="10"/>
      <name val="±¼¸²A¼"/>
      <charset val="129"/>
    </font>
    <font>
      <sz val="11"/>
      <color indexed="8"/>
      <name val="Calibri"/>
      <family val="2"/>
    </font>
    <font>
      <i/>
      <sz val="11"/>
      <color indexed="23"/>
      <name val="Calibri"/>
      <family val="2"/>
    </font>
    <font>
      <b/>
      <sz val="14"/>
      <color indexed="14"/>
      <name val="VNottawa"/>
      <family val="2"/>
    </font>
    <font>
      <b/>
      <sz val="16"/>
      <color indexed="14"/>
      <name val="VNottawa"/>
      <family val="2"/>
    </font>
    <font>
      <sz val="11"/>
      <color indexed="17"/>
      <name val="Calibri"/>
      <family val="2"/>
    </font>
    <font>
      <b/>
      <sz val="15"/>
      <color indexed="56"/>
      <name val="Calibri"/>
      <family val="2"/>
    </font>
    <font>
      <b/>
      <sz val="10"/>
      <name val="Arial"/>
      <family val="2"/>
    </font>
    <font>
      <b/>
      <sz val="13"/>
      <color indexed="56"/>
      <name val="Calibri"/>
      <family val="2"/>
    </font>
    <font>
      <b/>
      <sz val="11"/>
      <color indexed="56"/>
      <name val="Calibri"/>
      <family val="2"/>
    </font>
    <font>
      <b/>
      <sz val="18"/>
      <name val="Arial"/>
      <family val="2"/>
    </font>
    <font>
      <sz val="12"/>
      <name val="±¼¸²Ã¼"/>
      <charset val="129"/>
    </font>
    <font>
      <sz val="12"/>
      <name val="Helv"/>
      <charset val="134"/>
    </font>
    <font>
      <sz val="11"/>
      <color indexed="62"/>
      <name val="Calibri"/>
      <family val="2"/>
    </font>
    <font>
      <b/>
      <sz val="8"/>
      <color indexed="8"/>
      <name val="Helv"/>
      <charset val="134"/>
    </font>
    <font>
      <b/>
      <sz val="12"/>
      <color indexed="9"/>
      <name val="Tms Rmn"/>
      <charset val="134"/>
    </font>
    <font>
      <b/>
      <sz val="10"/>
      <name val="Helv"/>
      <charset val="134"/>
    </font>
    <font>
      <b/>
      <sz val="11"/>
      <color indexed="9"/>
      <name val="Calibri"/>
      <family val="2"/>
    </font>
    <font>
      <b/>
      <sz val="8"/>
      <name val="Arial"/>
      <family val="2"/>
    </font>
    <font>
      <sz val="11"/>
      <name val="UVnTime"/>
      <charset val="134"/>
    </font>
    <font>
      <b/>
      <sz val="16"/>
      <color indexed="16"/>
      <name val="VNbritannic"/>
      <family val="2"/>
    </font>
    <font>
      <b/>
      <sz val="18"/>
      <color indexed="12"/>
      <name val="VNbritannic"/>
      <family val="2"/>
    </font>
    <font>
      <b/>
      <sz val="12"/>
      <name val="VNTime"/>
    </font>
    <font>
      <sz val="11"/>
      <name val="VNtimes new roman"/>
      <family val="2"/>
    </font>
    <font>
      <sz val="12"/>
      <name val="???"/>
      <charset val="129"/>
    </font>
    <font>
      <sz val="19"/>
      <color indexed="48"/>
      <name val="Arial"/>
      <family val="2"/>
    </font>
    <font>
      <b/>
      <i/>
      <sz val="12"/>
      <color indexed="8"/>
      <name val="Arial"/>
      <family val="2"/>
    </font>
    <font>
      <sz val="12"/>
      <color indexed="14"/>
      <name val="Arial"/>
      <family val="2"/>
    </font>
    <font>
      <sz val="10"/>
      <color indexed="16"/>
      <name val="MS Serif"/>
      <family val="1"/>
    </font>
    <font>
      <sz val="12"/>
      <name val="timesnewroman"/>
      <charset val="134"/>
    </font>
    <font>
      <sz val="8"/>
      <name val="Helv"/>
      <charset val="134"/>
    </font>
    <font>
      <b/>
      <sz val="12"/>
      <name val="Helv"/>
      <charset val="134"/>
    </font>
    <font>
      <sz val="10"/>
      <color indexed="8"/>
      <name val="Times New Roman"/>
      <family val="1"/>
    </font>
    <font>
      <sz val="13"/>
      <name val="Times New Roman"/>
      <family val="1"/>
    </font>
    <font>
      <sz val="11"/>
      <name val="VNI-Aptima"/>
    </font>
    <font>
      <sz val="11"/>
      <color indexed="8"/>
      <name val="Helvetica Neue"/>
    </font>
    <font>
      <sz val="14"/>
      <name val="System"/>
      <family val="2"/>
    </font>
    <font>
      <b/>
      <i/>
      <sz val="12"/>
      <color indexed="8"/>
      <name val="Arial"/>
      <family val="2"/>
    </font>
    <font>
      <sz val="12"/>
      <name val="VNTime"/>
    </font>
    <font>
      <b/>
      <sz val="10"/>
      <name val="MS Sans Serif"/>
      <family val="2"/>
    </font>
    <font>
      <b/>
      <sz val="12"/>
      <name val="VNI-Times"/>
    </font>
    <font>
      <sz val="11"/>
      <name val=".VnAvant"/>
      <family val="2"/>
    </font>
    <font>
      <b/>
      <sz val="13"/>
      <color indexed="8"/>
      <name val=".VnTimeH"/>
      <family val="2"/>
    </font>
    <font>
      <b/>
      <sz val="10"/>
      <color indexed="10"/>
      <name val="Arial"/>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1"/>
    </font>
    <font>
      <b/>
      <sz val="10"/>
      <name val=".VnTimeH"/>
      <family val="2"/>
    </font>
    <font>
      <b/>
      <sz val="11"/>
      <name val=".VnTimeH"/>
      <family val="2"/>
    </font>
    <font>
      <b/>
      <sz val="10"/>
      <name val=".VnArialH"/>
      <family val="2"/>
    </font>
    <font>
      <b/>
      <sz val="11"/>
      <color indexed="8"/>
      <name val="Calibri"/>
      <family val="2"/>
    </font>
    <font>
      <sz val="10"/>
      <name val=".VnArial Narrow"/>
      <family val="2"/>
    </font>
    <font>
      <sz val="8"/>
      <name val=".VnTime"/>
      <family val="2"/>
    </font>
    <font>
      <sz val="16"/>
      <name val="AngsanaUPC"/>
      <family val="1"/>
    </font>
    <font>
      <b/>
      <sz val="12"/>
      <name val=".VnTime"/>
      <family val="2"/>
    </font>
    <font>
      <b/>
      <sz val="10"/>
      <name val="VN AvantGBook"/>
      <charset val="134"/>
    </font>
    <font>
      <b/>
      <sz val="10"/>
      <name val="VN Helvetica"/>
      <charset val="134"/>
    </font>
    <font>
      <b/>
      <sz val="16"/>
      <name val=".VnTime"/>
      <family val="2"/>
    </font>
    <font>
      <sz val="10"/>
      <name val="VN Helvetica"/>
      <charset val="134"/>
    </font>
    <font>
      <sz val="9"/>
      <name val=".VnTime"/>
      <family val="2"/>
    </font>
    <font>
      <sz val="11"/>
      <color indexed="10"/>
      <name val="Calibri"/>
      <family val="2"/>
    </font>
    <font>
      <sz val="10"/>
      <name val="Geneva"/>
      <charset val="134"/>
    </font>
    <font>
      <b/>
      <i/>
      <sz val="12"/>
      <name val=".VnTime"/>
      <family val="2"/>
    </font>
    <font>
      <sz val="14"/>
      <name val=".VnArial"/>
      <family val="2"/>
    </font>
    <font>
      <sz val="10"/>
      <name val=" "/>
      <charset val="134"/>
    </font>
    <font>
      <sz val="12"/>
      <color indexed="8"/>
      <name val="바탕체"/>
      <charset val="134"/>
    </font>
    <font>
      <sz val="12"/>
      <name val="뼻뮝"/>
      <charset val="129"/>
    </font>
    <font>
      <sz val="10"/>
      <name val="명조"/>
      <charset val="129"/>
    </font>
    <font>
      <sz val="10"/>
      <name val="돋움체"/>
      <charset val="129"/>
    </font>
    <font>
      <b/>
      <vertAlign val="superscript"/>
      <sz val="16"/>
      <name val="Times New Roman"/>
      <family val="1"/>
    </font>
    <font>
      <vertAlign val="superscript"/>
      <sz val="14"/>
      <name val="Times New Roman"/>
      <family val="1"/>
    </font>
    <font>
      <b/>
      <vertAlign val="superscript"/>
      <sz val="14"/>
      <color theme="1"/>
      <name val="Times New Roman"/>
      <family val="1"/>
    </font>
    <font>
      <b/>
      <vertAlign val="superscript"/>
      <sz val="16"/>
      <color indexed="8"/>
      <name val="Times New Roman"/>
      <family val="1"/>
    </font>
    <font>
      <vertAlign val="superscript"/>
      <sz val="14"/>
      <color indexed="8"/>
      <name val="Times New Roman"/>
      <family val="1"/>
    </font>
    <font>
      <b/>
      <vertAlign val="superscript"/>
      <sz val="18"/>
      <name val="Times New Roman"/>
      <family val="1"/>
    </font>
    <font>
      <i/>
      <vertAlign val="superscript"/>
      <sz val="10"/>
      <name val="Arial Narrow"/>
      <family val="2"/>
    </font>
    <font>
      <sz val="11"/>
      <color theme="1"/>
      <name val="Calibri"/>
      <family val="2"/>
      <scheme val="minor"/>
    </font>
    <font>
      <sz val="12"/>
      <color rgb="FFFF0000"/>
      <name val="Times New Roman"/>
      <family val="1"/>
    </font>
    <font>
      <b/>
      <i/>
      <sz val="12"/>
      <name val="Times New Roman"/>
      <family val="1"/>
    </font>
    <font>
      <b/>
      <sz val="12"/>
      <color theme="1"/>
      <name val="Times New Roman"/>
      <family val="1"/>
    </font>
    <font>
      <b/>
      <sz val="12"/>
      <color rgb="FF000000"/>
      <name val="Times New Roman"/>
      <family val="1"/>
    </font>
    <font>
      <sz val="12"/>
      <color rgb="FF000000"/>
      <name val="Times New Roman"/>
      <family val="1"/>
    </font>
    <font>
      <sz val="11"/>
      <color theme="1"/>
      <name val="Times New Roman"/>
      <family val="1"/>
    </font>
    <font>
      <b/>
      <sz val="12"/>
      <name val="Calibri"/>
      <family val="2"/>
      <scheme val="minor"/>
    </font>
    <font>
      <sz val="11"/>
      <color theme="1"/>
      <name val="Arial"/>
      <family val="2"/>
      <charset val="163"/>
    </font>
    <font>
      <sz val="12"/>
      <name val="Times New Roman"/>
      <family val="1"/>
      <charset val="163"/>
    </font>
    <font>
      <b/>
      <sz val="12"/>
      <name val="Times New Roman"/>
      <family val="1"/>
      <charset val="163"/>
    </font>
    <font>
      <sz val="8"/>
      <name val="Calibri"/>
      <family val="2"/>
      <scheme val="minor"/>
    </font>
    <font>
      <b/>
      <sz val="15"/>
      <name val="Times New Roman"/>
      <family val="1"/>
    </font>
    <font>
      <i/>
      <sz val="15"/>
      <name val="Times New Roman"/>
      <family val="1"/>
    </font>
    <font>
      <b/>
      <u/>
      <sz val="12"/>
      <name val="Times New Roman"/>
      <family val="1"/>
    </font>
  </fonts>
  <fills count="38">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54"/>
        <bgColor indexed="64"/>
      </patternFill>
    </fill>
    <fill>
      <patternFill patternType="solid">
        <fgColor indexed="43"/>
        <bgColor indexed="64"/>
      </patternFill>
    </fill>
    <fill>
      <patternFill patternType="solid">
        <fgColor indexed="22"/>
        <bgColor indexed="64"/>
      </patternFill>
    </fill>
    <fill>
      <patternFill patternType="darkVertical"/>
    </fill>
    <fill>
      <patternFill patternType="solid">
        <fgColor indexed="51"/>
        <bgColor indexed="64"/>
      </patternFill>
    </fill>
    <fill>
      <patternFill patternType="solid">
        <fgColor indexed="36"/>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57"/>
        <bgColor indexed="64"/>
      </patternFill>
    </fill>
    <fill>
      <patternFill patternType="solid">
        <fgColor indexed="62"/>
        <bgColor indexed="64"/>
      </patternFill>
    </fill>
    <fill>
      <patternFill patternType="solid">
        <fgColor indexed="35"/>
        <bgColor indexed="64"/>
      </patternFill>
    </fill>
    <fill>
      <patternFill patternType="solid">
        <fgColor indexed="44"/>
        <bgColor indexed="64"/>
      </patternFill>
    </fill>
    <fill>
      <patternFill patternType="solid">
        <fgColor indexed="30"/>
        <bgColor indexed="64"/>
      </patternFill>
    </fill>
    <fill>
      <patternFill patternType="solid">
        <fgColor indexed="46"/>
        <bgColor indexed="64"/>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gray125"/>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21"/>
        <bgColor indexed="64"/>
      </patternFill>
    </fill>
    <fill>
      <patternFill patternType="solid">
        <fgColor indexed="52"/>
        <bgColor indexed="64"/>
      </patternFill>
    </fill>
    <fill>
      <patternFill patternType="solid">
        <fgColor indexed="10"/>
        <bgColor indexed="64"/>
      </patternFill>
    </fill>
    <fill>
      <patternFill patternType="solid">
        <fgColor indexed="53"/>
        <bgColor indexed="64"/>
      </patternFill>
    </fill>
    <fill>
      <patternFill patternType="solid">
        <fgColor indexed="26"/>
        <bgColor indexed="64"/>
      </patternFill>
    </fill>
    <fill>
      <patternFill patternType="solid">
        <fgColor indexed="65"/>
        <bgColor indexed="64"/>
      </patternFill>
    </fill>
    <fill>
      <patternFill patternType="solid">
        <fgColor indexed="55"/>
        <bgColor indexed="64"/>
      </patternFill>
    </fill>
    <fill>
      <patternFill patternType="solid">
        <fgColor indexed="50"/>
        <bgColor indexed="64"/>
      </patternFill>
    </fill>
    <fill>
      <patternFill patternType="lightUp">
        <fgColor indexed="48"/>
        <bgColor indexed="4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5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48"/>
      </left>
      <right style="thin">
        <color indexed="48"/>
      </right>
      <top style="thin">
        <color indexed="48"/>
      </top>
      <bottom style="thin">
        <color indexed="48"/>
      </bottom>
      <diagonal/>
    </border>
    <border>
      <left/>
      <right style="double">
        <color auto="1"/>
      </right>
      <top/>
      <bottom/>
      <diagonal/>
    </border>
    <border>
      <left style="thin">
        <color indexed="22"/>
      </left>
      <right style="thin">
        <color indexed="22"/>
      </right>
      <top style="thin">
        <color indexed="22"/>
      </top>
      <bottom style="thin">
        <color indexed="22"/>
      </bottom>
      <diagonal/>
    </border>
    <border>
      <left/>
      <right/>
      <top style="medium">
        <color auto="1"/>
      </top>
      <bottom/>
      <diagonal/>
    </border>
    <border>
      <left style="thin">
        <color auto="1"/>
      </left>
      <right style="thin">
        <color auto="1"/>
      </right>
      <top style="double">
        <color auto="1"/>
      </top>
      <bottom style="hair">
        <color auto="1"/>
      </bottom>
      <diagonal/>
    </border>
    <border>
      <left/>
      <right/>
      <top/>
      <bottom style="hair">
        <color auto="1"/>
      </bottom>
      <diagonal/>
    </border>
    <border>
      <left/>
      <right/>
      <top style="thin">
        <color auto="1"/>
      </top>
      <bottom style="double">
        <color auto="1"/>
      </bottom>
      <diagonal/>
    </border>
    <border>
      <left/>
      <right/>
      <top style="double">
        <color auto="1"/>
      </top>
      <bottom style="double">
        <color auto="1"/>
      </bottom>
      <diagonal/>
    </border>
    <border>
      <left/>
      <right/>
      <top/>
      <bottom style="double">
        <color indexed="52"/>
      </bottom>
      <diagonal/>
    </border>
    <border>
      <left/>
      <right/>
      <top style="double">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thin">
        <color auto="1"/>
      </left>
      <right style="thin">
        <color auto="1"/>
      </right>
      <top/>
      <bottom style="hair">
        <color auto="1"/>
      </bottom>
      <diagonal/>
    </border>
    <border>
      <left style="thin">
        <color indexed="23"/>
      </left>
      <right style="thin">
        <color indexed="23"/>
      </right>
      <top style="thin">
        <color indexed="23"/>
      </top>
      <bottom style="thin">
        <color indexed="23"/>
      </bottom>
      <diagonal/>
    </border>
    <border>
      <left/>
      <right/>
      <top style="thin">
        <color indexed="48"/>
      </top>
      <bottom style="thin">
        <color indexed="48"/>
      </bottom>
      <diagonal/>
    </border>
    <border>
      <left style="thick">
        <color auto="1"/>
      </left>
      <right/>
      <top style="thick">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indexed="8"/>
      </top>
      <bottom style="thin">
        <color auto="1"/>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style="medium">
        <color indexed="8"/>
      </right>
      <top/>
      <bottom/>
      <diagonal/>
    </border>
    <border>
      <left style="thin">
        <color indexed="41"/>
      </left>
      <right style="thin">
        <color indexed="48"/>
      </right>
      <top style="medium">
        <color indexed="41"/>
      </top>
      <bottom style="thin">
        <color indexed="48"/>
      </bottom>
      <diagonal/>
    </border>
    <border>
      <left/>
      <right style="medium">
        <color indexed="0"/>
      </right>
      <top/>
      <bottom/>
      <diagonal/>
    </border>
    <border>
      <left style="double">
        <color auto="1"/>
      </left>
      <right style="thin">
        <color auto="1"/>
      </right>
      <top style="double">
        <color auto="1"/>
      </top>
      <bottom/>
      <diagonal/>
    </border>
    <border>
      <left style="double">
        <color auto="1"/>
      </left>
      <right style="thin">
        <color auto="1"/>
      </right>
      <top style="hair">
        <color auto="1"/>
      </top>
      <bottom style="double">
        <color auto="1"/>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268">
    <xf numFmtId="0" fontId="0" fillId="0" borderId="0"/>
    <xf numFmtId="176" fontId="58" fillId="0" borderId="0" applyFont="0" applyFill="0" applyBorder="0" applyAlignment="0" applyProtection="0"/>
    <xf numFmtId="43" fontId="58" fillId="0" borderId="0" applyFont="0" applyFill="0" applyBorder="0" applyAlignment="0" applyProtection="0"/>
    <xf numFmtId="204" fontId="59" fillId="0" borderId="0" applyFont="0" applyFill="0" applyBorder="0" applyAlignment="0" applyProtection="0"/>
    <xf numFmtId="0" fontId="62" fillId="0" borderId="0" applyNumberFormat="0" applyFill="0" applyBorder="0" applyAlignment="0" applyProtection="0"/>
    <xf numFmtId="0" fontId="70" fillId="0" borderId="0"/>
    <xf numFmtId="41" fontId="58" fillId="0" borderId="0" applyFon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0" fontId="62" fillId="0" borderId="0"/>
    <xf numFmtId="227" fontId="58" fillId="0" borderId="0" applyFont="0" applyFill="0" applyBorder="0" applyAlignment="0" applyProtection="0"/>
    <xf numFmtId="210" fontId="71" fillId="0" borderId="3">
      <alignment horizontal="right" vertical="center"/>
    </xf>
    <xf numFmtId="43" fontId="59" fillId="0" borderId="0" applyFont="0" applyFill="0" applyBorder="0" applyAlignment="0" applyProtection="0"/>
    <xf numFmtId="164" fontId="58" fillId="0" borderId="0" applyFont="0" applyFill="0" applyBorder="0" applyAlignment="0" applyProtection="0"/>
    <xf numFmtId="0" fontId="76" fillId="7" borderId="0" applyNumberFormat="0" applyFont="0" applyBorder="0" applyAlignment="0">
      <alignment horizontal="center"/>
    </xf>
    <xf numFmtId="220" fontId="58" fillId="0" borderId="0" applyFont="0" applyFill="0" applyBorder="0" applyAlignment="0" applyProtection="0"/>
    <xf numFmtId="0" fontId="66" fillId="0" borderId="0"/>
    <xf numFmtId="0" fontId="62" fillId="0" borderId="0" applyNumberFormat="0" applyFill="0" applyBorder="0" applyAlignment="0" applyProtection="0"/>
    <xf numFmtId="3" fontId="72" fillId="0" borderId="2"/>
    <xf numFmtId="0" fontId="62" fillId="0" borderId="0" applyNumberFormat="0" applyFill="0" applyBorder="0" applyAlignment="0" applyProtection="0"/>
    <xf numFmtId="43" fontId="79" fillId="0" borderId="0" applyFont="0" applyFill="0" applyBorder="0" applyAlignment="0" applyProtection="0"/>
    <xf numFmtId="0" fontId="62" fillId="0" borderId="0" applyNumberFormat="0" applyFill="0" applyBorder="0" applyAlignment="0" applyProtection="0"/>
    <xf numFmtId="42" fontId="58" fillId="0" borderId="0" applyFont="0" applyFill="0" applyBorder="0" applyAlignment="0" applyProtection="0"/>
    <xf numFmtId="0" fontId="73" fillId="0" borderId="0"/>
    <xf numFmtId="213" fontId="78" fillId="0" borderId="0" applyFont="0" applyFill="0" applyBorder="0" applyAlignment="0" applyProtection="0"/>
    <xf numFmtId="189" fontId="69" fillId="0" borderId="3">
      <alignment horizontal="right" vertical="center"/>
    </xf>
    <xf numFmtId="0" fontId="62" fillId="0" borderId="0"/>
    <xf numFmtId="0" fontId="74" fillId="6" borderId="0"/>
    <xf numFmtId="0" fontId="67" fillId="0" borderId="0"/>
    <xf numFmtId="41" fontId="58" fillId="0" borderId="0" applyFont="0" applyFill="0" applyBorder="0" applyAlignment="0" applyProtection="0"/>
    <xf numFmtId="0" fontId="60" fillId="0" borderId="0"/>
    <xf numFmtId="214" fontId="59" fillId="0" borderId="0" applyFont="0" applyFill="0" applyBorder="0" applyAlignment="0" applyProtection="0"/>
    <xf numFmtId="14" fontId="77" fillId="0" borderId="0">
      <alignment horizontal="center" wrapText="1"/>
      <protection locked="0"/>
    </xf>
    <xf numFmtId="43" fontId="59" fillId="0" borderId="0" applyFont="0" applyFill="0" applyBorder="0" applyAlignment="0" applyProtection="0"/>
    <xf numFmtId="43" fontId="262" fillId="0" borderId="0" applyFont="0" applyFill="0" applyBorder="0" applyAlignment="0" applyProtection="0"/>
    <xf numFmtId="208" fontId="71" fillId="0" borderId="3">
      <alignment horizontal="right" vertical="center"/>
    </xf>
    <xf numFmtId="166" fontId="66" fillId="0" borderId="0" applyFont="0" applyFill="0" applyBorder="0" applyAlignment="0" applyProtection="0"/>
    <xf numFmtId="196" fontId="58" fillId="0" borderId="0" applyFont="0" applyFill="0" applyBorder="0" applyAlignment="0" applyProtection="0"/>
    <xf numFmtId="232" fontId="81" fillId="0" borderId="0" applyFont="0" applyFill="0" applyBorder="0" applyAlignment="0" applyProtection="0"/>
    <xf numFmtId="0" fontId="62" fillId="0" borderId="0" applyNumberFormat="0" applyFill="0" applyBorder="0" applyAlignment="0" applyProtection="0"/>
    <xf numFmtId="210" fontId="71" fillId="0" borderId="3">
      <alignment horizontal="right" vertical="center"/>
    </xf>
    <xf numFmtId="0" fontId="59" fillId="0" borderId="0"/>
    <xf numFmtId="191" fontId="58" fillId="0" borderId="3">
      <alignment horizontal="right" vertical="center"/>
    </xf>
    <xf numFmtId="188" fontId="58" fillId="0" borderId="0" applyFont="0" applyFill="0" applyBorder="0" applyAlignment="0" applyProtection="0"/>
    <xf numFmtId="209" fontId="58" fillId="0" borderId="0" applyFont="0" applyFill="0" applyBorder="0" applyAlignment="0" applyProtection="0"/>
    <xf numFmtId="43" fontId="58" fillId="0" borderId="0" applyFont="0" applyFill="0" applyBorder="0" applyAlignment="0" applyProtection="0"/>
    <xf numFmtId="190" fontId="59" fillId="0" borderId="0" applyFont="0" applyFill="0" applyBorder="0" applyAlignment="0" applyProtection="0"/>
    <xf numFmtId="209" fontId="58" fillId="0" borderId="0" applyFont="0" applyFill="0" applyBorder="0" applyAlignment="0" applyProtection="0"/>
    <xf numFmtId="0" fontId="85" fillId="0" borderId="0"/>
    <xf numFmtId="43" fontId="66" fillId="0" borderId="0" applyFont="0" applyFill="0" applyBorder="0" applyAlignment="0" applyProtection="0"/>
    <xf numFmtId="165" fontId="58" fillId="0" borderId="0" applyFont="0" applyFill="0" applyBorder="0" applyAlignment="0" applyProtection="0"/>
    <xf numFmtId="241" fontId="58" fillId="0" borderId="0" applyFont="0" applyFill="0" applyBorder="0" applyAlignment="0" applyProtection="0"/>
    <xf numFmtId="0" fontId="34" fillId="0" borderId="0">
      <alignment horizontal="center" wrapText="1"/>
      <protection locked="0"/>
    </xf>
    <xf numFmtId="0" fontId="59" fillId="0" borderId="0" applyNumberFormat="0" applyFill="0" applyBorder="0" applyAlignment="0" applyProtection="0"/>
    <xf numFmtId="167" fontId="58" fillId="0" borderId="0" applyFont="0" applyFill="0" applyBorder="0" applyAlignment="0" applyProtection="0"/>
    <xf numFmtId="198" fontId="89" fillId="0" borderId="0" applyFont="0" applyFill="0" applyBorder="0" applyAlignment="0" applyProtection="0"/>
    <xf numFmtId="0" fontId="62" fillId="0" borderId="0" applyNumberFormat="0" applyFill="0" applyBorder="0" applyAlignment="0" applyProtection="0"/>
    <xf numFmtId="164" fontId="58" fillId="0" borderId="0" applyFont="0" applyFill="0" applyBorder="0" applyAlignment="0" applyProtection="0"/>
    <xf numFmtId="43" fontId="58" fillId="0" borderId="0" applyFont="0" applyFill="0" applyBorder="0" applyAlignment="0" applyProtection="0"/>
    <xf numFmtId="205" fontId="58" fillId="0" borderId="0" applyFont="0" applyFill="0" applyBorder="0" applyAlignment="0" applyProtection="0"/>
    <xf numFmtId="0" fontId="66" fillId="0" borderId="0"/>
    <xf numFmtId="164" fontId="58" fillId="0" borderId="0" applyFont="0" applyFill="0" applyBorder="0" applyAlignment="0" applyProtection="0"/>
    <xf numFmtId="211" fontId="58" fillId="0" borderId="0" applyFont="0" applyFill="0" applyBorder="0" applyAlignment="0" applyProtection="0"/>
    <xf numFmtId="247" fontId="88" fillId="0" borderId="0" applyFont="0" applyFill="0" applyBorder="0" applyAlignment="0" applyProtection="0"/>
    <xf numFmtId="197" fontId="59" fillId="0" borderId="0" applyFill="0" applyBorder="0" applyAlignment="0"/>
    <xf numFmtId="189" fontId="69" fillId="0" borderId="3">
      <alignment horizontal="right" vertical="center"/>
    </xf>
    <xf numFmtId="4" fontId="57" fillId="8" borderId="17" applyNumberFormat="0" applyProtection="0">
      <alignment horizontal="right" vertical="center"/>
    </xf>
    <xf numFmtId="226" fontId="58" fillId="0" borderId="0" applyFont="0" applyFill="0" applyBorder="0" applyAlignment="0" applyProtection="0"/>
    <xf numFmtId="176" fontId="58" fillId="0" borderId="0" applyFont="0" applyFill="0" applyBorder="0" applyAlignment="0" applyProtection="0"/>
    <xf numFmtId="210" fontId="71"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43" fontId="59" fillId="0" borderId="0" applyFont="0" applyFill="0" applyBorder="0" applyAlignment="0" applyProtection="0"/>
    <xf numFmtId="222" fontId="59" fillId="0" borderId="0"/>
    <xf numFmtId="182" fontId="58" fillId="0" borderId="0" applyFont="0" applyFill="0" applyBorder="0" applyAlignment="0" applyProtection="0"/>
    <xf numFmtId="0" fontId="62" fillId="0" borderId="0"/>
    <xf numFmtId="197" fontId="59" fillId="0" borderId="0" applyFill="0" applyBorder="0" applyAlignment="0"/>
    <xf numFmtId="0" fontId="74" fillId="6" borderId="0"/>
    <xf numFmtId="0" fontId="73" fillId="0" borderId="0"/>
    <xf numFmtId="192" fontId="59" fillId="0" borderId="0" applyFont="0" applyFill="0" applyBorder="0" applyAlignment="0" applyProtection="0"/>
    <xf numFmtId="196" fontId="86" fillId="0" borderId="0" applyFont="0" applyFill="0" applyBorder="0" applyAlignment="0" applyProtection="0"/>
    <xf numFmtId="42" fontId="58" fillId="0" borderId="0" applyFont="0" applyFill="0" applyBorder="0" applyAlignment="0" applyProtection="0"/>
    <xf numFmtId="238" fontId="68" fillId="0" borderId="0" applyFont="0" applyFill="0" applyBorder="0" applyAlignment="0" applyProtection="0"/>
    <xf numFmtId="227" fontId="58" fillId="0" borderId="0" applyFont="0" applyFill="0" applyBorder="0" applyAlignment="0" applyProtection="0"/>
    <xf numFmtId="208" fontId="71" fillId="0" borderId="3">
      <alignment horizontal="right" vertical="center"/>
    </xf>
    <xf numFmtId="204" fontId="59" fillId="0" borderId="0" applyFont="0" applyFill="0" applyBorder="0" applyAlignment="0" applyProtection="0"/>
    <xf numFmtId="176" fontId="58" fillId="0" borderId="0" applyFont="0" applyFill="0" applyBorder="0" applyAlignment="0" applyProtection="0"/>
    <xf numFmtId="174" fontId="67" fillId="0" borderId="0" applyFill="0" applyBorder="0" applyAlignment="0"/>
    <xf numFmtId="0" fontId="62" fillId="0" borderId="0" applyNumberFormat="0" applyFill="0" applyBorder="0" applyAlignment="0" applyProtection="0"/>
    <xf numFmtId="0" fontId="59" fillId="0" borderId="0"/>
    <xf numFmtId="43" fontId="66" fillId="0" borderId="0" applyFont="0" applyFill="0" applyBorder="0" applyAlignment="0" applyProtection="0"/>
    <xf numFmtId="167" fontId="58" fillId="0" borderId="0" applyFon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167" fontId="58" fillId="0" borderId="0" applyFont="0" applyFill="0" applyBorder="0" applyAlignment="0" applyProtection="0"/>
    <xf numFmtId="197" fontId="59" fillId="0" borderId="0" applyFill="0" applyBorder="0" applyAlignment="0"/>
    <xf numFmtId="197" fontId="59" fillId="0" borderId="0" applyFill="0" applyBorder="0" applyAlignment="0"/>
    <xf numFmtId="222" fontId="59" fillId="0" borderId="0"/>
    <xf numFmtId="167" fontId="58" fillId="0" borderId="0" applyFont="0" applyFill="0" applyBorder="0" applyAlignment="0" applyProtection="0"/>
    <xf numFmtId="197" fontId="59" fillId="0" borderId="0" applyFill="0" applyBorder="0" applyAlignment="0"/>
    <xf numFmtId="0" fontId="62" fillId="0" borderId="0" applyNumberFormat="0" applyFill="0" applyBorder="0" applyAlignment="0" applyProtection="0"/>
    <xf numFmtId="241" fontId="58" fillId="0" borderId="0" applyFont="0" applyFill="0" applyBorder="0" applyAlignment="0" applyProtection="0"/>
    <xf numFmtId="0" fontId="62" fillId="0" borderId="0" applyNumberFormat="0" applyFill="0" applyBorder="0" applyAlignment="0" applyProtection="0"/>
    <xf numFmtId="197" fontId="59" fillId="0" borderId="0" applyFill="0" applyBorder="0" applyAlignment="0"/>
    <xf numFmtId="219" fontId="84" fillId="0" borderId="16" applyFont="0" applyBorder="0" applyAlignment="0"/>
    <xf numFmtId="42" fontId="58" fillId="0" borderId="0" applyFont="0" applyFill="0" applyBorder="0" applyAlignment="0" applyProtection="0"/>
    <xf numFmtId="196" fontId="86" fillId="0" borderId="0" applyFont="0" applyFill="0" applyBorder="0" applyAlignment="0" applyProtection="0"/>
    <xf numFmtId="171" fontId="59" fillId="0" borderId="0" applyFont="0" applyFill="0" applyBorder="0" applyAlignment="0" applyProtection="0"/>
    <xf numFmtId="197" fontId="59" fillId="0" borderId="0" applyFill="0" applyBorder="0" applyAlignment="0"/>
    <xf numFmtId="216" fontId="83" fillId="0" borderId="3">
      <alignment horizontal="right" vertical="center"/>
    </xf>
    <xf numFmtId="43" fontId="87" fillId="0" borderId="0" applyFont="0" applyFill="0" applyBorder="0" applyAlignment="0" applyProtection="0"/>
    <xf numFmtId="170" fontId="86" fillId="0" borderId="0" applyFont="0" applyFill="0" applyBorder="0" applyAlignment="0" applyProtection="0"/>
    <xf numFmtId="207" fontId="59" fillId="0" borderId="0" applyFill="0" applyBorder="0" applyAlignment="0"/>
    <xf numFmtId="170" fontId="86" fillId="0" borderId="0" applyFont="0" applyFill="0" applyBorder="0" applyAlignment="0" applyProtection="0"/>
    <xf numFmtId="197" fontId="59" fillId="0" borderId="0" applyFill="0" applyBorder="0" applyAlignment="0"/>
    <xf numFmtId="0" fontId="90" fillId="0" borderId="0" applyNumberFormat="0" applyFill="0" applyBorder="0" applyAlignment="0" applyProtection="0"/>
    <xf numFmtId="167" fontId="86" fillId="0" borderId="0" applyFont="0" applyFill="0" applyBorder="0" applyAlignment="0" applyProtection="0"/>
    <xf numFmtId="207" fontId="59" fillId="0" borderId="0" applyFill="0" applyBorder="0" applyAlignment="0"/>
    <xf numFmtId="197" fontId="59" fillId="0" borderId="0" applyFill="0" applyBorder="0" applyAlignment="0"/>
    <xf numFmtId="167" fontId="58" fillId="0" borderId="0" applyFont="0" applyFill="0" applyBorder="0" applyAlignment="0" applyProtection="0"/>
    <xf numFmtId="210" fontId="71" fillId="0" borderId="3">
      <alignment horizontal="right" vertical="center"/>
    </xf>
    <xf numFmtId="176" fontId="58" fillId="0" borderId="0" applyFont="0" applyFill="0" applyBorder="0" applyAlignment="0" applyProtection="0"/>
    <xf numFmtId="245" fontId="85" fillId="0" borderId="0"/>
    <xf numFmtId="43" fontId="58" fillId="0" borderId="0" applyFont="0" applyFill="0" applyBorder="0" applyAlignment="0" applyProtection="0"/>
    <xf numFmtId="166" fontId="86" fillId="0" borderId="0" applyFont="0" applyFill="0" applyBorder="0" applyAlignment="0" applyProtection="0"/>
    <xf numFmtId="0" fontId="62" fillId="0" borderId="0" applyNumberFormat="0" applyFill="0" applyBorder="0" applyAlignment="0" applyProtection="0"/>
    <xf numFmtId="0" fontId="262" fillId="0" borderId="0"/>
    <xf numFmtId="207" fontId="59" fillId="0" borderId="0" applyFill="0" applyBorder="0" applyAlignment="0"/>
    <xf numFmtId="183" fontId="58" fillId="0" borderId="0" applyFont="0" applyFill="0" applyBorder="0" applyAlignment="0" applyProtection="0"/>
    <xf numFmtId="170" fontId="86"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0" fontId="93" fillId="9" borderId="0" applyNumberFormat="0" applyBorder="0" applyAlignment="0" applyProtection="0"/>
    <xf numFmtId="205" fontId="58" fillId="0" borderId="0" applyFont="0" applyFill="0" applyBorder="0" applyAlignment="0" applyProtection="0"/>
    <xf numFmtId="0" fontId="74" fillId="6" borderId="0"/>
    <xf numFmtId="207" fontId="59" fillId="0" borderId="0" applyFill="0" applyBorder="0" applyAlignment="0"/>
    <xf numFmtId="0" fontId="62" fillId="0" borderId="0" applyNumberFormat="0" applyFill="0" applyBorder="0" applyAlignment="0" applyProtection="0"/>
    <xf numFmtId="211" fontId="58" fillId="0" borderId="0" applyFont="0" applyFill="0" applyBorder="0" applyAlignment="0" applyProtection="0"/>
    <xf numFmtId="183" fontId="58" fillId="0" borderId="0" applyFont="0" applyFill="0" applyBorder="0" applyAlignment="0" applyProtection="0"/>
    <xf numFmtId="252" fontId="59" fillId="0" borderId="0" applyFill="0" applyBorder="0" applyAlignment="0"/>
    <xf numFmtId="0" fontId="62" fillId="0" borderId="0" applyNumberFormat="0" applyFill="0" applyBorder="0" applyAlignment="0" applyProtection="0"/>
    <xf numFmtId="201" fontId="60" fillId="0" borderId="3">
      <alignment horizontal="right" vertical="center"/>
    </xf>
    <xf numFmtId="167" fontId="86" fillId="0" borderId="0" applyFont="0" applyFill="0" applyBorder="0" applyAlignment="0" applyProtection="0"/>
    <xf numFmtId="189" fontId="69" fillId="0" borderId="3">
      <alignment horizontal="right" vertical="center"/>
    </xf>
    <xf numFmtId="3" fontId="59" fillId="0" borderId="0" applyFont="0" applyFill="0" applyBorder="0" applyAlignment="0" applyProtection="0"/>
    <xf numFmtId="0" fontId="59" fillId="0" borderId="0" applyProtection="0"/>
    <xf numFmtId="42" fontId="58" fillId="0" borderId="0" applyFont="0" applyFill="0" applyBorder="0" applyAlignment="0" applyProtection="0"/>
    <xf numFmtId="189" fontId="69" fillId="0" borderId="3">
      <alignment horizontal="right" vertical="center"/>
    </xf>
    <xf numFmtId="189" fontId="69" fillId="0" borderId="3">
      <alignment horizontal="right" vertical="center"/>
    </xf>
    <xf numFmtId="167" fontId="58" fillId="0" borderId="0" applyFont="0" applyFill="0" applyBorder="0" applyAlignment="0" applyProtection="0"/>
    <xf numFmtId="0" fontId="91" fillId="0" borderId="0" applyFont="0" applyFill="0" applyBorder="0" applyAlignment="0" applyProtection="0"/>
    <xf numFmtId="203" fontId="68" fillId="0" borderId="3">
      <alignment horizontal="right" vertical="center"/>
    </xf>
    <xf numFmtId="0" fontId="95" fillId="0" borderId="0" applyNumberFormat="0" applyFill="0" applyBorder="0" applyAlignment="0" applyProtection="0">
      <alignment vertical="top"/>
      <protection locked="0"/>
    </xf>
    <xf numFmtId="209" fontId="58" fillId="0" borderId="0" applyFont="0" applyFill="0" applyBorder="0" applyAlignment="0" applyProtection="0"/>
    <xf numFmtId="234" fontId="86" fillId="0" borderId="0" applyFont="0" applyFill="0" applyBorder="0" applyAlignment="0" applyProtection="0"/>
    <xf numFmtId="165" fontId="58" fillId="0" borderId="0" applyFont="0" applyFill="0" applyBorder="0" applyAlignment="0" applyProtection="0"/>
    <xf numFmtId="242" fontId="88" fillId="0" borderId="0" applyFon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208" fontId="71" fillId="0" borderId="3">
      <alignment horizontal="right" vertical="center"/>
    </xf>
    <xf numFmtId="219" fontId="100" fillId="0" borderId="21" applyFont="0" applyBorder="0"/>
    <xf numFmtId="0" fontId="66" fillId="0" borderId="0"/>
    <xf numFmtId="219" fontId="101" fillId="0" borderId="0" applyProtection="0"/>
    <xf numFmtId="167" fontId="58" fillId="0" borderId="0" applyFont="0" applyFill="0" applyBorder="0" applyAlignment="0" applyProtection="0"/>
    <xf numFmtId="216" fontId="68" fillId="0" borderId="15"/>
    <xf numFmtId="0" fontId="95" fillId="0" borderId="0" applyNumberFormat="0" applyFill="0" applyBorder="0" applyAlignment="0" applyProtection="0">
      <alignment vertical="top"/>
      <protection locked="0"/>
    </xf>
    <xf numFmtId="208" fontId="71" fillId="0" borderId="3">
      <alignment horizontal="right" vertical="center"/>
    </xf>
    <xf numFmtId="167" fontId="98" fillId="0" borderId="0" applyFont="0" applyFill="0" applyBorder="0" applyAlignment="0" applyProtection="0"/>
    <xf numFmtId="3" fontId="72" fillId="0" borderId="2"/>
    <xf numFmtId="189" fontId="69" fillId="0" borderId="3">
      <alignment horizontal="right" vertical="center"/>
    </xf>
    <xf numFmtId="219" fontId="94" fillId="0" borderId="21" applyFont="0" applyBorder="0"/>
    <xf numFmtId="209" fontId="58" fillId="0" borderId="0" applyFont="0" applyFill="0" applyBorder="0" applyAlignment="0" applyProtection="0"/>
    <xf numFmtId="0" fontId="60" fillId="0" borderId="0" applyNumberFormat="0" applyFill="0" applyBorder="0" applyAlignment="0" applyProtection="0"/>
    <xf numFmtId="0" fontId="60" fillId="0" borderId="0" applyProtection="0"/>
    <xf numFmtId="0" fontId="74" fillId="6" borderId="0"/>
    <xf numFmtId="42" fontId="58" fillId="0" borderId="0" applyFont="0" applyFill="0" applyBorder="0" applyAlignment="0" applyProtection="0"/>
    <xf numFmtId="0" fontId="70" fillId="0" borderId="0"/>
    <xf numFmtId="201" fontId="60" fillId="0" borderId="3">
      <alignment horizontal="right" vertical="center"/>
    </xf>
    <xf numFmtId="197" fontId="59" fillId="0" borderId="0" applyFill="0" applyBorder="0" applyAlignment="0"/>
    <xf numFmtId="170" fontId="86" fillId="0" borderId="0" applyFont="0" applyFill="0" applyBorder="0" applyAlignment="0" applyProtection="0"/>
    <xf numFmtId="43" fontId="59" fillId="0" borderId="0" applyFont="0" applyFill="0" applyBorder="0" applyAlignment="0" applyProtection="0"/>
    <xf numFmtId="207" fontId="59" fillId="0" borderId="0" applyFill="0" applyBorder="0" applyAlignment="0"/>
    <xf numFmtId="181" fontId="59" fillId="0" borderId="0" applyFont="0" applyFill="0" applyBorder="0" applyAlignment="0" applyProtection="0"/>
    <xf numFmtId="0" fontId="62" fillId="0" borderId="0"/>
    <xf numFmtId="196" fontId="58" fillId="0" borderId="0" applyFont="0" applyFill="0" applyBorder="0" applyAlignment="0" applyProtection="0"/>
    <xf numFmtId="253" fontId="59" fillId="0" borderId="0" applyFont="0" applyFill="0" applyBorder="0" applyAlignment="0" applyProtection="0"/>
    <xf numFmtId="0" fontId="39" fillId="0" borderId="0"/>
    <xf numFmtId="0" fontId="39" fillId="0" borderId="0"/>
    <xf numFmtId="247" fontId="88" fillId="0" borderId="0" applyFont="0" applyFill="0" applyBorder="0" applyAlignment="0" applyProtection="0"/>
    <xf numFmtId="187" fontId="59" fillId="0" borderId="0" applyFill="0" applyBorder="0" applyAlignment="0"/>
    <xf numFmtId="43" fontId="58" fillId="0" borderId="0" applyFont="0" applyFill="0" applyBorder="0" applyAlignment="0" applyProtection="0"/>
    <xf numFmtId="0" fontId="62" fillId="0" borderId="0" applyNumberFormat="0" applyFill="0" applyBorder="0" applyAlignment="0" applyProtection="0"/>
    <xf numFmtId="208" fontId="71" fillId="0" borderId="3">
      <alignment horizontal="right" vertical="center"/>
    </xf>
    <xf numFmtId="0" fontId="39" fillId="0" borderId="0"/>
    <xf numFmtId="0" fontId="39" fillId="0" borderId="0"/>
    <xf numFmtId="247" fontId="88" fillId="0" borderId="0" applyFont="0" applyFill="0" applyBorder="0" applyAlignment="0" applyProtection="0"/>
    <xf numFmtId="182" fontId="58" fillId="0" borderId="0" applyFont="0" applyFill="0" applyBorder="0" applyAlignment="0" applyProtection="0"/>
    <xf numFmtId="0" fontId="39" fillId="0" borderId="0"/>
    <xf numFmtId="0" fontId="66" fillId="0" borderId="0"/>
    <xf numFmtId="247" fontId="88" fillId="0" borderId="0" applyFont="0" applyFill="0" applyBorder="0" applyAlignment="0" applyProtection="0"/>
    <xf numFmtId="0" fontId="39" fillId="0" borderId="0"/>
    <xf numFmtId="0" fontId="103" fillId="0" borderId="0"/>
    <xf numFmtId="247" fontId="88" fillId="0" borderId="0" applyFont="0" applyFill="0" applyBorder="0" applyAlignment="0" applyProtection="0"/>
    <xf numFmtId="0" fontId="39" fillId="0" borderId="0"/>
    <xf numFmtId="0" fontId="103" fillId="0" borderId="0"/>
    <xf numFmtId="5" fontId="104" fillId="10" borderId="2" applyNumberFormat="0" applyAlignment="0">
      <alignment horizontal="left" vertical="top"/>
    </xf>
    <xf numFmtId="209" fontId="58" fillId="0" borderId="0" applyFont="0" applyFill="0" applyBorder="0" applyAlignment="0" applyProtection="0"/>
    <xf numFmtId="247" fontId="88" fillId="0" borderId="0" applyFont="0" applyFill="0" applyBorder="0" applyAlignment="0" applyProtection="0"/>
    <xf numFmtId="166" fontId="58" fillId="0" borderId="0" applyFont="0" applyFill="0" applyBorder="0" applyAlignment="0" applyProtection="0"/>
    <xf numFmtId="43" fontId="58" fillId="0" borderId="0" applyFont="0" applyFill="0" applyBorder="0" applyAlignment="0" applyProtection="0"/>
    <xf numFmtId="9" fontId="63" fillId="0" borderId="20" applyNumberFormat="0" applyBorder="0"/>
    <xf numFmtId="43" fontId="39" fillId="0" borderId="0" applyFon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188" fontId="58" fillId="0" borderId="0" applyFont="0" applyFill="0" applyBorder="0" applyAlignment="0" applyProtection="0"/>
    <xf numFmtId="0" fontId="97" fillId="0" borderId="22"/>
    <xf numFmtId="251" fontId="99" fillId="0" borderId="0"/>
    <xf numFmtId="43" fontId="58" fillId="0" borderId="0" applyFont="0" applyFill="0" applyBorder="0" applyAlignment="0" applyProtection="0"/>
    <xf numFmtId="167" fontId="58" fillId="0" borderId="0" applyFont="0" applyFill="0" applyBorder="0" applyAlignment="0" applyProtection="0"/>
    <xf numFmtId="0" fontId="59" fillId="0" borderId="0" applyNumberFormat="0" applyFill="0" applyBorder="0" applyAlignment="0" applyProtection="0"/>
    <xf numFmtId="239" fontId="86" fillId="0" borderId="0" applyFont="0" applyFill="0" applyBorder="0" applyAlignment="0" applyProtection="0"/>
    <xf numFmtId="0" fontId="67" fillId="0" borderId="0"/>
    <xf numFmtId="197" fontId="59" fillId="0" borderId="0" applyFill="0" applyBorder="0" applyAlignment="0"/>
    <xf numFmtId="0" fontId="59" fillId="0" borderId="0" applyNumberFormat="0" applyFill="0" applyBorder="0" applyAlignment="0" applyProtection="0"/>
    <xf numFmtId="209" fontId="58" fillId="0" borderId="0" applyFont="0" applyFill="0" applyBorder="0" applyAlignment="0" applyProtection="0"/>
    <xf numFmtId="188" fontId="58" fillId="0" borderId="0" applyFont="0" applyFill="0" applyBorder="0" applyAlignment="0" applyProtection="0"/>
    <xf numFmtId="244" fontId="58" fillId="0" borderId="0" applyFont="0" applyFill="0" applyBorder="0" applyAlignment="0" applyProtection="0"/>
    <xf numFmtId="241" fontId="58" fillId="0" borderId="0" applyFont="0" applyFill="0" applyBorder="0" applyAlignment="0" applyProtection="0"/>
    <xf numFmtId="197" fontId="59" fillId="0" borderId="0" applyFill="0" applyBorder="0" applyAlignment="0"/>
    <xf numFmtId="0" fontId="59" fillId="0" borderId="0" applyNumberFormat="0" applyFill="0" applyBorder="0" applyAlignment="0" applyProtection="0"/>
    <xf numFmtId="197" fontId="59" fillId="0" borderId="0" applyFill="0" applyBorder="0" applyAlignment="0"/>
    <xf numFmtId="0" fontId="59" fillId="0" borderId="0" applyNumberFormat="0" applyFill="0" applyBorder="0" applyAlignment="0" applyProtection="0"/>
    <xf numFmtId="43" fontId="58" fillId="0" borderId="0" applyFont="0" applyFill="0" applyBorder="0" applyAlignment="0" applyProtection="0"/>
    <xf numFmtId="208" fontId="71" fillId="0" borderId="3">
      <alignment horizontal="right" vertical="center"/>
    </xf>
    <xf numFmtId="0" fontId="59" fillId="0" borderId="0" applyNumberFormat="0" applyFill="0" applyBorder="0" applyAlignment="0" applyProtection="0"/>
    <xf numFmtId="208" fontId="71" fillId="0" borderId="3">
      <alignment horizontal="right" vertical="center"/>
    </xf>
    <xf numFmtId="250" fontId="68" fillId="0" borderId="0" applyFont="0" applyFill="0" applyBorder="0" applyAlignment="0" applyProtection="0"/>
    <xf numFmtId="222" fontId="59" fillId="0" borderId="0"/>
    <xf numFmtId="205" fontId="58" fillId="0" borderId="0" applyFont="0" applyFill="0" applyBorder="0" applyAlignment="0" applyProtection="0"/>
    <xf numFmtId="0" fontId="59" fillId="0" borderId="0" applyNumberFormat="0" applyFill="0" applyBorder="0" applyAlignment="0" applyProtection="0"/>
    <xf numFmtId="167" fontId="58" fillId="0" borderId="0" applyFont="0" applyFill="0" applyBorder="0" applyAlignment="0" applyProtection="0"/>
    <xf numFmtId="0" fontId="59" fillId="0" borderId="0" applyNumberFormat="0" applyFill="0" applyBorder="0" applyAlignment="0" applyProtection="0"/>
    <xf numFmtId="180" fontId="58" fillId="0" borderId="0" applyFont="0" applyFill="0" applyBorder="0" applyAlignment="0" applyProtection="0"/>
    <xf numFmtId="195" fontId="58" fillId="0" borderId="0" applyFont="0" applyFill="0" applyBorder="0" applyAlignment="0" applyProtection="0"/>
    <xf numFmtId="0" fontId="67" fillId="0" borderId="0"/>
    <xf numFmtId="210" fontId="71" fillId="0" borderId="3">
      <alignment horizontal="right" vertical="center"/>
    </xf>
    <xf numFmtId="203" fontId="59" fillId="0" borderId="3">
      <alignment horizontal="right" vertical="center"/>
    </xf>
    <xf numFmtId="0" fontId="59" fillId="0" borderId="0" applyNumberFormat="0" applyFill="0" applyBorder="0" applyAlignment="0" applyProtection="0"/>
    <xf numFmtId="0" fontId="62" fillId="0" borderId="0" applyNumberFormat="0" applyFill="0" applyBorder="0" applyAlignment="0" applyProtection="0"/>
    <xf numFmtId="0" fontId="59" fillId="0" borderId="0" applyNumberFormat="0" applyFill="0" applyBorder="0" applyAlignment="0" applyProtection="0"/>
    <xf numFmtId="42" fontId="58" fillId="0" borderId="0" applyFont="0" applyFill="0" applyBorder="0" applyAlignment="0" applyProtection="0"/>
    <xf numFmtId="167" fontId="58" fillId="0" borderId="0" applyFont="0" applyFill="0" applyBorder="0" applyAlignment="0" applyProtection="0"/>
    <xf numFmtId="0" fontId="59" fillId="0" borderId="0" applyNumberFormat="0" applyFill="0" applyBorder="0" applyAlignment="0" applyProtection="0"/>
    <xf numFmtId="211" fontId="58" fillId="0" borderId="0" applyFont="0" applyFill="0" applyBorder="0" applyAlignment="0" applyProtection="0"/>
    <xf numFmtId="0" fontId="59" fillId="0" borderId="0" applyNumberFormat="0" applyFill="0" applyBorder="0" applyAlignment="0" applyProtection="0"/>
    <xf numFmtId="0" fontId="92" fillId="0" borderId="0" applyFont="0" applyFill="0" applyBorder="0" applyAlignment="0" applyProtection="0"/>
    <xf numFmtId="43" fontId="66" fillId="0" borderId="0" applyFont="0" applyFill="0" applyBorder="0" applyAlignment="0" applyProtection="0"/>
    <xf numFmtId="200" fontId="62" fillId="0" borderId="0" applyFont="0" applyFill="0" applyBorder="0" applyAlignment="0" applyProtection="0"/>
    <xf numFmtId="209" fontId="58" fillId="0" borderId="0" applyFont="0" applyFill="0" applyBorder="0" applyAlignment="0" applyProtection="0"/>
    <xf numFmtId="234" fontId="86" fillId="0" borderId="0" applyFont="0" applyFill="0" applyBorder="0" applyAlignment="0" applyProtection="0"/>
    <xf numFmtId="166" fontId="98" fillId="0" borderId="0" applyFont="0" applyFill="0" applyBorder="0" applyAlignment="0" applyProtection="0"/>
    <xf numFmtId="193" fontId="60" fillId="0" borderId="3">
      <alignment horizontal="right" vertical="center"/>
    </xf>
    <xf numFmtId="0" fontId="62" fillId="0" borderId="0" applyNumberFormat="0" applyFill="0" applyBorder="0" applyAlignment="0" applyProtection="0"/>
    <xf numFmtId="0" fontId="74" fillId="6" borderId="0"/>
    <xf numFmtId="0" fontId="96" fillId="0" borderId="0" applyFont="0" applyFill="0" applyBorder="0" applyAlignment="0" applyProtection="0"/>
    <xf numFmtId="0" fontId="62" fillId="0" borderId="0" applyNumberFormat="0" applyFill="0" applyBorder="0" applyAlignment="0" applyProtection="0"/>
    <xf numFmtId="0" fontId="59" fillId="0" borderId="0" applyFont="0" applyFill="0" applyBorder="0" applyAlignment="0" applyProtection="0"/>
    <xf numFmtId="43" fontId="5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0" fontId="58" fillId="0" borderId="0" applyFont="0" applyFill="0" applyBorder="0" applyAlignment="0" applyProtection="0"/>
    <xf numFmtId="0" fontId="59" fillId="0" borderId="0" applyFont="0" applyFill="0" applyBorder="0" applyAlignment="0" applyProtection="0"/>
    <xf numFmtId="43" fontId="58" fillId="0" borderId="0" applyFont="0" applyFill="0" applyBorder="0" applyAlignment="0" applyProtection="0"/>
    <xf numFmtId="0" fontId="102" fillId="0" borderId="0" applyNumberFormat="0" applyBorder="0" applyAlignment="0">
      <alignment horizontal="center"/>
    </xf>
    <xf numFmtId="0" fontId="62" fillId="0" borderId="0" applyNumberFormat="0" applyFill="0" applyBorder="0" applyAlignment="0" applyProtection="0"/>
    <xf numFmtId="207" fontId="59" fillId="0" borderId="0" applyFill="0" applyBorder="0" applyAlignment="0"/>
    <xf numFmtId="0" fontId="93" fillId="11" borderId="0" applyNumberFormat="0" applyBorder="0" applyAlignment="0" applyProtection="0"/>
    <xf numFmtId="0" fontId="110" fillId="0" borderId="0"/>
    <xf numFmtId="0" fontId="59" fillId="0" borderId="0" applyProtection="0"/>
    <xf numFmtId="195" fontId="58" fillId="0" borderId="0" applyFont="0" applyFill="0" applyBorder="0" applyAlignment="0" applyProtection="0"/>
    <xf numFmtId="231" fontId="59" fillId="0" borderId="0" applyFill="0" applyBorder="0" applyAlignment="0"/>
    <xf numFmtId="0" fontId="114" fillId="0" borderId="0"/>
    <xf numFmtId="0" fontId="62" fillId="0" borderId="0" applyNumberFormat="0" applyFill="0" applyBorder="0" applyAlignment="0" applyProtection="0"/>
    <xf numFmtId="170" fontId="101" fillId="0" borderId="0" applyProtection="0"/>
    <xf numFmtId="167" fontId="66" fillId="0" borderId="0" applyFont="0" applyFill="0" applyBorder="0" applyAlignment="0" applyProtection="0"/>
    <xf numFmtId="0" fontId="59" fillId="0" borderId="0" applyNumberFormat="0" applyFill="0" applyBorder="0" applyAlignment="0" applyProtection="0"/>
    <xf numFmtId="0" fontId="62" fillId="0" borderId="0" applyNumberFormat="0" applyFill="0" applyBorder="0" applyAlignment="0" applyProtection="0"/>
    <xf numFmtId="210" fontId="71" fillId="0" borderId="3">
      <alignment horizontal="right" vertical="center"/>
    </xf>
    <xf numFmtId="0" fontId="59" fillId="0" borderId="0" applyNumberFormat="0" applyFill="0" applyBorder="0" applyAlignment="0" applyProtection="0"/>
    <xf numFmtId="207" fontId="59" fillId="0" borderId="0" applyFill="0" applyBorder="0" applyAlignment="0"/>
    <xf numFmtId="176" fontId="58" fillId="0" borderId="0" applyFont="0" applyFill="0" applyBorder="0" applyAlignment="0" applyProtection="0"/>
    <xf numFmtId="197" fontId="59" fillId="0" borderId="0" applyFill="0" applyBorder="0" applyAlignment="0"/>
    <xf numFmtId="0" fontId="62" fillId="0" borderId="0"/>
    <xf numFmtId="188" fontId="58" fillId="0" borderId="0" applyFont="0" applyFill="0" applyBorder="0" applyAlignment="0" applyProtection="0"/>
    <xf numFmtId="43" fontId="58" fillId="0" borderId="0" applyFont="0" applyFill="0" applyBorder="0" applyAlignment="0" applyProtection="0"/>
    <xf numFmtId="0" fontId="59" fillId="0" borderId="0" applyNumberFormat="0" applyFill="0" applyBorder="0" applyAlignment="0" applyProtection="0"/>
    <xf numFmtId="207" fontId="59" fillId="0" borderId="0" applyFill="0" applyBorder="0" applyAlignment="0"/>
    <xf numFmtId="0" fontId="62" fillId="0" borderId="0" applyNumberFormat="0" applyFill="0" applyBorder="0" applyAlignment="0" applyProtection="0"/>
    <xf numFmtId="176" fontId="58" fillId="0" borderId="0" applyFont="0" applyFill="0" applyBorder="0" applyAlignment="0" applyProtection="0"/>
    <xf numFmtId="0" fontId="59" fillId="0" borderId="0" applyNumberFormat="0" applyFill="0" applyBorder="0" applyAlignment="0" applyProtection="0"/>
    <xf numFmtId="207" fontId="59" fillId="0" borderId="0" applyFill="0" applyBorder="0" applyAlignment="0"/>
    <xf numFmtId="180" fontId="58" fillId="0" borderId="0" applyFont="0" applyFill="0" applyBorder="0" applyAlignment="0" applyProtection="0"/>
    <xf numFmtId="164" fontId="58" fillId="0" borderId="0" applyFont="0" applyFill="0" applyBorder="0" applyAlignment="0" applyProtection="0"/>
    <xf numFmtId="0" fontId="59" fillId="0" borderId="0" applyNumberFormat="0" applyFill="0" applyBorder="0" applyAlignment="0" applyProtection="0"/>
    <xf numFmtId="207" fontId="59" fillId="0" borderId="0" applyFill="0" applyBorder="0" applyAlignment="0"/>
    <xf numFmtId="0" fontId="59" fillId="0" borderId="0" applyNumberFormat="0" applyFill="0" applyBorder="0" applyAlignment="0" applyProtection="0"/>
    <xf numFmtId="207" fontId="59" fillId="0" borderId="0" applyFill="0" applyBorder="0" applyAlignment="0"/>
    <xf numFmtId="0" fontId="59" fillId="0" borderId="0" applyNumberFormat="0" applyFill="0" applyBorder="0" applyAlignment="0" applyProtection="0"/>
    <xf numFmtId="207" fontId="59" fillId="0" borderId="0" applyFill="0" applyBorder="0" applyAlignment="0"/>
    <xf numFmtId="187" fontId="59" fillId="0" borderId="0" applyFill="0" applyBorder="0" applyAlignment="0"/>
    <xf numFmtId="164" fontId="58" fillId="0" borderId="0" applyFont="0" applyFill="0" applyBorder="0" applyAlignment="0" applyProtection="0"/>
    <xf numFmtId="166"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9" fillId="0" borderId="0" applyNumberFormat="0" applyFill="0" applyBorder="0" applyAlignment="0" applyProtection="0"/>
    <xf numFmtId="0" fontId="62" fillId="0" borderId="0" applyNumberFormat="0" applyFill="0" applyBorder="0" applyAlignment="0" applyProtection="0"/>
    <xf numFmtId="201" fontId="60" fillId="0" borderId="3">
      <alignment horizontal="right" vertical="center"/>
    </xf>
    <xf numFmtId="0" fontId="59" fillId="0" borderId="0" applyNumberFormat="0" applyFill="0" applyBorder="0" applyAlignment="0" applyProtection="0"/>
    <xf numFmtId="182" fontId="58" fillId="0" borderId="0" applyFont="0" applyFill="0" applyBorder="0" applyAlignment="0" applyProtection="0"/>
    <xf numFmtId="0" fontId="59" fillId="0" borderId="0" applyNumberFormat="0" applyFill="0" applyBorder="0" applyAlignment="0" applyProtection="0"/>
    <xf numFmtId="0" fontId="62"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42" fontId="58" fillId="0" borderId="0" applyFont="0" applyFill="0" applyBorder="0" applyAlignment="0" applyProtection="0"/>
    <xf numFmtId="0" fontId="59" fillId="0" borderId="0" applyNumberFormat="0" applyFill="0" applyBorder="0" applyAlignment="0" applyProtection="0"/>
    <xf numFmtId="0" fontId="74" fillId="0" borderId="0">
      <alignment wrapText="1"/>
    </xf>
    <xf numFmtId="0" fontId="74" fillId="6" borderId="0"/>
    <xf numFmtId="0" fontId="62" fillId="0" borderId="0" applyNumberForma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0" fontId="59" fillId="0" borderId="0" applyNumberFormat="0" applyFill="0" applyBorder="0" applyAlignment="0" applyProtection="0"/>
    <xf numFmtId="176" fontId="58" fillId="0" borderId="0" applyFont="0" applyFill="0" applyBorder="0" applyAlignment="0" applyProtection="0"/>
    <xf numFmtId="210" fontId="71" fillId="0" borderId="3">
      <alignment horizontal="right" vertical="center"/>
    </xf>
    <xf numFmtId="216" fontId="83" fillId="0" borderId="3">
      <alignment horizontal="right" vertical="center"/>
    </xf>
    <xf numFmtId="0" fontId="59" fillId="0" borderId="0" applyProtection="0"/>
    <xf numFmtId="189" fontId="69" fillId="0" borderId="3">
      <alignment horizontal="right" vertical="center"/>
    </xf>
    <xf numFmtId="43" fontId="59" fillId="0" borderId="0" applyFont="0" applyFill="0" applyBorder="0" applyAlignment="0" applyProtection="0"/>
    <xf numFmtId="0" fontId="61" fillId="0" borderId="0">
      <alignment vertical="top"/>
    </xf>
    <xf numFmtId="0" fontId="63" fillId="0" borderId="0" applyFont="0" applyFill="0" applyBorder="0" applyAlignment="0" applyProtection="0"/>
    <xf numFmtId="0" fontId="62" fillId="0" borderId="0" applyNumberFormat="0" applyFill="0" applyBorder="0" applyAlignment="0" applyProtection="0"/>
    <xf numFmtId="0" fontId="115" fillId="0" borderId="0">
      <alignment wrapText="1"/>
    </xf>
    <xf numFmtId="0" fontId="101" fillId="0" borderId="0"/>
    <xf numFmtId="0" fontId="262" fillId="0" borderId="0"/>
    <xf numFmtId="0" fontId="118" fillId="0" borderId="0" applyNumberFormat="0" applyFill="0" applyBorder="0" applyProtection="0">
      <alignment vertical="center"/>
    </xf>
    <xf numFmtId="207" fontId="59" fillId="0" borderId="0" applyFill="0" applyBorder="0" applyAlignment="0"/>
    <xf numFmtId="0" fontId="62" fillId="0" borderId="0" applyNumberFormat="0" applyFill="0" applyBorder="0" applyAlignment="0" applyProtection="0"/>
    <xf numFmtId="189" fontId="69" fillId="0" borderId="3">
      <alignment horizontal="right" vertical="center"/>
    </xf>
    <xf numFmtId="166" fontId="60" fillId="0" borderId="0" applyFont="0" applyFill="0" applyBorder="0" applyAlignment="0" applyProtection="0"/>
    <xf numFmtId="210" fontId="71" fillId="0" borderId="3">
      <alignment horizontal="right" vertical="center"/>
    </xf>
    <xf numFmtId="227" fontId="58" fillId="0" borderId="0" applyFont="0" applyFill="0" applyBorder="0" applyAlignment="0" applyProtection="0"/>
    <xf numFmtId="0" fontId="67" fillId="0" borderId="0"/>
    <xf numFmtId="0" fontId="66" fillId="5" borderId="19" applyNumberFormat="0" applyFont="0" applyAlignment="0" applyProtection="0"/>
    <xf numFmtId="0" fontId="95" fillId="0" borderId="0" applyNumberFormat="0" applyFill="0" applyBorder="0" applyAlignment="0" applyProtection="0">
      <alignment vertical="top"/>
      <protection locked="0"/>
    </xf>
    <xf numFmtId="170" fontId="86" fillId="0" borderId="0" applyFont="0" applyFill="0" applyBorder="0" applyAlignment="0" applyProtection="0"/>
    <xf numFmtId="42" fontId="58" fillId="0" borderId="0" applyFon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0" fontId="59" fillId="0" borderId="0" applyFont="0" applyFill="0" applyBorder="0" applyAlignment="0" applyProtection="0"/>
    <xf numFmtId="0" fontId="62" fillId="0" borderId="0" applyNumberFormat="0" applyFill="0" applyBorder="0" applyAlignment="0" applyProtection="0"/>
    <xf numFmtId="203" fontId="59"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176" fontId="58" fillId="0" borderId="0" applyFont="0" applyFill="0" applyBorder="0" applyAlignment="0" applyProtection="0"/>
    <xf numFmtId="0" fontId="62" fillId="0" borderId="0" applyNumberFormat="0" applyFill="0" applyBorder="0" applyAlignment="0" applyProtection="0"/>
    <xf numFmtId="209" fontId="60" fillId="0" borderId="0" applyFont="0" applyFill="0" applyBorder="0" applyAlignment="0" applyProtection="0"/>
    <xf numFmtId="167" fontId="58" fillId="0" borderId="0" applyFont="0" applyFill="0" applyBorder="0" applyAlignment="0" applyProtection="0"/>
    <xf numFmtId="166" fontId="58" fillId="0" borderId="0" applyFont="0" applyFill="0" applyBorder="0" applyAlignment="0" applyProtection="0"/>
    <xf numFmtId="42" fontId="58" fillId="0" borderId="0" applyFont="0" applyFill="0" applyBorder="0" applyAlignment="0" applyProtection="0"/>
    <xf numFmtId="166" fontId="68" fillId="0" borderId="0" applyFont="0" applyFill="0" applyBorder="0" applyAlignment="0" applyProtection="0"/>
    <xf numFmtId="42" fontId="58" fillId="0" borderId="0" applyFont="0" applyFill="0" applyBorder="0" applyAlignment="0" applyProtection="0"/>
    <xf numFmtId="208" fontId="71" fillId="0" borderId="3">
      <alignment horizontal="right" vertical="center"/>
    </xf>
    <xf numFmtId="42"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173" fontId="8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9" fillId="0" borderId="0" applyFont="0" applyFill="0" applyBorder="0" applyAlignment="0" applyProtection="0"/>
    <xf numFmtId="0" fontId="62" fillId="0" borderId="0" applyNumberFormat="0" applyFill="0" applyBorder="0" applyAlignment="0" applyProtection="0"/>
    <xf numFmtId="210" fontId="71" fillId="0" borderId="3">
      <alignment horizontal="right" vertical="center"/>
    </xf>
    <xf numFmtId="9" fontId="66" fillId="0" borderId="0" applyFont="0" applyFill="0" applyBorder="0" applyAlignment="0" applyProtection="0"/>
    <xf numFmtId="43" fontId="39" fillId="0" borderId="0" applyFont="0" applyFill="0" applyBorder="0" applyAlignment="0" applyProtection="0"/>
    <xf numFmtId="0" fontId="62" fillId="0" borderId="0" applyNumberFormat="0" applyFill="0" applyBorder="0" applyAlignment="0" applyProtection="0"/>
    <xf numFmtId="165"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42" fontId="58" fillId="0" borderId="0" applyFont="0" applyFill="0" applyBorder="0" applyAlignment="0" applyProtection="0"/>
    <xf numFmtId="165" fontId="58" fillId="0" borderId="0" applyFont="0" applyFill="0" applyBorder="0" applyAlignment="0" applyProtection="0"/>
    <xf numFmtId="233" fontId="105"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58" fillId="0" borderId="0" applyFont="0" applyFill="0" applyBorder="0" applyAlignment="0" applyProtection="0"/>
    <xf numFmtId="184" fontId="58" fillId="0" borderId="0" applyFont="0" applyFill="0" applyBorder="0" applyAlignment="0" applyProtection="0"/>
    <xf numFmtId="225" fontId="90" fillId="0" borderId="0" applyFont="0" applyFill="0" applyBorder="0" applyAlignment="0" applyProtection="0"/>
    <xf numFmtId="0" fontId="62" fillId="0" borderId="0" applyNumberFormat="0" applyFill="0" applyBorder="0" applyAlignment="0" applyProtection="0"/>
    <xf numFmtId="0" fontId="111"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9" fillId="0" borderId="0"/>
    <xf numFmtId="182" fontId="59" fillId="0" borderId="0" applyFont="0" applyFill="0" applyBorder="0" applyAlignment="0" applyProtection="0"/>
    <xf numFmtId="182"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2" fontId="89"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188" fontId="58" fillId="0" borderId="0" applyFont="0" applyFill="0" applyBorder="0" applyAlignment="0" applyProtection="0"/>
    <xf numFmtId="0" fontId="62" fillId="0" borderId="0" applyNumberFormat="0" applyFill="0" applyBorder="0" applyAlignment="0" applyProtection="0"/>
    <xf numFmtId="0" fontId="67" fillId="0" borderId="0"/>
    <xf numFmtId="189" fontId="69" fillId="0" borderId="3">
      <alignment horizontal="right" vertical="center"/>
    </xf>
    <xf numFmtId="190"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26" fontId="58" fillId="0" borderId="0" applyFont="0" applyFill="0" applyBorder="0" applyAlignment="0" applyProtection="0"/>
    <xf numFmtId="0" fontId="67" fillId="0" borderId="0"/>
    <xf numFmtId="189" fontId="69" fillId="0" borderId="3">
      <alignment horizontal="right" vertical="center"/>
    </xf>
    <xf numFmtId="167" fontId="58" fillId="0" borderId="0" applyFont="0" applyFill="0" applyBorder="0" applyAlignment="0" applyProtection="0"/>
    <xf numFmtId="0" fontId="62" fillId="0" borderId="0" applyNumberFormat="0" applyFill="0" applyBorder="0" applyAlignment="0" applyProtection="0"/>
    <xf numFmtId="197" fontId="59" fillId="0" borderId="0" applyFont="0" applyFill="0" applyBorder="0" applyAlignment="0" applyProtection="0"/>
    <xf numFmtId="201" fontId="60" fillId="0" borderId="3">
      <alignment horizontal="right" vertical="center"/>
    </xf>
    <xf numFmtId="42" fontId="58" fillId="0" borderId="0" applyFont="0" applyFill="0" applyBorder="0" applyAlignment="0" applyProtection="0"/>
    <xf numFmtId="189" fontId="69" fillId="0" borderId="3">
      <alignment horizontal="right" vertical="center"/>
    </xf>
    <xf numFmtId="227" fontId="58" fillId="0" borderId="0" applyFont="0" applyFill="0" applyBorder="0" applyAlignment="0" applyProtection="0"/>
    <xf numFmtId="239" fontId="86" fillId="0" borderId="0" applyFont="0" applyFill="0" applyBorder="0" applyAlignment="0" applyProtection="0"/>
    <xf numFmtId="195" fontId="58" fillId="0" borderId="0" applyFont="0" applyFill="0" applyBorder="0" applyAlignment="0" applyProtection="0"/>
    <xf numFmtId="0" fontId="59" fillId="0" borderId="0"/>
    <xf numFmtId="176" fontId="58" fillId="0" borderId="0" applyFont="0" applyFill="0" applyBorder="0" applyAlignment="0" applyProtection="0"/>
    <xf numFmtId="0" fontId="67" fillId="0" borderId="0"/>
    <xf numFmtId="188" fontId="58" fillId="0" borderId="0" applyFont="0" applyFill="0" applyBorder="0" applyAlignment="0" applyProtection="0"/>
    <xf numFmtId="42" fontId="58" fillId="0" borderId="0" applyFont="0" applyFill="0" applyBorder="0" applyAlignment="0" applyProtection="0"/>
    <xf numFmtId="182" fontId="59" fillId="0" borderId="0" applyFont="0" applyFill="0" applyBorder="0" applyAlignment="0" applyProtection="0"/>
    <xf numFmtId="0" fontId="117" fillId="0" borderId="0">
      <alignment vertical="top" wrapText="1"/>
    </xf>
    <xf numFmtId="167" fontId="79" fillId="0" borderId="0" applyFont="0" applyFill="0" applyBorder="0" applyAlignment="0" applyProtection="0"/>
    <xf numFmtId="0" fontId="65" fillId="0" borderId="0">
      <alignment vertical="top"/>
    </xf>
    <xf numFmtId="0" fontId="61" fillId="0" borderId="0">
      <alignment vertical="top"/>
    </xf>
    <xf numFmtId="0" fontId="74" fillId="6" borderId="0"/>
    <xf numFmtId="0" fontId="62" fillId="0" borderId="0" applyNumberFormat="0" applyFill="0" applyBorder="0" applyAlignment="0" applyProtection="0"/>
    <xf numFmtId="241" fontId="58" fillId="0" borderId="0" applyFont="0" applyFill="0" applyBorder="0" applyAlignment="0" applyProtection="0"/>
    <xf numFmtId="0" fontId="61" fillId="0" borderId="0">
      <alignment vertical="top"/>
    </xf>
    <xf numFmtId="42" fontId="58" fillId="0" borderId="0" applyFont="0" applyFill="0" applyBorder="0" applyAlignment="0" applyProtection="0"/>
    <xf numFmtId="188" fontId="58" fillId="0" borderId="0" applyFont="0" applyFill="0" applyBorder="0" applyAlignment="0" applyProtection="0"/>
    <xf numFmtId="0" fontId="59" fillId="0" borderId="0" applyFont="0" applyFill="0" applyBorder="0" applyAlignment="0" applyProtection="0"/>
    <xf numFmtId="0" fontId="62" fillId="0" borderId="0"/>
    <xf numFmtId="176" fontId="58" fillId="0" borderId="0" applyFont="0" applyFill="0" applyBorder="0" applyAlignment="0" applyProtection="0"/>
    <xf numFmtId="226"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227" fontId="58" fillId="0" borderId="0" applyFont="0" applyFill="0" applyBorder="0" applyAlignment="0" applyProtection="0"/>
    <xf numFmtId="196" fontId="86" fillId="0" borderId="0" applyFont="0" applyFill="0" applyBorder="0" applyAlignment="0" applyProtection="0"/>
    <xf numFmtId="0" fontId="119" fillId="6" borderId="0"/>
    <xf numFmtId="205" fontId="58" fillId="0" borderId="0" applyFont="0" applyFill="0" applyBorder="0" applyAlignment="0" applyProtection="0"/>
    <xf numFmtId="205" fontId="58" fillId="0" borderId="0" applyFont="0" applyFill="0" applyBorder="0" applyAlignment="0" applyProtection="0"/>
    <xf numFmtId="194" fontId="68" fillId="0" borderId="0" applyFill="0" applyBorder="0" applyAlignment="0"/>
    <xf numFmtId="42" fontId="58" fillId="0" borderId="0" applyFont="0" applyFill="0" applyBorder="0" applyAlignment="0" applyProtection="0"/>
    <xf numFmtId="43" fontId="262" fillId="0" borderId="0" applyFont="0" applyFill="0" applyBorder="0" applyAlignment="0" applyProtection="0"/>
    <xf numFmtId="0" fontId="74" fillId="6" borderId="0"/>
    <xf numFmtId="164" fontId="58" fillId="0" borderId="0" applyFont="0" applyFill="0" applyBorder="0" applyAlignment="0" applyProtection="0"/>
    <xf numFmtId="167" fontId="58" fillId="0" borderId="0" applyFont="0" applyFill="0" applyBorder="0" applyAlignment="0" applyProtection="0"/>
    <xf numFmtId="0" fontId="67" fillId="0" borderId="0"/>
    <xf numFmtId="220" fontId="58" fillId="0" borderId="0" applyFont="0" applyFill="0" applyBorder="0" applyAlignment="0" applyProtection="0"/>
    <xf numFmtId="167" fontId="58" fillId="0" borderId="0" applyFont="0" applyFill="0" applyBorder="0" applyAlignment="0" applyProtection="0"/>
    <xf numFmtId="199" fontId="69" fillId="0" borderId="0" applyFont="0" applyFill="0" applyBorder="0" applyAlignment="0" applyProtection="0"/>
    <xf numFmtId="4" fontId="57" fillId="12" borderId="17" applyNumberFormat="0" applyProtection="0">
      <alignment horizontal="right" vertical="center"/>
    </xf>
    <xf numFmtId="0" fontId="62" fillId="0" borderId="0" applyNumberFormat="0" applyFill="0" applyBorder="0" applyAlignment="0" applyProtection="0"/>
    <xf numFmtId="0" fontId="59" fillId="0" borderId="0"/>
    <xf numFmtId="195" fontId="58" fillId="0" borderId="0" applyFont="0" applyFill="0" applyBorder="0" applyAlignment="0" applyProtection="0"/>
    <xf numFmtId="42" fontId="58" fillId="0" borderId="0" applyFont="0" applyFill="0" applyBorder="0" applyAlignment="0" applyProtection="0"/>
    <xf numFmtId="176" fontId="58" fillId="0" borderId="0" applyFont="0" applyFill="0" applyBorder="0" applyAlignment="0" applyProtection="0"/>
    <xf numFmtId="241"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05"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22" fontId="59" fillId="0" borderId="0"/>
    <xf numFmtId="43" fontId="58" fillId="0" borderId="0" applyFont="0" applyFill="0" applyBorder="0" applyAlignment="0" applyProtection="0"/>
    <xf numFmtId="0" fontId="124" fillId="0" borderId="0"/>
    <xf numFmtId="0" fontId="62" fillId="0" borderId="0" applyNumberFormat="0" applyFill="0" applyBorder="0" applyAlignment="0" applyProtection="0"/>
    <xf numFmtId="217" fontId="59" fillId="0" borderId="24">
      <alignment vertical="center"/>
    </xf>
    <xf numFmtId="0" fontId="62" fillId="0" borderId="0" applyNumberFormat="0" applyFill="0" applyBorder="0" applyAlignment="0" applyProtection="0"/>
    <xf numFmtId="176" fontId="58" fillId="0" borderId="0" applyFont="0" applyFill="0" applyBorder="0" applyAlignment="0" applyProtection="0"/>
    <xf numFmtId="0" fontId="59" fillId="0" borderId="0"/>
    <xf numFmtId="0" fontId="59" fillId="0" borderId="0"/>
    <xf numFmtId="0" fontId="62" fillId="0" borderId="0" applyNumberFormat="0" applyFill="0" applyBorder="0" applyAlignment="0" applyProtection="0"/>
    <xf numFmtId="208" fontId="71" fillId="0" borderId="3">
      <alignment horizontal="right" vertical="center"/>
    </xf>
    <xf numFmtId="0" fontId="125" fillId="0" borderId="0" applyNumberFormat="0" applyFont="0" applyBorder="0" applyAlignment="0">
      <alignment horizontal="left" vertical="center"/>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08" fontId="71" fillId="0" borderId="3">
      <alignment horizontal="right" vertical="center"/>
    </xf>
    <xf numFmtId="43" fontId="39" fillId="0" borderId="0" applyFont="0" applyFill="0" applyBorder="0" applyAlignment="0" applyProtection="0"/>
    <xf numFmtId="43" fontId="39" fillId="0" borderId="0" applyFont="0" applyFill="0" applyBorder="0" applyAlignment="0" applyProtection="0"/>
    <xf numFmtId="0" fontId="62" fillId="0" borderId="0" applyNumberFormat="0" applyFill="0" applyBorder="0" applyAlignment="0" applyProtection="0"/>
    <xf numFmtId="252" fontId="59" fillId="0" borderId="0" applyFont="0" applyFill="0" applyBorder="0" applyAlignment="0" applyProtection="0"/>
    <xf numFmtId="0" fontId="62" fillId="0" borderId="0" applyNumberFormat="0" applyFill="0" applyBorder="0" applyAlignment="0" applyProtection="0"/>
    <xf numFmtId="176"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182" fontId="59" fillId="0" borderId="0" applyFont="0" applyFill="0" applyBorder="0" applyAlignment="0" applyProtection="0"/>
    <xf numFmtId="0" fontId="67" fillId="0" borderId="0"/>
    <xf numFmtId="190" fontId="59" fillId="0" borderId="0" applyFont="0" applyFill="0" applyBorder="0" applyAlignment="0" applyProtection="0"/>
    <xf numFmtId="227" fontId="58" fillId="0" borderId="0" applyFont="0" applyFill="0" applyBorder="0" applyAlignment="0" applyProtection="0"/>
    <xf numFmtId="208" fontId="71" fillId="0" borderId="3">
      <alignment horizontal="right" vertical="center"/>
    </xf>
    <xf numFmtId="0" fontId="262" fillId="0" borderId="0"/>
    <xf numFmtId="207" fontId="59" fillId="0" borderId="0" applyFill="0" applyBorder="0" applyAlignment="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7" fillId="0" borderId="0"/>
    <xf numFmtId="0" fontId="62" fillId="0" borderId="0" applyNumberFormat="0" applyFill="0" applyBorder="0" applyAlignment="0" applyProtection="0"/>
    <xf numFmtId="0" fontId="67" fillId="0" borderId="0"/>
    <xf numFmtId="43" fontId="26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97" fontId="59" fillId="0" borderId="0" applyFont="0" applyFill="0" applyBorder="0" applyAlignment="0" applyProtection="0"/>
    <xf numFmtId="165" fontId="58" fillId="0" borderId="0" applyFont="0" applyFill="0" applyBorder="0" applyAlignment="0" applyProtection="0"/>
    <xf numFmtId="0" fontId="62" fillId="0" borderId="0" applyNumberFormat="0" applyFill="0" applyBorder="0" applyAlignment="0" applyProtection="0"/>
    <xf numFmtId="0" fontId="82" fillId="0" borderId="0" applyProtection="0"/>
    <xf numFmtId="176" fontId="58" fillId="0" borderId="0" applyFont="0" applyFill="0" applyBorder="0" applyAlignment="0" applyProtection="0"/>
    <xf numFmtId="0" fontId="62" fillId="0" borderId="0" applyNumberFormat="0" applyFill="0" applyBorder="0" applyAlignment="0" applyProtection="0"/>
    <xf numFmtId="197" fontId="59" fillId="0" borderId="0" applyFill="0" applyBorder="0" applyAlignment="0"/>
    <xf numFmtId="0" fontId="62" fillId="0" borderId="0" applyNumberFormat="0" applyFill="0" applyBorder="0" applyAlignment="0" applyProtection="0"/>
    <xf numFmtId="42"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43" fontId="262" fillId="0" borderId="0" applyFont="0" applyFill="0" applyBorder="0" applyAlignment="0" applyProtection="0"/>
    <xf numFmtId="205" fontId="58" fillId="0" borderId="0" applyFont="0" applyFill="0" applyBorder="0" applyAlignment="0" applyProtection="0"/>
    <xf numFmtId="192" fontId="59" fillId="0" borderId="0" applyFont="0" applyFill="0" applyBorder="0" applyAlignment="0" applyProtection="0"/>
    <xf numFmtId="0" fontId="62" fillId="0" borderId="0" applyNumberFormat="0" applyFill="0" applyBorder="0" applyAlignment="0" applyProtection="0"/>
    <xf numFmtId="207" fontId="59" fillId="0" borderId="0" applyFill="0" applyBorder="0" applyAlignment="0"/>
    <xf numFmtId="0" fontId="62" fillId="0" borderId="0" applyNumberFormat="0" applyFill="0" applyBorder="0" applyAlignment="0" applyProtection="0"/>
    <xf numFmtId="0" fontId="14" fillId="0" borderId="0"/>
    <xf numFmtId="43" fontId="58" fillId="0" borderId="0" applyFont="0" applyFill="0" applyBorder="0" applyAlignment="0" applyProtection="0"/>
    <xf numFmtId="223" fontId="59" fillId="0" borderId="0" applyFont="0" applyFill="0" applyBorder="0" applyAlignment="0" applyProtection="0"/>
    <xf numFmtId="182" fontId="58" fillId="0" borderId="0" applyFont="0" applyFill="0" applyBorder="0" applyAlignment="0" applyProtection="0"/>
    <xf numFmtId="197" fontId="59" fillId="0" borderId="0" applyFill="0" applyBorder="0" applyAlignment="0"/>
    <xf numFmtId="0" fontId="62" fillId="0" borderId="0" applyNumberFormat="0" applyFill="0" applyBorder="0" applyAlignment="0" applyProtection="0"/>
    <xf numFmtId="43" fontId="58" fillId="0" borderId="0" applyFont="0" applyFill="0" applyBorder="0" applyAlignment="0" applyProtection="0"/>
    <xf numFmtId="165" fontId="58" fillId="0" borderId="0" applyFont="0" applyFill="0" applyBorder="0" applyAlignment="0" applyProtection="0"/>
    <xf numFmtId="197" fontId="59" fillId="0" borderId="0" applyFill="0" applyBorder="0" applyAlignment="0"/>
    <xf numFmtId="192" fontId="59" fillId="0" borderId="0" applyFont="0" applyFill="0" applyBorder="0" applyAlignment="0" applyProtection="0"/>
    <xf numFmtId="43" fontId="58" fillId="0" borderId="0" applyFont="0" applyFill="0" applyBorder="0" applyAlignment="0" applyProtection="0"/>
    <xf numFmtId="43" fontId="59" fillId="0" borderId="0" applyFont="0" applyFill="0" applyBorder="0" applyAlignment="0" applyProtection="0"/>
    <xf numFmtId="0" fontId="62" fillId="0" borderId="0" applyNumberFormat="0" applyFill="0" applyBorder="0" applyAlignment="0" applyProtection="0"/>
    <xf numFmtId="9" fontId="66"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64" fontId="58" fillId="0" borderId="0" applyFont="0" applyFill="0" applyBorder="0" applyAlignment="0" applyProtection="0"/>
    <xf numFmtId="166" fontId="58" fillId="0" borderId="0" applyFont="0" applyFill="0" applyBorder="0" applyAlignment="0" applyProtection="0"/>
    <xf numFmtId="0" fontId="62" fillId="0" borderId="0" applyNumberFormat="0" applyFill="0" applyBorder="0" applyAlignment="0" applyProtection="0"/>
    <xf numFmtId="0" fontId="66" fillId="0" borderId="0"/>
    <xf numFmtId="180" fontId="58" fillId="0" borderId="0" applyFont="0" applyFill="0" applyBorder="0" applyAlignment="0" applyProtection="0"/>
    <xf numFmtId="0" fontId="58" fillId="0" borderId="0" applyFont="0" applyFill="0" applyBorder="0" applyAlignment="0" applyProtection="0"/>
    <xf numFmtId="0" fontId="62" fillId="0" borderId="0" applyNumberFormat="0" applyFill="0" applyBorder="0" applyAlignment="0" applyProtection="0"/>
    <xf numFmtId="0" fontId="74" fillId="6" borderId="0"/>
    <xf numFmtId="0" fontId="62" fillId="0" borderId="0" applyNumberFormat="0" applyFill="0" applyBorder="0" applyAlignment="0" applyProtection="0"/>
    <xf numFmtId="43" fontId="58" fillId="0" borderId="0" applyFont="0" applyFill="0" applyBorder="0" applyAlignment="0" applyProtection="0"/>
    <xf numFmtId="43" fontId="39" fillId="0" borderId="0" applyFont="0" applyFill="0" applyBorder="0" applyAlignment="0" applyProtection="0"/>
    <xf numFmtId="0" fontId="62" fillId="0" borderId="0" applyNumberFormat="0" applyFill="0" applyBorder="0" applyAlignment="0" applyProtection="0"/>
    <xf numFmtId="187" fontId="59" fillId="0" borderId="0" applyFill="0" applyBorder="0" applyAlignment="0"/>
    <xf numFmtId="0" fontId="62" fillId="0" borderId="0" applyNumberFormat="0" applyFill="0" applyBorder="0" applyAlignment="0" applyProtection="0"/>
    <xf numFmtId="42" fontId="58" fillId="0" borderId="0" applyFont="0" applyFill="0" applyBorder="0" applyAlignment="0" applyProtection="0"/>
    <xf numFmtId="0" fontId="67" fillId="0" borderId="0"/>
    <xf numFmtId="0" fontId="67" fillId="0" borderId="0"/>
    <xf numFmtId="208" fontId="71"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6" borderId="0"/>
    <xf numFmtId="208" fontId="71" fillId="0" borderId="3">
      <alignment horizontal="right" vertical="center"/>
    </xf>
    <xf numFmtId="0" fontId="62" fillId="0" borderId="0" applyNumberFormat="0" applyFill="0" applyBorder="0" applyAlignment="0" applyProtection="0"/>
    <xf numFmtId="176"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6"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6" borderId="0"/>
    <xf numFmtId="0" fontId="62" fillId="0" borderId="0" applyNumberFormat="0" applyFill="0" applyBorder="0" applyAlignment="0" applyProtection="0"/>
    <xf numFmtId="207" fontId="59" fillId="0" borderId="0" applyFill="0" applyBorder="0" applyAlignment="0"/>
    <xf numFmtId="0" fontId="62" fillId="0" borderId="0" applyNumberFormat="0" applyFill="0" applyBorder="0" applyAlignment="0" applyProtection="0"/>
    <xf numFmtId="0" fontId="62" fillId="0" borderId="0" applyNumberFormat="0" applyFill="0" applyBorder="0" applyAlignment="0" applyProtection="0"/>
    <xf numFmtId="258" fontId="127" fillId="0" borderId="0" applyFont="0" applyFill="0" applyBorder="0" applyAlignment="0" applyProtection="0"/>
    <xf numFmtId="42" fontId="58" fillId="0" borderId="0" applyFont="0" applyFill="0" applyBorder="0" applyAlignment="0" applyProtection="0"/>
    <xf numFmtId="0" fontId="67" fillId="0" borderId="0"/>
    <xf numFmtId="195" fontId="58" fillId="0" borderId="0" applyFont="0" applyFill="0" applyBorder="0" applyAlignment="0" applyProtection="0"/>
    <xf numFmtId="42" fontId="58" fillId="0" borderId="0" applyFont="0" applyFill="0" applyBorder="0" applyAlignment="0" applyProtection="0"/>
    <xf numFmtId="208" fontId="71" fillId="0" borderId="3">
      <alignment horizontal="right" vertical="center"/>
    </xf>
    <xf numFmtId="165" fontId="58" fillId="0" borderId="0" applyFont="0" applyFill="0" applyBorder="0" applyAlignment="0" applyProtection="0"/>
    <xf numFmtId="0" fontId="67" fillId="0" borderId="0"/>
    <xf numFmtId="42" fontId="58" fillId="0" borderId="0" applyFont="0" applyFill="0" applyBorder="0" applyAlignment="0" applyProtection="0"/>
    <xf numFmtId="0" fontId="62" fillId="0" borderId="0" applyNumberFormat="0" applyFill="0" applyBorder="0" applyAlignment="0" applyProtection="0"/>
    <xf numFmtId="167" fontId="58" fillId="0" borderId="0" applyFont="0" applyFill="0" applyBorder="0" applyAlignment="0" applyProtection="0"/>
    <xf numFmtId="0" fontId="82" fillId="0" borderId="0"/>
    <xf numFmtId="0" fontId="262" fillId="0" borderId="0"/>
    <xf numFmtId="170" fontId="86" fillId="0" borderId="0" applyFont="0" applyFill="0" applyBorder="0" applyAlignment="0" applyProtection="0"/>
    <xf numFmtId="0" fontId="62" fillId="0" borderId="0" applyNumberFormat="0" applyFill="0" applyBorder="0" applyAlignment="0" applyProtection="0"/>
    <xf numFmtId="195" fontId="58" fillId="0" borderId="0" applyFont="0" applyFill="0" applyBorder="0" applyAlignment="0" applyProtection="0"/>
    <xf numFmtId="220"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189" fontId="69" fillId="0" borderId="3">
      <alignment horizontal="right" vertical="center"/>
    </xf>
    <xf numFmtId="42" fontId="58" fillId="0" borderId="0" applyFont="0" applyFill="0" applyBorder="0" applyAlignment="0" applyProtection="0"/>
    <xf numFmtId="165" fontId="58" fillId="0" borderId="0" applyFont="0" applyFill="0" applyBorder="0" applyAlignment="0" applyProtection="0"/>
    <xf numFmtId="0" fontId="130" fillId="0" borderId="0"/>
    <xf numFmtId="0" fontId="101" fillId="0" borderId="0"/>
    <xf numFmtId="175" fontId="59" fillId="0" borderId="0" applyFont="0" applyFill="0" applyBorder="0" applyAlignment="0" applyProtection="0"/>
    <xf numFmtId="188" fontId="58" fillId="0" borderId="0" applyFont="0" applyFill="0" applyBorder="0" applyAlignment="0" applyProtection="0"/>
    <xf numFmtId="219" fontId="80" fillId="0" borderId="0" applyFont="0" applyFill="0" applyBorder="0" applyAlignment="0" applyProtection="0"/>
    <xf numFmtId="0" fontId="63" fillId="0" borderId="0" applyFont="0" applyFill="0" applyBorder="0" applyAlignment="0" applyProtection="0"/>
    <xf numFmtId="187" fontId="59" fillId="0" borderId="0" applyFill="0" applyBorder="0" applyAlignment="0"/>
    <xf numFmtId="0" fontId="62" fillId="0" borderId="0" applyNumberFormat="0" applyFill="0" applyBorder="0" applyAlignment="0" applyProtection="0"/>
    <xf numFmtId="218" fontId="109" fillId="0" borderId="0" applyFont="0" applyFill="0" applyBorder="0" applyAlignment="0" applyProtection="0"/>
    <xf numFmtId="0" fontId="62" fillId="0" borderId="0" applyNumberForma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0" fontId="133" fillId="0" borderId="0" applyNumberFormat="0" applyFill="0" applyBorder="0" applyAlignment="0" applyProtection="0">
      <alignment vertical="top"/>
      <protection locked="0"/>
    </xf>
    <xf numFmtId="0" fontId="62" fillId="0" borderId="0" applyNumberFormat="0" applyFill="0" applyBorder="0" applyAlignment="0" applyProtection="0"/>
    <xf numFmtId="189" fontId="69" fillId="0" borderId="3">
      <alignment horizontal="right" vertical="center"/>
    </xf>
    <xf numFmtId="0" fontId="60" fillId="0" borderId="0"/>
    <xf numFmtId="167" fontId="68" fillId="0" borderId="0" applyFont="0" applyFill="0" applyBorder="0" applyAlignment="0" applyProtection="0"/>
    <xf numFmtId="209" fontId="58" fillId="0" borderId="0" applyFont="0" applyFill="0" applyBorder="0" applyAlignment="0" applyProtection="0"/>
    <xf numFmtId="0" fontId="62" fillId="0" borderId="0" applyNumberForma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4" fontId="126" fillId="13" borderId="17" applyNumberFormat="0" applyProtection="0">
      <alignment horizontal="right" vertical="center"/>
    </xf>
    <xf numFmtId="209" fontId="58" fillId="0" borderId="0" applyFont="0" applyFill="0" applyBorder="0" applyAlignment="0" applyProtection="0"/>
    <xf numFmtId="43"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0" fontId="62" fillId="0" borderId="0" applyNumberFormat="0" applyFill="0" applyBorder="0" applyAlignment="0" applyProtection="0"/>
    <xf numFmtId="0" fontId="60" fillId="0" borderId="0" applyProtection="0"/>
    <xf numFmtId="0" fontId="67" fillId="0" borderId="0"/>
    <xf numFmtId="165" fontId="58" fillId="0" borderId="0" applyFont="0" applyFill="0" applyBorder="0" applyAlignment="0" applyProtection="0"/>
    <xf numFmtId="10" fontId="59" fillId="0" borderId="0" applyFont="0" applyFill="0" applyBorder="0" applyAlignment="0" applyProtection="0"/>
    <xf numFmtId="165"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17" fontId="59" fillId="0" borderId="24">
      <alignment vertical="center"/>
    </xf>
    <xf numFmtId="197" fontId="59" fillId="0" borderId="0" applyFill="0" applyBorder="0" applyAlignment="0"/>
    <xf numFmtId="0" fontId="62" fillId="0" borderId="0" applyNumberFormat="0" applyFill="0" applyBorder="0" applyAlignment="0" applyProtection="0"/>
    <xf numFmtId="260" fontId="59" fillId="0" borderId="0" applyFont="0" applyFill="0" applyBorder="0" applyAlignment="0" applyProtection="0"/>
    <xf numFmtId="0" fontId="62" fillId="0" borderId="0" applyNumberFormat="0" applyFill="0" applyBorder="0" applyAlignment="0" applyProtection="0"/>
    <xf numFmtId="169" fontId="60"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01" fontId="60" fillId="0" borderId="3">
      <alignment horizontal="right" vertical="center"/>
    </xf>
    <xf numFmtId="170" fontId="86" fillId="0" borderId="0" applyFont="0" applyFill="0" applyBorder="0" applyAlignment="0" applyProtection="0"/>
    <xf numFmtId="0" fontId="62" fillId="0" borderId="0" applyNumberFormat="0" applyFill="0" applyBorder="0" applyAlignment="0" applyProtection="0"/>
    <xf numFmtId="164" fontId="58" fillId="0" borderId="0" applyFont="0" applyFill="0" applyBorder="0" applyAlignment="0" applyProtection="0"/>
    <xf numFmtId="167" fontId="58" fillId="0" borderId="0" applyFont="0" applyFill="0" applyBorder="0" applyAlignment="0" applyProtection="0"/>
    <xf numFmtId="40" fontId="63"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58" fillId="0" borderId="0" applyFont="0" applyFill="0" applyBorder="0" applyAlignment="0" applyProtection="0"/>
    <xf numFmtId="231" fontId="59" fillId="0" borderId="0" applyFill="0" applyBorder="0" applyAlignment="0"/>
    <xf numFmtId="181" fontId="58" fillId="0" borderId="0" applyFont="0" applyFill="0" applyBorder="0" applyAlignment="0" applyProtection="0"/>
    <xf numFmtId="210" fontId="71" fillId="0" borderId="3">
      <alignment horizontal="right" vertical="center"/>
    </xf>
    <xf numFmtId="0" fontId="134" fillId="0" borderId="0" applyNumberFormat="0" applyFill="0" applyBorder="0" applyAlignment="0" applyProtection="0"/>
    <xf numFmtId="227" fontId="58" fillId="0" borderId="0" applyFont="0" applyFill="0" applyBorder="0" applyAlignment="0" applyProtection="0"/>
    <xf numFmtId="220" fontId="58" fillId="0" borderId="0" applyFont="0" applyFill="0" applyBorder="0" applyAlignment="0" applyProtection="0"/>
    <xf numFmtId="269" fontId="58" fillId="0" borderId="0" applyFont="0" applyFill="0" applyBorder="0" applyAlignment="0" applyProtection="0"/>
    <xf numFmtId="0" fontId="82" fillId="0" borderId="0"/>
    <xf numFmtId="0" fontId="67" fillId="0" borderId="0"/>
    <xf numFmtId="42" fontId="58" fillId="0" borderId="0" applyFont="0" applyFill="0" applyBorder="0" applyAlignment="0" applyProtection="0"/>
    <xf numFmtId="0" fontId="67" fillId="0" borderId="0"/>
    <xf numFmtId="243" fontId="59" fillId="0" borderId="0" applyFont="0" applyFill="0" applyBorder="0" applyAlignment="0" applyProtection="0"/>
    <xf numFmtId="170" fontId="86" fillId="0" borderId="0" applyFont="0" applyFill="0" applyBorder="0" applyAlignment="0" applyProtection="0"/>
    <xf numFmtId="0" fontId="76" fillId="7" borderId="0" applyNumberFormat="0" applyFont="0" applyBorder="0" applyAlignment="0">
      <alignment horizontal="center"/>
    </xf>
    <xf numFmtId="42" fontId="58" fillId="0" borderId="0" applyFon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170" fontId="86" fillId="0" borderId="0" applyFont="0" applyFill="0" applyBorder="0" applyAlignment="0" applyProtection="0"/>
    <xf numFmtId="43" fontId="79" fillId="0" borderId="0" applyFont="0" applyFill="0" applyBorder="0" applyAlignment="0" applyProtection="0"/>
    <xf numFmtId="166" fontId="58" fillId="0" borderId="0" applyFont="0" applyFill="0" applyBorder="0" applyAlignment="0" applyProtection="0"/>
    <xf numFmtId="177" fontId="58" fillId="0" borderId="0" applyFont="0" applyFill="0" applyBorder="0" applyAlignment="0" applyProtection="0"/>
    <xf numFmtId="170" fontId="86" fillId="0" borderId="0" applyFont="0" applyFill="0" applyBorder="0" applyAlignment="0" applyProtection="0"/>
    <xf numFmtId="210" fontId="71" fillId="0" borderId="3">
      <alignment horizontal="right" vertical="center"/>
    </xf>
    <xf numFmtId="41" fontId="66" fillId="0" borderId="0" applyFont="0" applyFill="0" applyBorder="0" applyAlignment="0" applyProtection="0"/>
    <xf numFmtId="41" fontId="66" fillId="0" borderId="0" applyFont="0" applyFill="0" applyBorder="0" applyAlignment="0" applyProtection="0"/>
    <xf numFmtId="170" fontId="86" fillId="0" borderId="0" applyFont="0" applyFill="0" applyBorder="0" applyAlignment="0" applyProtection="0"/>
    <xf numFmtId="176" fontId="58" fillId="0" borderId="0" applyFont="0" applyFill="0" applyBorder="0" applyAlignment="0" applyProtection="0"/>
    <xf numFmtId="181" fontId="58" fillId="0" borderId="0" applyFont="0" applyFill="0" applyBorder="0" applyAlignment="0" applyProtection="0"/>
    <xf numFmtId="43" fontId="58" fillId="0" borderId="0" applyFont="0" applyFill="0" applyBorder="0" applyAlignment="0" applyProtection="0"/>
    <xf numFmtId="197" fontId="59" fillId="0" borderId="0" applyFill="0" applyBorder="0" applyAlignment="0"/>
    <xf numFmtId="183" fontId="58" fillId="0" borderId="0" applyFont="0" applyFill="0" applyBorder="0" applyAlignment="0" applyProtection="0"/>
    <xf numFmtId="237" fontId="58" fillId="0" borderId="0" applyFont="0" applyFill="0" applyBorder="0" applyAlignment="0" applyProtection="0"/>
    <xf numFmtId="167" fontId="58" fillId="0" borderId="0" applyFont="0" applyFill="0" applyBorder="0" applyAlignment="0" applyProtection="0"/>
    <xf numFmtId="176" fontId="58" fillId="0" borderId="0" applyFont="0" applyFill="0" applyBorder="0" applyAlignment="0" applyProtection="0"/>
    <xf numFmtId="182" fontId="58" fillId="0" borderId="0" applyFont="0" applyFill="0" applyBorder="0" applyAlignment="0" applyProtection="0"/>
    <xf numFmtId="165" fontId="58" fillId="0" borderId="0" applyFont="0" applyFill="0" applyBorder="0" applyAlignment="0" applyProtection="0"/>
    <xf numFmtId="180" fontId="58" fillId="0" borderId="0" applyFont="0" applyFill="0" applyBorder="0" applyAlignment="0" applyProtection="0"/>
    <xf numFmtId="196" fontId="86" fillId="0" borderId="0" applyFont="0" applyFill="0" applyBorder="0" applyAlignment="0" applyProtection="0"/>
    <xf numFmtId="43"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167" fontId="58" fillId="0" borderId="0" applyFont="0" applyFill="0" applyBorder="0" applyAlignment="0" applyProtection="0"/>
    <xf numFmtId="266" fontId="59" fillId="0" borderId="0" applyFill="0" applyBorder="0" applyAlignment="0"/>
    <xf numFmtId="167" fontId="58" fillId="0" borderId="0" applyFont="0" applyFill="0" applyBorder="0" applyAlignment="0" applyProtection="0"/>
    <xf numFmtId="176" fontId="58" fillId="0" borderId="0" applyFont="0" applyFill="0" applyBorder="0" applyAlignment="0" applyProtection="0"/>
    <xf numFmtId="43" fontId="66" fillId="0" borderId="0" applyFont="0" applyFill="0" applyBorder="0" applyAlignment="0" applyProtection="0"/>
    <xf numFmtId="41" fontId="58" fillId="0" borderId="0" applyFont="0" applyFill="0" applyBorder="0" applyAlignment="0" applyProtection="0"/>
    <xf numFmtId="43" fontId="58" fillId="0" borderId="0" applyFont="0" applyFill="0" applyBorder="0" applyAlignment="0" applyProtection="0"/>
    <xf numFmtId="167" fontId="58" fillId="0" borderId="0" applyFont="0" applyFill="0" applyBorder="0" applyAlignment="0" applyProtection="0"/>
    <xf numFmtId="165" fontId="58" fillId="0" borderId="0" applyFont="0" applyFill="0" applyBorder="0" applyAlignment="0" applyProtection="0"/>
    <xf numFmtId="241" fontId="58" fillId="0" borderId="0" applyFont="0" applyFill="0" applyBorder="0" applyAlignment="0" applyProtection="0"/>
    <xf numFmtId="165" fontId="58" fillId="0" borderId="0" applyFont="0" applyFill="0" applyBorder="0" applyAlignment="0" applyProtection="0"/>
    <xf numFmtId="167" fontId="58" fillId="0" borderId="0" applyFont="0" applyFill="0" applyBorder="0" applyAlignment="0" applyProtection="0"/>
    <xf numFmtId="0" fontId="66" fillId="0" borderId="0"/>
    <xf numFmtId="209" fontId="58" fillId="0" borderId="0" applyFont="0" applyFill="0" applyBorder="0" applyAlignment="0" applyProtection="0"/>
    <xf numFmtId="0" fontId="74" fillId="6" borderId="0"/>
    <xf numFmtId="43" fontId="58" fillId="0" borderId="0" applyFont="0" applyFill="0" applyBorder="0" applyAlignment="0" applyProtection="0"/>
    <xf numFmtId="176" fontId="58" fillId="0" borderId="0" applyFont="0" applyFill="0" applyBorder="0" applyAlignment="0" applyProtection="0"/>
    <xf numFmtId="209" fontId="58" fillId="0" borderId="0" applyFont="0" applyFill="0" applyBorder="0" applyAlignment="0" applyProtection="0"/>
    <xf numFmtId="220"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0" fontId="92" fillId="0" borderId="0">
      <alignment vertical="center" wrapText="1"/>
      <protection locked="0"/>
    </xf>
    <xf numFmtId="176" fontId="58" fillId="0" borderId="0" applyFont="0" applyFill="0" applyBorder="0" applyAlignment="0" applyProtection="0"/>
    <xf numFmtId="41" fontId="66" fillId="0" borderId="0" applyFont="0" applyFill="0" applyBorder="0" applyAlignment="0" applyProtection="0"/>
    <xf numFmtId="182" fontId="58" fillId="0" borderId="0" applyFont="0" applyFill="0" applyBorder="0" applyAlignment="0" applyProtection="0"/>
    <xf numFmtId="164" fontId="58" fillId="0" borderId="0" applyFont="0" applyFill="0" applyBorder="0" applyAlignment="0" applyProtection="0"/>
    <xf numFmtId="0" fontId="74" fillId="6" borderId="0"/>
    <xf numFmtId="176" fontId="58" fillId="0" borderId="0" applyFont="0" applyFill="0" applyBorder="0" applyAlignment="0" applyProtection="0"/>
    <xf numFmtId="165" fontId="58" fillId="0" borderId="0" applyFont="0" applyFill="0" applyBorder="0" applyAlignment="0" applyProtection="0"/>
    <xf numFmtId="43" fontId="58" fillId="0" borderId="0" applyFont="0" applyFill="0" applyBorder="0" applyAlignment="0" applyProtection="0"/>
    <xf numFmtId="210" fontId="71" fillId="0" borderId="3">
      <alignment horizontal="right" vertical="center"/>
    </xf>
    <xf numFmtId="167" fontId="58" fillId="0" borderId="0" applyFont="0" applyFill="0" applyBorder="0" applyAlignment="0" applyProtection="0"/>
    <xf numFmtId="201" fontId="60" fillId="0" borderId="3">
      <alignment horizontal="right" vertical="center"/>
    </xf>
    <xf numFmtId="42" fontId="58" fillId="0" borderId="0" applyFont="0" applyFill="0" applyBorder="0" applyAlignment="0" applyProtection="0"/>
    <xf numFmtId="41" fontId="58" fillId="0" borderId="0" applyFont="0" applyFill="0" applyBorder="0" applyAlignment="0" applyProtection="0"/>
    <xf numFmtId="182" fontId="59" fillId="0" borderId="0" applyFont="0" applyFill="0" applyBorder="0" applyAlignment="0" applyProtection="0"/>
    <xf numFmtId="195" fontId="58" fillId="0" borderId="0" applyFont="0" applyFill="0" applyBorder="0" applyAlignment="0" applyProtection="0"/>
    <xf numFmtId="0" fontId="59" fillId="0" borderId="0"/>
    <xf numFmtId="176" fontId="58" fillId="0" borderId="0" applyFont="0" applyFill="0" applyBorder="0" applyAlignment="0" applyProtection="0"/>
    <xf numFmtId="182" fontId="59" fillId="0" borderId="0" applyFont="0" applyFill="0" applyBorder="0" applyAlignment="0" applyProtection="0"/>
    <xf numFmtId="188" fontId="58" fillId="0" borderId="0" applyFont="0" applyFill="0" applyBorder="0" applyAlignment="0" applyProtection="0"/>
    <xf numFmtId="0" fontId="66" fillId="0" borderId="0"/>
    <xf numFmtId="167" fontId="58" fillId="0" borderId="0" applyFont="0" applyFill="0" applyBorder="0" applyAlignment="0" applyProtection="0"/>
    <xf numFmtId="210" fontId="71" fillId="0" borderId="3">
      <alignment horizontal="right" vertical="center"/>
    </xf>
    <xf numFmtId="165" fontId="58" fillId="0" borderId="0" applyFont="0" applyFill="0" applyBorder="0" applyAlignment="0" applyProtection="0"/>
    <xf numFmtId="0" fontId="135" fillId="0" borderId="0"/>
    <xf numFmtId="205" fontId="58" fillId="0" borderId="0" applyFont="0" applyFill="0" applyBorder="0" applyAlignment="0" applyProtection="0"/>
    <xf numFmtId="231" fontId="59" fillId="0" borderId="0" applyFill="0" applyBorder="0" applyAlignment="0"/>
    <xf numFmtId="43" fontId="58" fillId="0" borderId="0" applyFont="0" applyFill="0" applyBorder="0" applyAlignment="0" applyProtection="0"/>
    <xf numFmtId="167" fontId="58" fillId="0" borderId="0" applyFont="0" applyFill="0" applyBorder="0" applyAlignment="0" applyProtection="0"/>
    <xf numFmtId="208" fontId="71" fillId="0" borderId="3">
      <alignment horizontal="right" vertical="center"/>
    </xf>
    <xf numFmtId="223" fontId="59" fillId="0" borderId="0" applyFont="0" applyFill="0" applyBorder="0" applyAlignment="0" applyProtection="0"/>
    <xf numFmtId="182" fontId="58" fillId="0" borderId="0" applyFont="0" applyFill="0" applyBorder="0" applyAlignment="0" applyProtection="0"/>
    <xf numFmtId="197" fontId="59" fillId="0" borderId="0" applyFill="0" applyBorder="0" applyAlignment="0"/>
    <xf numFmtId="189" fontId="69" fillId="0" borderId="3">
      <alignment horizontal="right" vertical="center"/>
    </xf>
    <xf numFmtId="176" fontId="58" fillId="0" borderId="0" applyFont="0" applyFill="0" applyBorder="0" applyAlignment="0" applyProtection="0"/>
    <xf numFmtId="167" fontId="86" fillId="0" borderId="0" applyFont="0" applyFill="0" applyBorder="0" applyAlignment="0" applyProtection="0"/>
    <xf numFmtId="228" fontId="60" fillId="0" borderId="0" applyFont="0" applyFill="0" applyBorder="0" applyAlignment="0" applyProtection="0"/>
    <xf numFmtId="210" fontId="71" fillId="0" borderId="3">
      <alignment horizontal="right" vertical="center"/>
    </xf>
    <xf numFmtId="269" fontId="58" fillId="0" borderId="0" applyFont="0" applyFill="0" applyBorder="0" applyAlignment="0" applyProtection="0"/>
    <xf numFmtId="176" fontId="58" fillId="0" borderId="0" applyFont="0" applyFill="0" applyBorder="0" applyAlignment="0" applyProtection="0"/>
    <xf numFmtId="240" fontId="79" fillId="0" borderId="0" applyFont="0" applyFill="0" applyBorder="0" applyAlignment="0" applyProtection="0"/>
    <xf numFmtId="197" fontId="59" fillId="0" borderId="0" applyFill="0" applyBorder="0" applyAlignment="0"/>
    <xf numFmtId="168" fontId="62" fillId="0" borderId="8">
      <alignment horizontal="left" vertical="top"/>
    </xf>
    <xf numFmtId="244" fontId="58" fillId="0" borderId="0" applyFont="0" applyFill="0" applyBorder="0" applyAlignment="0" applyProtection="0"/>
    <xf numFmtId="177" fontId="58" fillId="0" borderId="0" applyFont="0" applyFill="0" applyBorder="0" applyAlignment="0" applyProtection="0"/>
    <xf numFmtId="43" fontId="58" fillId="0" borderId="0" applyFont="0" applyFill="0" applyBorder="0" applyAlignment="0" applyProtection="0"/>
    <xf numFmtId="180" fontId="58" fillId="0" borderId="0" applyFont="0" applyFill="0" applyBorder="0" applyAlignment="0" applyProtection="0"/>
    <xf numFmtId="42" fontId="58" fillId="0" borderId="0" applyFont="0" applyFill="0" applyBorder="0" applyAlignment="0" applyProtection="0"/>
    <xf numFmtId="9" fontId="59" fillId="0" borderId="0" applyFont="0" applyFill="0" applyBorder="0" applyAlignment="0" applyProtection="0"/>
    <xf numFmtId="0" fontId="59" fillId="0" borderId="0"/>
    <xf numFmtId="182" fontId="59" fillId="0" borderId="0" applyFont="0" applyFill="0" applyBorder="0" applyAlignment="0" applyProtection="0"/>
    <xf numFmtId="182" fontId="59" fillId="0" borderId="0" applyFon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169" fontId="60" fillId="0" borderId="3">
      <alignment horizontal="right" vertical="center"/>
    </xf>
    <xf numFmtId="209" fontId="58" fillId="0" borderId="0" applyFont="0" applyFill="0" applyBorder="0" applyAlignment="0" applyProtection="0"/>
    <xf numFmtId="9" fontId="59" fillId="0" borderId="0" applyFont="0" applyFill="0" applyBorder="0" applyAlignment="0" applyProtection="0"/>
    <xf numFmtId="0" fontId="66" fillId="5" borderId="19" applyNumberFormat="0" applyFont="0" applyAlignment="0" applyProtection="0"/>
    <xf numFmtId="167" fontId="58" fillId="0" borderId="0" applyFont="0" applyFill="0" applyBorder="0" applyAlignment="0" applyProtection="0"/>
    <xf numFmtId="189" fontId="69" fillId="0" borderId="3">
      <alignment horizontal="right" vertical="center"/>
    </xf>
    <xf numFmtId="241" fontId="58" fillId="0" borderId="0" applyFont="0" applyFill="0" applyBorder="0" applyAlignment="0" applyProtection="0"/>
    <xf numFmtId="42" fontId="58" fillId="0" borderId="0" applyFont="0" applyFill="0" applyBorder="0" applyAlignment="0" applyProtection="0"/>
    <xf numFmtId="236" fontId="39" fillId="0" borderId="0" applyFont="0" applyFill="0" applyBorder="0" applyAlignment="0" applyProtection="0"/>
    <xf numFmtId="42" fontId="58" fillId="0" borderId="0" applyFont="0" applyFill="0" applyBorder="0" applyAlignment="0" applyProtection="0"/>
    <xf numFmtId="235" fontId="58" fillId="0" borderId="0" applyFont="0" applyFill="0" applyBorder="0" applyAlignment="0" applyProtection="0"/>
    <xf numFmtId="241" fontId="58" fillId="0" borderId="0" applyFont="0" applyFill="0" applyBorder="0" applyAlignment="0" applyProtection="0"/>
    <xf numFmtId="189" fontId="69" fillId="0" borderId="3">
      <alignment horizontal="right" vertical="center"/>
    </xf>
    <xf numFmtId="0" fontId="262" fillId="0" borderId="0"/>
    <xf numFmtId="182" fontId="58" fillId="0" borderId="0" applyFont="0" applyFill="0" applyBorder="0" applyAlignment="0" applyProtection="0"/>
    <xf numFmtId="227" fontId="58" fillId="0" borderId="0" applyFont="0" applyFill="0" applyBorder="0" applyAlignment="0" applyProtection="0"/>
    <xf numFmtId="42" fontId="58" fillId="0" borderId="0" applyFont="0" applyFill="0" applyBorder="0" applyAlignment="0" applyProtection="0"/>
    <xf numFmtId="188" fontId="58" fillId="0" borderId="0" applyFont="0" applyFill="0" applyBorder="0" applyAlignment="0" applyProtection="0"/>
    <xf numFmtId="164" fontId="58" fillId="0" borderId="0" applyFont="0" applyFill="0" applyBorder="0" applyAlignment="0" applyProtection="0"/>
    <xf numFmtId="42" fontId="58" fillId="0" borderId="0" applyFont="0" applyFill="0" applyBorder="0" applyAlignment="0" applyProtection="0"/>
    <xf numFmtId="14" fontId="65" fillId="0" borderId="0" applyFill="0" applyBorder="0" applyAlignment="0"/>
    <xf numFmtId="42" fontId="58" fillId="0" borderId="0" applyFont="0" applyFill="0" applyBorder="0" applyAlignment="0" applyProtection="0"/>
    <xf numFmtId="174" fontId="67" fillId="0" borderId="0" applyFill="0" applyBorder="0" applyAlignment="0"/>
    <xf numFmtId="42" fontId="58" fillId="0" borderId="0" applyFont="0" applyFill="0" applyBorder="0" applyAlignment="0" applyProtection="0"/>
    <xf numFmtId="49" fontId="65" fillId="0" borderId="0" applyFill="0" applyBorder="0" applyAlignment="0"/>
    <xf numFmtId="201" fontId="60" fillId="0" borderId="3">
      <alignment horizontal="right" vertical="center"/>
    </xf>
    <xf numFmtId="227" fontId="58" fillId="0" borderId="0" applyFont="0" applyFill="0" applyBorder="0" applyAlignment="0" applyProtection="0"/>
    <xf numFmtId="181" fontId="59" fillId="0" borderId="0" applyFont="0" applyFill="0" applyBorder="0" applyAlignment="0" applyProtection="0"/>
    <xf numFmtId="207" fontId="59" fillId="0" borderId="0" applyFill="0" applyBorder="0" applyAlignment="0"/>
    <xf numFmtId="42" fontId="58" fillId="0" borderId="0" applyFont="0" applyFill="0" applyBorder="0" applyAlignment="0" applyProtection="0"/>
    <xf numFmtId="220" fontId="58" fillId="0" borderId="0" applyFont="0" applyFill="0" applyBorder="0" applyAlignment="0" applyProtection="0"/>
    <xf numFmtId="241" fontId="58" fillId="0" borderId="0" applyFont="0" applyFill="0" applyBorder="0" applyAlignment="0" applyProtection="0"/>
    <xf numFmtId="167" fontId="58" fillId="0" borderId="0" applyFont="0" applyFill="0" applyBorder="0" applyAlignment="0" applyProtection="0"/>
    <xf numFmtId="196"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0" fontId="74" fillId="6" borderId="0"/>
    <xf numFmtId="224" fontId="58" fillId="0" borderId="0" applyFont="0" applyFill="0" applyBorder="0" applyAlignment="0" applyProtection="0"/>
    <xf numFmtId="188" fontId="58" fillId="0" borderId="0" applyFont="0" applyFill="0" applyBorder="0" applyAlignment="0" applyProtection="0"/>
    <xf numFmtId="167" fontId="58" fillId="0" borderId="0" applyFont="0" applyFill="0" applyBorder="0" applyAlignment="0" applyProtection="0"/>
    <xf numFmtId="188" fontId="58" fillId="0" borderId="0" applyFont="0" applyFill="0" applyBorder="0" applyAlignment="0" applyProtection="0"/>
    <xf numFmtId="189" fontId="69" fillId="0" borderId="3">
      <alignment horizontal="right" vertical="center"/>
    </xf>
    <xf numFmtId="237" fontId="58" fillId="0" borderId="0" applyFont="0" applyFill="0" applyBorder="0" applyAlignment="0" applyProtection="0"/>
    <xf numFmtId="207" fontId="59" fillId="0" borderId="0" applyFill="0" applyBorder="0" applyAlignment="0"/>
    <xf numFmtId="166" fontId="58" fillId="0" borderId="0" applyFont="0" applyFill="0" applyBorder="0" applyAlignment="0" applyProtection="0"/>
    <xf numFmtId="42" fontId="58" fillId="0" borderId="0" applyFont="0" applyFill="0" applyBorder="0" applyAlignment="0" applyProtection="0"/>
    <xf numFmtId="209" fontId="58" fillId="0" borderId="0" applyFont="0" applyFill="0" applyBorder="0" applyAlignment="0" applyProtection="0"/>
    <xf numFmtId="183"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199" fontId="69" fillId="0" borderId="0" applyFont="0" applyFill="0" applyBorder="0" applyAlignment="0" applyProtection="0"/>
    <xf numFmtId="219" fontId="80"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59" fillId="0" borderId="0"/>
    <xf numFmtId="0" fontId="101" fillId="0" borderId="0"/>
    <xf numFmtId="182" fontId="58" fillId="0" borderId="0" applyFont="0" applyFill="0" applyBorder="0" applyAlignment="0" applyProtection="0"/>
    <xf numFmtId="43" fontId="58" fillId="0" borderId="0" applyFont="0" applyFill="0" applyBorder="0" applyAlignment="0" applyProtection="0"/>
    <xf numFmtId="9" fontId="66" fillId="0" borderId="0" applyFont="0" applyFill="0" applyBorder="0" applyAlignment="0" applyProtection="0"/>
    <xf numFmtId="214" fontId="59" fillId="0" borderId="0" applyFont="0" applyFill="0" applyBorder="0" applyAlignment="0" applyProtection="0"/>
    <xf numFmtId="0" fontId="74" fillId="6" borderId="0"/>
    <xf numFmtId="0" fontId="66" fillId="0" borderId="0"/>
    <xf numFmtId="165"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165" fontId="58" fillId="0" borderId="0" applyFont="0" applyFill="0" applyBorder="0" applyAlignment="0" applyProtection="0"/>
    <xf numFmtId="176" fontId="58" fillId="0" borderId="0" applyFont="0" applyFill="0" applyBorder="0" applyAlignment="0" applyProtection="0"/>
    <xf numFmtId="0" fontId="58" fillId="0" borderId="0" applyFont="0" applyFill="0" applyBorder="0" applyAlignment="0" applyProtection="0"/>
    <xf numFmtId="180"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0" fontId="90" fillId="0" borderId="0" applyNumberFormat="0" applyFill="0" applyBorder="0" applyAlignment="0" applyProtection="0"/>
    <xf numFmtId="176" fontId="58" fillId="0" borderId="0" applyFont="0" applyFill="0" applyBorder="0" applyAlignment="0" applyProtection="0"/>
    <xf numFmtId="193" fontId="60" fillId="0" borderId="3">
      <alignment horizontal="right" vertical="center"/>
    </xf>
    <xf numFmtId="210" fontId="71" fillId="0" borderId="3">
      <alignment horizontal="right" vertical="center"/>
    </xf>
    <xf numFmtId="240" fontId="58" fillId="0" borderId="0" applyFont="0" applyFill="0" applyBorder="0" applyAlignment="0" applyProtection="0"/>
    <xf numFmtId="0" fontId="262" fillId="0" borderId="0"/>
    <xf numFmtId="205" fontId="58" fillId="0" borderId="0" applyFont="0" applyFill="0" applyBorder="0" applyAlignment="0" applyProtection="0"/>
    <xf numFmtId="0" fontId="67" fillId="0" borderId="0"/>
    <xf numFmtId="189" fontId="69" fillId="0" borderId="3">
      <alignment horizontal="right" vertical="center"/>
    </xf>
    <xf numFmtId="210" fontId="71" fillId="0" borderId="3">
      <alignment horizontal="right" vertical="center"/>
    </xf>
    <xf numFmtId="176" fontId="58" fillId="0" borderId="0" applyFont="0" applyFill="0" applyBorder="0" applyAlignment="0" applyProtection="0"/>
    <xf numFmtId="43" fontId="66"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3" fontId="59" fillId="0" borderId="0" applyFont="0" applyFill="0" applyBorder="0" applyAlignment="0" applyProtection="0"/>
    <xf numFmtId="176" fontId="58"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176"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189" fontId="69" fillId="0" borderId="3">
      <alignment horizontal="right" vertical="center"/>
    </xf>
    <xf numFmtId="43" fontId="58" fillId="0" borderId="0" applyFont="0" applyFill="0" applyBorder="0" applyAlignment="0" applyProtection="0"/>
    <xf numFmtId="207" fontId="59" fillId="0" borderId="0" applyFill="0" applyBorder="0" applyAlignment="0"/>
    <xf numFmtId="167" fontId="58" fillId="0" borderId="0" applyFont="0" applyFill="0" applyBorder="0" applyAlignment="0" applyProtection="0"/>
    <xf numFmtId="4" fontId="57" fillId="4" borderId="0" applyNumberFormat="0" applyProtection="0">
      <alignment horizontal="left" vertical="center" indent="1"/>
    </xf>
    <xf numFmtId="43" fontId="58" fillId="0" borderId="0" applyFont="0" applyFill="0" applyBorder="0" applyAlignment="0" applyProtection="0"/>
    <xf numFmtId="0" fontId="71" fillId="0" borderId="27" applyFont="0" applyBorder="0" applyAlignment="0">
      <alignment horizontal="center"/>
    </xf>
    <xf numFmtId="176" fontId="58" fillId="0" borderId="0" applyFont="0" applyFill="0" applyBorder="0" applyAlignment="0" applyProtection="0"/>
    <xf numFmtId="206" fontId="136" fillId="0" borderId="28" applyFont="0" applyFill="0" applyBorder="0"/>
    <xf numFmtId="43" fontId="58" fillId="0" borderId="0" applyFont="0" applyFill="0" applyBorder="0" applyAlignment="0" applyProtection="0"/>
    <xf numFmtId="43" fontId="113" fillId="0" borderId="0" applyFont="0" applyFill="0" applyBorder="0" applyAlignment="0" applyProtection="0"/>
    <xf numFmtId="165" fontId="66" fillId="0" borderId="0" applyFont="0" applyFill="0" applyBorder="0" applyAlignment="0" applyProtection="0"/>
    <xf numFmtId="43" fontId="58" fillId="0" borderId="0" applyFont="0" applyFill="0" applyBorder="0" applyAlignment="0" applyProtection="0"/>
    <xf numFmtId="207" fontId="59" fillId="0" borderId="0" applyFill="0" applyBorder="0" applyAlignment="0"/>
    <xf numFmtId="2" fontId="59" fillId="0" borderId="0" applyFont="0" applyFill="0" applyBorder="0" applyAlignment="0" applyProtection="0"/>
    <xf numFmtId="0" fontId="62" fillId="0" borderId="0"/>
    <xf numFmtId="167" fontId="58" fillId="0" borderId="0" applyFont="0" applyFill="0" applyBorder="0" applyAlignment="0" applyProtection="0"/>
    <xf numFmtId="209" fontId="58" fillId="0" borderId="0" applyFont="0" applyFill="0" applyBorder="0" applyAlignment="0" applyProtection="0"/>
    <xf numFmtId="222" fontId="59" fillId="0" borderId="0"/>
    <xf numFmtId="167" fontId="58" fillId="0" borderId="0" applyFont="0" applyFill="0" applyBorder="0" applyAlignment="0" applyProtection="0"/>
    <xf numFmtId="205" fontId="58" fillId="0" borderId="0" applyFont="0" applyFill="0" applyBorder="0" applyAlignment="0" applyProtection="0"/>
    <xf numFmtId="204" fontId="59" fillId="0" borderId="0" applyFont="0" applyFill="0" applyBorder="0" applyAlignment="0" applyProtection="0"/>
    <xf numFmtId="207" fontId="59" fillId="0" borderId="0" applyFill="0" applyBorder="0" applyAlignment="0"/>
    <xf numFmtId="165" fontId="58" fillId="0" borderId="0" applyFont="0" applyFill="0" applyBorder="0" applyAlignment="0" applyProtection="0"/>
    <xf numFmtId="205" fontId="58" fillId="0" borderId="0" applyFont="0" applyFill="0" applyBorder="0" applyAlignment="0" applyProtection="0"/>
    <xf numFmtId="43" fontId="66"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272" fontId="58" fillId="0" borderId="0" applyFont="0" applyFill="0" applyBorder="0" applyAlignment="0" applyProtection="0"/>
    <xf numFmtId="176" fontId="58" fillId="0" borderId="0" applyFont="0" applyFill="0" applyBorder="0" applyAlignment="0" applyProtection="0"/>
    <xf numFmtId="167" fontId="58" fillId="0" borderId="0" applyFont="0" applyFill="0" applyBorder="0" applyAlignment="0" applyProtection="0"/>
    <xf numFmtId="0" fontId="59" fillId="0" borderId="0"/>
    <xf numFmtId="166" fontId="86" fillId="0" borderId="0" applyFont="0" applyFill="0" applyBorder="0" applyAlignment="0" applyProtection="0"/>
    <xf numFmtId="274" fontId="137" fillId="15" borderId="6">
      <alignment vertical="top"/>
    </xf>
    <xf numFmtId="205" fontId="58" fillId="0" borderId="0" applyFont="0" applyFill="0" applyBorder="0" applyAlignment="0" applyProtection="0"/>
    <xf numFmtId="167" fontId="101" fillId="0" borderId="0" applyProtection="0"/>
    <xf numFmtId="182" fontId="58" fillId="0" borderId="0" applyFont="0" applyFill="0" applyBorder="0" applyAlignment="0" applyProtection="0"/>
    <xf numFmtId="43" fontId="58" fillId="0" borderId="0" applyFont="0" applyFill="0" applyBorder="0" applyAlignment="0" applyProtection="0"/>
    <xf numFmtId="182"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189" fontId="69" fillId="0" borderId="3">
      <alignment horizontal="right" vertical="center"/>
    </xf>
    <xf numFmtId="244" fontId="58" fillId="0" borderId="0" applyFont="0" applyFill="0" applyBorder="0" applyAlignment="0" applyProtection="0"/>
    <xf numFmtId="167" fontId="86" fillId="0" borderId="0" applyFont="0" applyFill="0" applyBorder="0" applyAlignment="0" applyProtection="0"/>
    <xf numFmtId="205" fontId="58" fillId="0" borderId="0" applyFont="0" applyFill="0" applyBorder="0" applyAlignment="0" applyProtection="0"/>
    <xf numFmtId="0" fontId="67"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189" fontId="69" fillId="0" borderId="3">
      <alignment horizontal="right" vertical="center"/>
    </xf>
    <xf numFmtId="207" fontId="59" fillId="0" borderId="0" applyFill="0" applyBorder="0" applyAlignment="0"/>
    <xf numFmtId="43" fontId="58" fillId="0" borderId="0" applyFont="0" applyFill="0" applyBorder="0" applyAlignment="0" applyProtection="0"/>
    <xf numFmtId="176" fontId="58" fillId="0" borderId="0" applyFont="0" applyFill="0" applyBorder="0" applyAlignment="0" applyProtection="0"/>
    <xf numFmtId="43" fontId="66" fillId="0" borderId="0" applyFont="0" applyFill="0" applyBorder="0" applyAlignment="0" applyProtection="0"/>
    <xf numFmtId="186" fontId="82" fillId="0" borderId="0" applyFont="0" applyFill="0" applyBorder="0" applyAlignment="0" applyProtection="0"/>
    <xf numFmtId="180"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176" fontId="58" fillId="0" borderId="0" applyFont="0" applyFill="0" applyBorder="0" applyAlignment="0" applyProtection="0"/>
    <xf numFmtId="240" fontId="58" fillId="0" borderId="0" applyFont="0" applyFill="0" applyBorder="0" applyAlignment="0" applyProtection="0"/>
    <xf numFmtId="41" fontId="58" fillId="0" borderId="0" applyFont="0" applyFill="0" applyBorder="0" applyAlignment="0" applyProtection="0"/>
    <xf numFmtId="4" fontId="139" fillId="5" borderId="17" applyNumberFormat="0" applyProtection="0">
      <alignment vertical="center"/>
    </xf>
    <xf numFmtId="166" fontId="58" fillId="0" borderId="0" applyFont="0" applyFill="0" applyBorder="0" applyAlignment="0" applyProtection="0"/>
    <xf numFmtId="184"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26" fontId="58" fillId="0" borderId="0" applyFont="0" applyFill="0" applyBorder="0" applyAlignment="0" applyProtection="0"/>
    <xf numFmtId="201" fontId="60" fillId="0" borderId="3">
      <alignment horizontal="right" vertical="center"/>
    </xf>
    <xf numFmtId="214" fontId="59" fillId="0" borderId="0" applyFont="0" applyFill="0" applyBorder="0" applyAlignment="0" applyProtection="0"/>
    <xf numFmtId="164" fontId="58" fillId="0" borderId="0" applyFont="0" applyFill="0" applyBorder="0" applyAlignment="0" applyProtection="0"/>
    <xf numFmtId="235" fontId="58" fillId="0" borderId="0" applyFont="0" applyFill="0" applyBorder="0" applyAlignment="0" applyProtection="0"/>
    <xf numFmtId="189" fontId="69" fillId="0" borderId="3">
      <alignment horizontal="right" vertical="center"/>
    </xf>
    <xf numFmtId="235" fontId="58" fillId="0" borderId="0" applyFont="0" applyFill="0" applyBorder="0" applyAlignment="0" applyProtection="0"/>
    <xf numFmtId="249" fontId="58" fillId="0" borderId="0" applyFont="0" applyFill="0" applyBorder="0" applyAlignment="0" applyProtection="0"/>
    <xf numFmtId="41" fontId="58" fillId="0" borderId="0" applyFont="0" applyFill="0" applyBorder="0" applyAlignment="0" applyProtection="0"/>
    <xf numFmtId="208" fontId="71" fillId="0" borderId="3">
      <alignment horizontal="right" vertical="center"/>
    </xf>
    <xf numFmtId="166"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38" fontId="112" fillId="2" borderId="0" applyNumberFormat="0" applyBorder="0" applyAlignment="0" applyProtection="0"/>
    <xf numFmtId="41" fontId="58" fillId="0" borderId="0" applyFont="0" applyFill="0" applyBorder="0" applyAlignment="0" applyProtection="0"/>
    <xf numFmtId="209" fontId="58" fillId="0" borderId="0" applyFont="0" applyFill="0" applyBorder="0" applyAlignment="0" applyProtection="0"/>
    <xf numFmtId="211" fontId="58" fillId="0" borderId="0" applyFont="0" applyFill="0" applyBorder="0" applyAlignment="0" applyProtection="0"/>
    <xf numFmtId="41" fontId="58" fillId="0" borderId="0" applyFont="0" applyFill="0" applyBorder="0" applyAlignment="0" applyProtection="0"/>
    <xf numFmtId="189" fontId="69" fillId="0" borderId="3">
      <alignment horizontal="right" vertical="center"/>
    </xf>
    <xf numFmtId="41" fontId="58" fillId="0" borderId="0" applyFont="0" applyFill="0" applyBorder="0" applyAlignment="0" applyProtection="0"/>
    <xf numFmtId="166" fontId="58" fillId="0" borderId="0" applyFont="0" applyFill="0" applyBorder="0" applyAlignment="0" applyProtection="0"/>
    <xf numFmtId="226" fontId="58" fillId="0" borderId="0" applyFont="0" applyFill="0" applyBorder="0" applyAlignment="0" applyProtection="0"/>
    <xf numFmtId="0" fontId="39" fillId="0" borderId="0"/>
    <xf numFmtId="41" fontId="58" fillId="0" borderId="0" applyFont="0" applyFill="0" applyBorder="0" applyAlignment="0" applyProtection="0"/>
    <xf numFmtId="176" fontId="58" fillId="0" borderId="0" applyFont="0" applyFill="0" applyBorder="0" applyAlignment="0" applyProtection="0"/>
    <xf numFmtId="18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6" fontId="58" fillId="0" borderId="0" applyFont="0" applyFill="0" applyBorder="0" applyAlignment="0" applyProtection="0"/>
    <xf numFmtId="164" fontId="58" fillId="0" borderId="0" applyFont="0" applyFill="0" applyBorder="0" applyAlignment="0" applyProtection="0"/>
    <xf numFmtId="209" fontId="86" fillId="0" borderId="0" applyFont="0" applyFill="0" applyBorder="0" applyAlignment="0" applyProtection="0"/>
    <xf numFmtId="9" fontId="59" fillId="0" borderId="0" applyFont="0" applyFill="0" applyBorder="0" applyAlignment="0" applyProtection="0"/>
    <xf numFmtId="0" fontId="140" fillId="0" borderId="0"/>
    <xf numFmtId="192" fontId="59"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235" fontId="58" fillId="0" borderId="0" applyFont="0" applyFill="0" applyBorder="0" applyAlignment="0" applyProtection="0"/>
    <xf numFmtId="202" fontId="58" fillId="0" borderId="0" applyFont="0" applyFill="0" applyBorder="0" applyAlignment="0" applyProtection="0"/>
    <xf numFmtId="209" fontId="58" fillId="0" borderId="0" applyFont="0" applyFill="0" applyBorder="0" applyAlignment="0" applyProtection="0"/>
    <xf numFmtId="189" fontId="69" fillId="0" borderId="3">
      <alignment horizontal="right" vertical="center"/>
    </xf>
    <xf numFmtId="211" fontId="58" fillId="0" borderId="0" applyFont="0" applyFill="0" applyBorder="0" applyAlignment="0" applyProtection="0"/>
    <xf numFmtId="0" fontId="60" fillId="0" borderId="0"/>
    <xf numFmtId="207" fontId="59" fillId="0" borderId="0" applyFont="0" applyFill="0" applyBorder="0" applyAlignment="0" applyProtection="0"/>
    <xf numFmtId="0" fontId="93" fillId="17" borderId="0" applyNumberFormat="0" applyBorder="0" applyAlignment="0" applyProtection="0"/>
    <xf numFmtId="209"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189" fontId="69" fillId="0" borderId="3">
      <alignment horizontal="right" vertical="center"/>
    </xf>
    <xf numFmtId="209" fontId="58" fillId="0" borderId="0" applyFont="0" applyFill="0" applyBorder="0" applyAlignment="0" applyProtection="0"/>
    <xf numFmtId="0" fontId="90" fillId="0" borderId="0" applyNumberFormat="0" applyFill="0" applyBorder="0" applyAlignment="0" applyProtection="0"/>
    <xf numFmtId="207" fontId="59" fillId="0" borderId="0" applyFill="0" applyBorder="0" applyAlignment="0"/>
    <xf numFmtId="209" fontId="58" fillId="0" borderId="0" applyFont="0" applyFill="0" applyBorder="0" applyAlignment="0" applyProtection="0"/>
    <xf numFmtId="209" fontId="58" fillId="0" borderId="0" applyFont="0" applyFill="0" applyBorder="0" applyAlignment="0" applyProtection="0"/>
    <xf numFmtId="0" fontId="62" fillId="0" borderId="0" applyProtection="0"/>
    <xf numFmtId="0" fontId="142" fillId="6" borderId="30" applyNumberFormat="0" applyAlignment="0" applyProtection="0"/>
    <xf numFmtId="209"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208" fontId="71" fillId="0" borderId="3">
      <alignment horizontal="right" vertical="center"/>
    </xf>
    <xf numFmtId="209"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0" fontId="147" fillId="0" borderId="0" applyFont="0" applyFill="0" applyBorder="0" applyAlignment="0" applyProtection="0"/>
    <xf numFmtId="41" fontId="58" fillId="0" borderId="0" applyFont="0" applyFill="0" applyBorder="0" applyAlignment="0" applyProtection="0"/>
    <xf numFmtId="176"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41" fontId="66" fillId="0" borderId="0" applyFont="0" applyFill="0" applyBorder="0" applyAlignment="0" applyProtection="0"/>
    <xf numFmtId="208" fontId="71" fillId="0" borderId="3">
      <alignment horizontal="right" vertical="center"/>
    </xf>
    <xf numFmtId="166" fontId="58" fillId="0" borderId="0" applyFont="0" applyFill="0" applyBorder="0" applyAlignment="0" applyProtection="0"/>
    <xf numFmtId="189" fontId="69" fillId="0" borderId="3">
      <alignment horizontal="right" vertical="center"/>
    </xf>
    <xf numFmtId="211"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235"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89" fontId="69" fillId="0" borderId="3">
      <alignment horizontal="right" vertical="center"/>
    </xf>
    <xf numFmtId="0" fontId="74" fillId="6" borderId="0"/>
    <xf numFmtId="211" fontId="58" fillId="0" borderId="0" applyFont="0" applyFill="0" applyBorder="0" applyAlignment="0" applyProtection="0"/>
    <xf numFmtId="43" fontId="59" fillId="0" borderId="0" applyFont="0" applyFill="0" applyBorder="0" applyAlignment="0" applyProtection="0"/>
    <xf numFmtId="226" fontId="58" fillId="0" borderId="0" applyFont="0" applyFill="0" applyBorder="0" applyAlignment="0" applyProtection="0"/>
    <xf numFmtId="182" fontId="58" fillId="0" borderId="0" applyFont="0" applyFill="0" applyBorder="0" applyAlignment="0" applyProtection="0"/>
    <xf numFmtId="0" fontId="138" fillId="0" borderId="29">
      <alignment horizontal="center"/>
    </xf>
    <xf numFmtId="41"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226" fontId="58" fillId="0" borderId="0" applyFont="0" applyFill="0" applyBorder="0" applyAlignment="0" applyProtection="0"/>
    <xf numFmtId="0" fontId="262" fillId="0" borderId="0"/>
    <xf numFmtId="0" fontId="62" fillId="0" borderId="0"/>
    <xf numFmtId="209" fontId="58" fillId="0" borderId="0" applyFont="0" applyFill="0" applyBorder="0" applyAlignment="0" applyProtection="0"/>
    <xf numFmtId="43" fontId="58" fillId="0" borderId="0" applyFont="0" applyFill="0" applyBorder="0" applyAlignment="0" applyProtection="0"/>
    <xf numFmtId="4" fontId="61" fillId="16" borderId="0" applyNumberFormat="0" applyProtection="0">
      <alignment horizontal="left" vertical="center" indent="1"/>
    </xf>
    <xf numFmtId="0" fontId="59" fillId="0" borderId="0"/>
    <xf numFmtId="249" fontId="58" fillId="0" borderId="0" applyFont="0" applyFill="0" applyBorder="0" applyAlignment="0" applyProtection="0"/>
    <xf numFmtId="201" fontId="60" fillId="0" borderId="3">
      <alignment horizontal="right" vertical="center"/>
    </xf>
    <xf numFmtId="167" fontId="58" fillId="0" borderId="0" applyFont="0" applyFill="0" applyBorder="0" applyAlignment="0" applyProtection="0"/>
    <xf numFmtId="41" fontId="58" fillId="0" borderId="0" applyFont="0" applyFill="0" applyBorder="0" applyAlignment="0" applyProtection="0"/>
    <xf numFmtId="189" fontId="69" fillId="0" borderId="3">
      <alignment horizontal="right" vertical="center"/>
    </xf>
    <xf numFmtId="41" fontId="58" fillId="0" borderId="0" applyFont="0" applyFill="0" applyBorder="0" applyAlignment="0" applyProtection="0"/>
    <xf numFmtId="41" fontId="79" fillId="0" borderId="0" applyFont="0" applyFill="0" applyBorder="0" applyAlignment="0" applyProtection="0"/>
    <xf numFmtId="41" fontId="58" fillId="0" borderId="0" applyFont="0" applyFill="0" applyBorder="0" applyAlignment="0" applyProtection="0"/>
    <xf numFmtId="0" fontId="113" fillId="0" borderId="0"/>
    <xf numFmtId="41" fontId="58" fillId="0" borderId="0" applyFont="0" applyFill="0" applyBorder="0" applyAlignment="0" applyProtection="0"/>
    <xf numFmtId="0" fontId="149" fillId="0" borderId="0" applyNumberFormat="0" applyFill="0" applyBorder="0" applyAlignment="0" applyProtection="0"/>
    <xf numFmtId="235" fontId="58" fillId="0" borderId="0" applyFont="0" applyFill="0" applyBorder="0" applyAlignment="0" applyProtection="0"/>
    <xf numFmtId="227" fontId="58" fillId="0" borderId="0" applyFont="0" applyFill="0" applyBorder="0" applyAlignment="0" applyProtection="0"/>
    <xf numFmtId="184"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0" fontId="150" fillId="0" borderId="31" applyNumberFormat="0" applyFill="0" applyBorder="0" applyAlignment="0" applyProtection="0">
      <alignment horizontal="center" vertical="center"/>
    </xf>
    <xf numFmtId="0" fontId="62" fillId="0" borderId="0" applyNumberFormat="0" applyFill="0" applyBorder="0" applyAlignment="0" applyProtection="0"/>
    <xf numFmtId="241" fontId="58" fillId="0" borderId="0" applyFont="0" applyFill="0" applyBorder="0" applyAlignment="0" applyProtection="0"/>
    <xf numFmtId="189" fontId="69" fillId="0" borderId="3">
      <alignment horizontal="right" vertical="center"/>
    </xf>
    <xf numFmtId="42" fontId="58" fillId="0" borderId="0" applyFont="0" applyFill="0" applyBorder="0" applyAlignment="0" applyProtection="0"/>
    <xf numFmtId="222" fontId="59" fillId="0" borderId="0"/>
    <xf numFmtId="42" fontId="58" fillId="0" borderId="0" applyFont="0" applyFill="0" applyBorder="0" applyAlignment="0" applyProtection="0"/>
    <xf numFmtId="205" fontId="58" fillId="0" borderId="0" applyFont="0" applyFill="0" applyBorder="0" applyAlignment="0" applyProtection="0"/>
    <xf numFmtId="182" fontId="58" fillId="0" borderId="0" applyFont="0" applyFill="0" applyBorder="0" applyAlignment="0" applyProtection="0"/>
    <xf numFmtId="241" fontId="58" fillId="0" borderId="0" applyFont="0" applyFill="0" applyBorder="0" applyAlignment="0" applyProtection="0"/>
    <xf numFmtId="196" fontId="86" fillId="0" borderId="0" applyFont="0" applyFill="0" applyBorder="0" applyAlignment="0" applyProtection="0"/>
    <xf numFmtId="220" fontId="58" fillId="0" borderId="0" applyFont="0" applyFill="0" applyBorder="0" applyAlignment="0" applyProtection="0"/>
    <xf numFmtId="0" fontId="74" fillId="6" borderId="0"/>
    <xf numFmtId="195" fontId="58" fillId="0" borderId="0" applyFont="0" applyFill="0" applyBorder="0" applyAlignment="0" applyProtection="0"/>
    <xf numFmtId="195" fontId="58" fillId="0" borderId="0" applyFont="0" applyFill="0" applyBorder="0" applyAlignment="0" applyProtection="0"/>
    <xf numFmtId="169" fontId="60" fillId="0" borderId="3">
      <alignment horizontal="right" vertical="center"/>
    </xf>
    <xf numFmtId="227" fontId="58" fillId="0" borderId="0" applyFont="0" applyFill="0" applyBorder="0" applyAlignment="0" applyProtection="0"/>
    <xf numFmtId="42" fontId="58" fillId="0" borderId="0" applyFont="0" applyFill="0" applyBorder="0" applyAlignment="0" applyProtection="0"/>
    <xf numFmtId="196"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0" fontId="151" fillId="3" borderId="0" applyNumberFormat="0" applyBorder="0" applyAlignment="0" applyProtection="0"/>
    <xf numFmtId="42" fontId="58" fillId="0" borderId="0" applyFont="0" applyFill="0" applyBorder="0" applyAlignment="0" applyProtection="0"/>
    <xf numFmtId="252" fontId="59" fillId="0" borderId="0" applyFill="0" applyBorder="0" applyAlignment="0"/>
    <xf numFmtId="42" fontId="58" fillId="0" borderId="0" applyFont="0" applyFill="0" applyBorder="0" applyAlignment="0" applyProtection="0"/>
    <xf numFmtId="241" fontId="58" fillId="0" borderId="0" applyFon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42" fontId="58" fillId="0" borderId="0" applyFont="0" applyFill="0" applyBorder="0" applyAlignment="0" applyProtection="0"/>
    <xf numFmtId="227" fontId="58" fillId="0" borderId="0" applyFont="0" applyFill="0" applyBorder="0" applyAlignment="0" applyProtection="0"/>
    <xf numFmtId="189" fontId="69" fillId="0" borderId="3">
      <alignment horizontal="right" vertical="center"/>
    </xf>
    <xf numFmtId="188" fontId="58" fillId="0" borderId="0" applyFont="0" applyFill="0" applyBorder="0" applyAlignment="0" applyProtection="0"/>
    <xf numFmtId="42" fontId="58"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220" fontId="58" fillId="0" borderId="0" applyFont="0" applyFill="0" applyBorder="0" applyAlignment="0" applyProtection="0"/>
    <xf numFmtId="0" fontId="129" fillId="0" borderId="2" applyNumberFormat="0" applyFont="0" applyBorder="0" applyAlignment="0">
      <alignment horizontal="center"/>
    </xf>
    <xf numFmtId="42" fontId="58" fillId="0" borderId="0" applyFont="0" applyFill="0" applyBorder="0" applyAlignment="0" applyProtection="0"/>
    <xf numFmtId="42" fontId="58" fillId="0" borderId="0" applyFont="0" applyFill="0" applyBorder="0" applyAlignment="0" applyProtection="0"/>
    <xf numFmtId="207" fontId="59" fillId="0" borderId="0" applyFill="0" applyBorder="0" applyAlignment="0"/>
    <xf numFmtId="43" fontId="262" fillId="0" borderId="0" applyFont="0" applyFill="0" applyBorder="0" applyAlignment="0" applyProtection="0"/>
    <xf numFmtId="42" fontId="58" fillId="0" borderId="0" applyFont="0" applyFill="0" applyBorder="0" applyAlignment="0" applyProtection="0"/>
    <xf numFmtId="189" fontId="69" fillId="0" borderId="3">
      <alignment horizontal="right" vertical="center"/>
    </xf>
    <xf numFmtId="241" fontId="58" fillId="0" borderId="0" applyFont="0" applyFill="0" applyBorder="0" applyAlignment="0" applyProtection="0"/>
    <xf numFmtId="196"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0" fontId="153" fillId="6" borderId="32" applyNumberFormat="0" applyAlignment="0" applyProtection="0"/>
    <xf numFmtId="218" fontId="109" fillId="0" borderId="0" applyFont="0" applyFill="0" applyBorder="0" applyAlignment="0" applyProtection="0"/>
    <xf numFmtId="224"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215" fontId="38" fillId="0" borderId="0"/>
    <xf numFmtId="41" fontId="58" fillId="0" borderId="0" applyFont="0" applyFill="0" applyBorder="0" applyAlignment="0" applyProtection="0"/>
    <xf numFmtId="240" fontId="79" fillId="0" borderId="0" applyFont="0" applyFill="0" applyBorder="0" applyAlignment="0" applyProtection="0"/>
    <xf numFmtId="196" fontId="58" fillId="0" borderId="0" applyFont="0" applyFill="0" applyBorder="0" applyAlignment="0" applyProtection="0"/>
    <xf numFmtId="189" fontId="69" fillId="0" borderId="3">
      <alignment horizontal="right" vertical="center"/>
    </xf>
    <xf numFmtId="237" fontId="58" fillId="0" borderId="0" applyFont="0" applyFill="0" applyBorder="0" applyAlignment="0" applyProtection="0"/>
    <xf numFmtId="241" fontId="58" fillId="0" borderId="0" applyFont="0" applyFill="0" applyBorder="0" applyAlignment="0" applyProtection="0"/>
    <xf numFmtId="227" fontId="58" fillId="0" borderId="0" applyFont="0" applyFill="0" applyBorder="0" applyAlignment="0" applyProtection="0"/>
    <xf numFmtId="42" fontId="58" fillId="0" borderId="0" applyFont="0" applyFill="0" applyBorder="0" applyAlignment="0" applyProtection="0"/>
    <xf numFmtId="210" fontId="71" fillId="0" borderId="3">
      <alignment horizontal="right" vertical="center"/>
    </xf>
    <xf numFmtId="209" fontId="58" fillId="0" borderId="0" applyFont="0" applyFill="0" applyBorder="0" applyAlignment="0" applyProtection="0"/>
    <xf numFmtId="208" fontId="71" fillId="0" borderId="3">
      <alignment horizontal="right" vertical="center"/>
    </xf>
    <xf numFmtId="41" fontId="58" fillId="0" borderId="0" applyFont="0" applyFill="0" applyBorder="0" applyAlignment="0" applyProtection="0"/>
    <xf numFmtId="189" fontId="69" fillId="0" borderId="3">
      <alignment horizontal="right" vertical="center"/>
    </xf>
    <xf numFmtId="187" fontId="59" fillId="0" borderId="0" applyFill="0" applyBorder="0" applyAlignment="0"/>
    <xf numFmtId="166" fontId="58" fillId="0" borderId="0" applyFont="0" applyFill="0" applyBorder="0" applyAlignment="0" applyProtection="0"/>
    <xf numFmtId="189" fontId="69" fillId="0" borderId="3">
      <alignment horizontal="right" vertical="center"/>
    </xf>
    <xf numFmtId="184" fontId="58" fillId="0" borderId="0" applyFont="0" applyFill="0" applyBorder="0" applyAlignment="0" applyProtection="0"/>
    <xf numFmtId="208" fontId="71" fillId="0" borderId="3">
      <alignment horizontal="right" vertical="center"/>
    </xf>
    <xf numFmtId="43" fontId="66" fillId="0" borderId="0" applyFont="0" applyFill="0" applyBorder="0" applyAlignment="0" applyProtection="0"/>
    <xf numFmtId="0" fontId="66"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209" fontId="58" fillId="0" borderId="0" applyFont="0" applyFill="0" applyBorder="0" applyAlignment="0" applyProtection="0"/>
    <xf numFmtId="211" fontId="58" fillId="0" borderId="0" applyFont="0" applyFill="0" applyBorder="0" applyAlignment="0" applyProtection="0"/>
    <xf numFmtId="250" fontId="68" fillId="0" borderId="0" applyFont="0" applyFill="0" applyBorder="0" applyAlignment="0" applyProtection="0"/>
    <xf numFmtId="41" fontId="58" fillId="0" borderId="0" applyFont="0" applyFill="0" applyBorder="0" applyAlignment="0" applyProtection="0"/>
    <xf numFmtId="233" fontId="105" fillId="0" borderId="0" applyFont="0" applyFill="0" applyBorder="0" applyAlignment="0" applyProtection="0"/>
    <xf numFmtId="166" fontId="58" fillId="0" borderId="0" applyFont="0" applyFill="0" applyBorder="0" applyAlignment="0" applyProtection="0"/>
    <xf numFmtId="226" fontId="58" fillId="0" borderId="0" applyFont="0" applyFill="0" applyBorder="0" applyAlignment="0" applyProtection="0"/>
    <xf numFmtId="41" fontId="58" fillId="0" borderId="0" applyFont="0" applyFill="0" applyBorder="0" applyAlignment="0" applyProtection="0"/>
    <xf numFmtId="0" fontId="62" fillId="0" borderId="0" applyNumberFormat="0" applyFill="0" applyBorder="0" applyAlignment="0" applyProtection="0"/>
    <xf numFmtId="184" fontId="58" fillId="0" borderId="0" applyFont="0" applyFill="0" applyBorder="0" applyAlignment="0" applyProtection="0"/>
    <xf numFmtId="43" fontId="58" fillId="0" borderId="0" applyFont="0" applyFill="0" applyBorder="0" applyAlignment="0" applyProtection="0"/>
    <xf numFmtId="189" fontId="69" fillId="0" borderId="3">
      <alignment horizontal="right" vertical="center"/>
    </xf>
    <xf numFmtId="164" fontId="58" fillId="0" borderId="0" applyFont="0" applyFill="0" applyBorder="0" applyAlignment="0" applyProtection="0"/>
    <xf numFmtId="201" fontId="60" fillId="0" borderId="3">
      <alignment horizontal="right" vertical="center"/>
    </xf>
    <xf numFmtId="164" fontId="58" fillId="0" borderId="0" applyFont="0" applyFill="0" applyBorder="0" applyAlignment="0" applyProtection="0"/>
    <xf numFmtId="169" fontId="60" fillId="0" borderId="3">
      <alignment horizontal="right" vertical="center"/>
    </xf>
    <xf numFmtId="164" fontId="58" fillId="0" borderId="0" applyFont="0" applyFill="0" applyBorder="0" applyAlignment="0" applyProtection="0"/>
    <xf numFmtId="3" fontId="59" fillId="0" borderId="0" applyFont="0" applyFill="0" applyBorder="0" applyAlignment="0" applyProtection="0"/>
    <xf numFmtId="166" fontId="58" fillId="0" borderId="0" applyFont="0" applyFill="0" applyBorder="0" applyAlignment="0" applyProtection="0"/>
    <xf numFmtId="209" fontId="58" fillId="0" borderId="0" applyFont="0" applyFill="0" applyBorder="0" applyAlignment="0" applyProtection="0"/>
    <xf numFmtId="166" fontId="79" fillId="0" borderId="0" applyFont="0" applyFill="0" applyBorder="0" applyAlignment="0" applyProtection="0"/>
    <xf numFmtId="170" fontId="86" fillId="0" borderId="0" applyFont="0" applyFill="0" applyBorder="0" applyAlignment="0" applyProtection="0"/>
    <xf numFmtId="209" fontId="86" fillId="0" borderId="0" applyFont="0" applyFill="0" applyBorder="0" applyAlignment="0" applyProtection="0"/>
    <xf numFmtId="165"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235" fontId="58" fillId="0" borderId="0" applyFont="0" applyFill="0" applyBorder="0" applyAlignment="0" applyProtection="0"/>
    <xf numFmtId="169" fontId="60" fillId="0" borderId="3">
      <alignment horizontal="right" vertical="center"/>
    </xf>
    <xf numFmtId="209" fontId="58" fillId="0" borderId="0" applyFont="0" applyFill="0" applyBorder="0" applyAlignment="0" applyProtection="0"/>
    <xf numFmtId="210" fontId="71" fillId="0" borderId="3">
      <alignment horizontal="right" vertical="center"/>
    </xf>
    <xf numFmtId="202" fontId="58" fillId="0" borderId="0" applyFont="0" applyFill="0" applyBorder="0" applyAlignment="0" applyProtection="0"/>
    <xf numFmtId="209" fontId="58" fillId="0" borderId="0" applyFont="0" applyFill="0" applyBorder="0" applyAlignment="0" applyProtection="0"/>
    <xf numFmtId="0" fontId="71" fillId="0" borderId="0"/>
    <xf numFmtId="211" fontId="58" fillId="0" borderId="0" applyFont="0" applyFill="0" applyBorder="0" applyAlignment="0" applyProtection="0"/>
    <xf numFmtId="230" fontId="59" fillId="0" borderId="0" applyFont="0" applyFill="0" applyBorder="0" applyAlignment="0" applyProtection="0"/>
    <xf numFmtId="209" fontId="58" fillId="0" borderId="0" applyFont="0" applyFill="0" applyBorder="0" applyAlignment="0" applyProtection="0"/>
    <xf numFmtId="261" fontId="62" fillId="0" borderId="0"/>
    <xf numFmtId="209" fontId="58" fillId="0" borderId="0" applyFont="0" applyFill="0" applyBorder="0" applyAlignment="0" applyProtection="0"/>
    <xf numFmtId="0" fontId="152" fillId="0" borderId="0" applyNumberFormat="0" applyFill="0" applyBorder="0" applyAlignment="0" applyProtection="0"/>
    <xf numFmtId="0" fontId="62" fillId="0" borderId="0" applyNumberFormat="0" applyFill="0" applyBorder="0" applyAlignment="0" applyProtection="0"/>
    <xf numFmtId="209" fontId="58" fillId="0" borderId="0" applyFont="0" applyFill="0" applyBorder="0" applyAlignment="0" applyProtection="0"/>
    <xf numFmtId="263" fontId="59" fillId="0" borderId="0"/>
    <xf numFmtId="209"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0" fontId="62" fillId="0" borderId="0" applyNumberForma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166" fontId="58" fillId="0" borderId="0" applyFont="0" applyFill="0" applyBorder="0" applyAlignment="0" applyProtection="0"/>
    <xf numFmtId="0" fontId="62" fillId="0" borderId="0" applyNumberForma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211" fontId="58" fillId="0" borderId="0" applyFont="0" applyFill="0" applyBorder="0" applyAlignment="0" applyProtection="0"/>
    <xf numFmtId="211" fontId="58" fillId="0" borderId="0" applyFont="0" applyFill="0" applyBorder="0" applyAlignment="0" applyProtection="0"/>
    <xf numFmtId="43" fontId="39"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235"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43" fontId="66" fillId="0" borderId="0" applyFont="0" applyFill="0" applyBorder="0" applyAlignment="0" applyProtection="0"/>
    <xf numFmtId="197" fontId="59" fillId="0" borderId="0" applyFont="0" applyFill="0" applyBorder="0" applyAlignment="0" applyProtection="0"/>
    <xf numFmtId="0" fontId="59" fillId="0" borderId="0" applyFont="0" applyFill="0" applyBorder="0" applyAlignment="0" applyProtection="0"/>
    <xf numFmtId="211" fontId="58" fillId="0" borderId="0" applyFont="0" applyFill="0" applyBorder="0" applyAlignment="0" applyProtection="0"/>
    <xf numFmtId="226" fontId="58" fillId="0" borderId="0" applyFont="0" applyFill="0" applyBorder="0" applyAlignment="0" applyProtection="0"/>
    <xf numFmtId="0" fontId="74" fillId="6" borderId="0"/>
    <xf numFmtId="41" fontId="58" fillId="0" borderId="0" applyFont="0" applyFill="0" applyBorder="0" applyAlignment="0" applyProtection="0"/>
    <xf numFmtId="0" fontId="62" fillId="0" borderId="0"/>
    <xf numFmtId="226"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49" fontId="58" fillId="0" borderId="0" applyFont="0" applyFill="0" applyBorder="0" applyAlignment="0" applyProtection="0"/>
    <xf numFmtId="177" fontId="58" fillId="0" borderId="0" applyFont="0" applyFill="0" applyBorder="0" applyAlignment="0" applyProtection="0"/>
    <xf numFmtId="211" fontId="58" fillId="0" borderId="0" applyFont="0" applyFill="0" applyBorder="0" applyAlignment="0" applyProtection="0"/>
    <xf numFmtId="189" fontId="69" fillId="0" borderId="3">
      <alignment horizontal="right" vertical="center"/>
    </xf>
    <xf numFmtId="0" fontId="85" fillId="0" borderId="0" applyProtection="0"/>
    <xf numFmtId="189" fontId="69" fillId="0" borderId="3">
      <alignment horizontal="right" vertical="center"/>
    </xf>
    <xf numFmtId="3" fontId="154" fillId="0" borderId="8" applyNumberFormat="0" applyAlignment="0">
      <alignment horizontal="center" vertical="center"/>
    </xf>
    <xf numFmtId="41" fontId="79"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0" fontId="262" fillId="0" borderId="0"/>
    <xf numFmtId="235" fontId="58" fillId="0" borderId="0" applyFont="0" applyFill="0" applyBorder="0" applyAlignment="0" applyProtection="0"/>
    <xf numFmtId="209" fontId="58" fillId="0" borderId="0" applyFont="0" applyFill="0" applyBorder="0" applyAlignment="0" applyProtection="0"/>
    <xf numFmtId="176" fontId="58" fillId="0" borderId="0" applyFont="0" applyFill="0" applyBorder="0" applyAlignment="0" applyProtection="0"/>
    <xf numFmtId="181" fontId="58" fillId="0" borderId="0" applyFont="0" applyFill="0" applyBorder="0" applyAlignment="0" applyProtection="0"/>
    <xf numFmtId="284" fontId="68" fillId="0" borderId="0" applyFont="0" applyFill="0" applyBorder="0" applyAlignment="0" applyProtection="0"/>
    <xf numFmtId="167" fontId="58" fillId="0" borderId="0" applyFont="0" applyFill="0" applyBorder="0" applyAlignment="0" applyProtection="0"/>
    <xf numFmtId="216" fontId="83" fillId="0" borderId="3">
      <alignment horizontal="right" vertical="center"/>
    </xf>
    <xf numFmtId="165" fontId="58" fillId="0" borderId="0" applyFont="0" applyFill="0" applyBorder="0" applyAlignment="0" applyProtection="0"/>
    <xf numFmtId="183"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180" fontId="58" fillId="0" borderId="0" applyFont="0" applyFill="0" applyBorder="0" applyAlignment="0" applyProtection="0"/>
    <xf numFmtId="189" fontId="69" fillId="0" borderId="3">
      <alignment horizontal="right" vertical="center"/>
    </xf>
    <xf numFmtId="216" fontId="83" fillId="0" borderId="3">
      <alignment horizontal="right" vertical="center"/>
    </xf>
    <xf numFmtId="210" fontId="71" fillId="0" borderId="3">
      <alignment horizontal="right" vertical="center"/>
    </xf>
    <xf numFmtId="43" fontId="58" fillId="0" borderId="0" applyFont="0" applyFill="0" applyBorder="0" applyAlignment="0" applyProtection="0"/>
    <xf numFmtId="167" fontId="58" fillId="0" borderId="0" applyFont="0" applyFill="0" applyBorder="0" applyAlignment="0" applyProtection="0"/>
    <xf numFmtId="167" fontId="58" fillId="0" borderId="0" applyFont="0" applyFill="0" applyBorder="0" applyAlignment="0" applyProtection="0"/>
    <xf numFmtId="187" fontId="59" fillId="0" borderId="0" applyFill="0" applyBorder="0" applyAlignment="0"/>
    <xf numFmtId="43" fontId="58" fillId="0" borderId="0" applyFont="0" applyFill="0" applyBorder="0" applyAlignment="0" applyProtection="0"/>
    <xf numFmtId="208" fontId="71" fillId="0" borderId="3">
      <alignment horizontal="right" vertical="center"/>
    </xf>
    <xf numFmtId="176" fontId="58" fillId="0" borderId="0" applyFont="0" applyFill="0" applyBorder="0" applyAlignment="0" applyProtection="0"/>
    <xf numFmtId="187" fontId="59" fillId="0" borderId="0" applyFill="0" applyBorder="0" applyAlignment="0"/>
    <xf numFmtId="43" fontId="58" fillId="0" borderId="0" applyFont="0" applyFill="0" applyBorder="0" applyAlignment="0" applyProtection="0"/>
    <xf numFmtId="167" fontId="58" fillId="0" borderId="0" applyFont="0" applyFill="0" applyBorder="0" applyAlignment="0" applyProtection="0"/>
    <xf numFmtId="0" fontId="62" fillId="0" borderId="0"/>
    <xf numFmtId="182" fontId="58" fillId="0" borderId="0" applyFont="0" applyFill="0" applyBorder="0" applyAlignment="0" applyProtection="0"/>
    <xf numFmtId="43" fontId="58" fillId="0" borderId="0" applyFont="0" applyFill="0" applyBorder="0" applyAlignment="0" applyProtection="0"/>
    <xf numFmtId="183"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165" fontId="58" fillId="0" borderId="0" applyFont="0" applyFill="0" applyBorder="0" applyAlignment="0" applyProtection="0"/>
    <xf numFmtId="165" fontId="66" fillId="0" borderId="0" applyFont="0" applyFill="0" applyBorder="0" applyAlignment="0" applyProtection="0"/>
    <xf numFmtId="43" fontId="13" fillId="0" borderId="0" applyFont="0" applyFill="0" applyBorder="0" applyAlignment="0" applyProtection="0"/>
    <xf numFmtId="165" fontId="58" fillId="0" borderId="0" applyFont="0" applyFill="0" applyBorder="0" applyAlignment="0" applyProtection="0"/>
    <xf numFmtId="43" fontId="39" fillId="0" borderId="0" applyFont="0" applyFill="0" applyBorder="0" applyAlignment="0" applyProtection="0"/>
    <xf numFmtId="165" fontId="58" fillId="0" borderId="0" applyFont="0" applyFill="0" applyBorder="0" applyAlignment="0" applyProtection="0"/>
    <xf numFmtId="167" fontId="58" fillId="0" borderId="0" applyFont="0" applyFill="0" applyBorder="0" applyAlignment="0" applyProtection="0"/>
    <xf numFmtId="278" fontId="60" fillId="0" borderId="0"/>
    <xf numFmtId="196" fontId="58" fillId="0" borderId="0" applyFont="0" applyFill="0" applyBorder="0" applyAlignment="0" applyProtection="0"/>
    <xf numFmtId="0" fontId="62" fillId="0" borderId="0"/>
    <xf numFmtId="209" fontId="86" fillId="0" borderId="0" applyFont="0" applyFill="0" applyBorder="0" applyAlignment="0" applyProtection="0"/>
    <xf numFmtId="176" fontId="58" fillId="0" borderId="0" applyFont="0" applyFill="0" applyBorder="0" applyAlignment="0" applyProtection="0"/>
    <xf numFmtId="0" fontId="58" fillId="0" borderId="0" applyFont="0" applyFill="0" applyBorder="0" applyAlignment="0" applyProtection="0"/>
    <xf numFmtId="201" fontId="60" fillId="0" borderId="3">
      <alignment horizontal="right" vertical="center"/>
    </xf>
    <xf numFmtId="167" fontId="58" fillId="0" borderId="0" applyFont="0" applyFill="0" applyBorder="0" applyAlignment="0" applyProtection="0"/>
    <xf numFmtId="4" fontId="157" fillId="4" borderId="0" applyNumberFormat="0" applyProtection="0">
      <alignment horizontal="left" vertical="center" indent="1"/>
    </xf>
    <xf numFmtId="167" fontId="58" fillId="0" borderId="0" applyFont="0" applyFill="0" applyBorder="0" applyAlignment="0" applyProtection="0"/>
    <xf numFmtId="167" fontId="58" fillId="0" borderId="0" applyFont="0" applyFill="0" applyBorder="0" applyAlignment="0" applyProtection="0"/>
    <xf numFmtId="210" fontId="71" fillId="0" borderId="3">
      <alignment horizontal="right" vertical="center"/>
    </xf>
    <xf numFmtId="181" fontId="58" fillId="0" borderId="0" applyFont="0" applyFill="0" applyBorder="0" applyAlignment="0" applyProtection="0"/>
    <xf numFmtId="0" fontId="158" fillId="0" borderId="0"/>
    <xf numFmtId="0" fontId="151" fillId="18" borderId="0" applyNumberFormat="0" applyBorder="0" applyAlignment="0" applyProtection="0"/>
    <xf numFmtId="180"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43" fontId="66" fillId="0" borderId="0" applyFont="0" applyFill="0" applyBorder="0" applyAlignment="0" applyProtection="0"/>
    <xf numFmtId="207" fontId="59" fillId="0" borderId="0" applyFill="0" applyBorder="0" applyAlignment="0"/>
    <xf numFmtId="205" fontId="58" fillId="0" borderId="0" applyFont="0" applyFill="0" applyBorder="0" applyAlignment="0" applyProtection="0"/>
    <xf numFmtId="176" fontId="58" fillId="0" borderId="0" applyFont="0" applyFill="0" applyBorder="0" applyAlignment="0" applyProtection="0"/>
    <xf numFmtId="0" fontId="103" fillId="0" borderId="0"/>
    <xf numFmtId="0" fontId="101" fillId="0" borderId="0" applyProtection="0"/>
    <xf numFmtId="176" fontId="58" fillId="0" borderId="0" applyFont="0" applyFill="0" applyBorder="0" applyAlignment="0" applyProtection="0"/>
    <xf numFmtId="176" fontId="58" fillId="0" borderId="0" applyFont="0" applyFill="0" applyBorder="0" applyAlignment="0" applyProtection="0"/>
    <xf numFmtId="216" fontId="83" fillId="0" borderId="3">
      <alignment horizontal="right" vertical="center"/>
    </xf>
    <xf numFmtId="265" fontId="89"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0" fontId="59" fillId="0" borderId="0"/>
    <xf numFmtId="43" fontId="58" fillId="0" borderId="0" applyFont="0" applyFill="0" applyBorder="0" applyAlignment="0" applyProtection="0"/>
    <xf numFmtId="166" fontId="60" fillId="0" borderId="0" applyFont="0" applyFill="0" applyBorder="0" applyAlignment="0" applyProtection="0"/>
    <xf numFmtId="167" fontId="58" fillId="0" borderId="0" applyFont="0" applyFill="0" applyBorder="0" applyAlignment="0" applyProtection="0"/>
    <xf numFmtId="43" fontId="58" fillId="0" borderId="0" applyFont="0" applyFill="0" applyBorder="0" applyAlignment="0" applyProtection="0"/>
    <xf numFmtId="0" fontId="39" fillId="0" borderId="0"/>
    <xf numFmtId="167" fontId="58"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167" fontId="58" fillId="0" borderId="0" applyFont="0" applyFill="0" applyBorder="0" applyAlignment="0" applyProtection="0"/>
    <xf numFmtId="189" fontId="69" fillId="0" borderId="3">
      <alignment horizontal="right" vertical="center"/>
    </xf>
    <xf numFmtId="43" fontId="58" fillId="0" borderId="0" applyFont="0" applyFill="0" applyBorder="0" applyAlignment="0" applyProtection="0"/>
    <xf numFmtId="176" fontId="58" fillId="0" borderId="0" applyFont="0" applyFill="0" applyBorder="0" applyAlignment="0" applyProtection="0"/>
    <xf numFmtId="0" fontId="59" fillId="0" borderId="0" applyFont="0" applyFill="0" applyBorder="0" applyAlignment="0" applyProtection="0"/>
    <xf numFmtId="43" fontId="58" fillId="0" borderId="0" applyFont="0" applyFill="0" applyBorder="0" applyAlignment="0" applyProtection="0"/>
    <xf numFmtId="167" fontId="58" fillId="0" borderId="0" applyFont="0" applyFill="0" applyBorder="0" applyAlignment="0" applyProtection="0"/>
    <xf numFmtId="43" fontId="59" fillId="0" borderId="0" applyFont="0" applyFill="0" applyBorder="0" applyAlignment="0" applyProtection="0"/>
    <xf numFmtId="205"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205" fontId="58" fillId="0" borderId="0" applyFont="0" applyFill="0" applyBorder="0" applyAlignment="0" applyProtection="0"/>
    <xf numFmtId="191" fontId="58" fillId="0" borderId="3">
      <alignment horizontal="right" vertical="center"/>
    </xf>
    <xf numFmtId="252" fontId="59" fillId="0" borderId="0" applyFill="0" applyBorder="0" applyAlignment="0"/>
    <xf numFmtId="43" fontId="58" fillId="0" borderId="0" applyFont="0" applyFill="0" applyBorder="0" applyAlignment="0" applyProtection="0"/>
    <xf numFmtId="0" fontId="262" fillId="0" borderId="0"/>
    <xf numFmtId="176" fontId="58" fillId="0" borderId="0" applyFont="0" applyFill="0" applyBorder="0" applyAlignment="0" applyProtection="0"/>
    <xf numFmtId="180" fontId="58" fillId="0" borderId="0" applyFont="0" applyFill="0" applyBorder="0" applyAlignment="0" applyProtection="0"/>
    <xf numFmtId="0" fontId="59" fillId="0" borderId="0"/>
    <xf numFmtId="167" fontId="58" fillId="0" borderId="0" applyFont="0" applyFill="0" applyBorder="0" applyAlignment="0" applyProtection="0"/>
    <xf numFmtId="167" fontId="58" fillId="0" borderId="0" applyFont="0" applyFill="0" applyBorder="0" applyAlignment="0" applyProtection="0"/>
    <xf numFmtId="205" fontId="58" fillId="0" borderId="0" applyFont="0" applyFill="0" applyBorder="0" applyAlignment="0" applyProtection="0"/>
    <xf numFmtId="197" fontId="59" fillId="0" borderId="0" applyFill="0" applyBorder="0" applyAlignment="0"/>
    <xf numFmtId="43" fontId="58" fillId="0" borderId="0" applyFont="0" applyFill="0" applyBorder="0" applyAlignment="0" applyProtection="0"/>
    <xf numFmtId="182" fontId="58" fillId="0" borderId="0" applyFont="0" applyFill="0" applyBorder="0" applyAlignment="0" applyProtection="0"/>
    <xf numFmtId="208" fontId="71" fillId="0" borderId="3">
      <alignment horizontal="right" vertical="center"/>
    </xf>
    <xf numFmtId="176" fontId="58" fillId="0" borderId="0" applyFont="0" applyFill="0" applyBorder="0" applyAlignment="0" applyProtection="0"/>
    <xf numFmtId="201" fontId="60" fillId="0" borderId="3">
      <alignment horizontal="right" vertical="center"/>
    </xf>
    <xf numFmtId="182"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76"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269" fontId="58" fillId="0" borderId="0" applyFont="0" applyFill="0" applyBorder="0" applyAlignment="0" applyProtection="0"/>
    <xf numFmtId="244" fontId="58" fillId="0" borderId="0" applyFont="0" applyFill="0" applyBorder="0" applyAlignment="0" applyProtection="0"/>
    <xf numFmtId="210" fontId="71" fillId="0" borderId="3">
      <alignment horizontal="right" vertical="center"/>
    </xf>
    <xf numFmtId="205" fontId="58" fillId="0" borderId="0" applyFont="0" applyFill="0" applyBorder="0" applyAlignment="0" applyProtection="0"/>
    <xf numFmtId="231" fontId="59" fillId="0" borderId="0" applyFill="0" applyBorder="0" applyAlignment="0"/>
    <xf numFmtId="0" fontId="59"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210" fontId="71" fillId="0" borderId="3">
      <alignment horizontal="right" vertical="center"/>
    </xf>
    <xf numFmtId="180" fontId="58" fillId="0" borderId="0" applyFont="0" applyFill="0" applyBorder="0" applyAlignment="0" applyProtection="0"/>
    <xf numFmtId="210" fontId="71" fillId="0" borderId="3">
      <alignment horizontal="right" vertical="center"/>
    </xf>
    <xf numFmtId="9" fontId="66" fillId="0" borderId="0" applyFont="0" applyFill="0" applyBorder="0" applyAlignment="0" applyProtection="0"/>
    <xf numFmtId="176" fontId="58" fillId="0" borderId="0" applyFont="0" applyFill="0" applyBorder="0" applyAlignment="0" applyProtection="0"/>
    <xf numFmtId="166" fontId="86" fillId="0" borderId="0" applyFont="0" applyFill="0" applyBorder="0" applyAlignment="0" applyProtection="0"/>
    <xf numFmtId="170" fontId="86" fillId="0" borderId="0" applyFont="0" applyFill="0" applyBorder="0" applyAlignment="0" applyProtection="0"/>
    <xf numFmtId="197" fontId="59" fillId="0" borderId="0" applyFill="0" applyBorder="0" applyAlignment="0"/>
    <xf numFmtId="239" fontId="86" fillId="0" borderId="0" applyFont="0" applyFill="0" applyBorder="0" applyAlignment="0" applyProtection="0"/>
    <xf numFmtId="170" fontId="86" fillId="0" borderId="0" applyFont="0" applyFill="0" applyBorder="0" applyAlignment="0" applyProtection="0"/>
    <xf numFmtId="197" fontId="59" fillId="0" borderId="0" applyFont="0" applyFill="0" applyBorder="0" applyAlignment="0" applyProtection="0"/>
    <xf numFmtId="170" fontId="86" fillId="0" borderId="0" applyFont="0" applyFill="0" applyBorder="0" applyAlignment="0" applyProtection="0"/>
    <xf numFmtId="170" fontId="86" fillId="0" borderId="0" applyFont="0" applyFill="0" applyBorder="0" applyAlignment="0" applyProtection="0"/>
    <xf numFmtId="43" fontId="66" fillId="0" borderId="0" applyFont="0" applyFill="0" applyBorder="0" applyAlignment="0" applyProtection="0"/>
    <xf numFmtId="43" fontId="59" fillId="0" borderId="0" applyFont="0" applyFill="0" applyBorder="0" applyAlignment="0" applyProtection="0"/>
    <xf numFmtId="0" fontId="156" fillId="0" borderId="0" applyNumberFormat="0" applyFill="0" applyBorder="0" applyAlignment="0" applyProtection="0"/>
    <xf numFmtId="43" fontId="262" fillId="0" borderId="0" applyFont="0" applyFill="0" applyBorder="0" applyAlignment="0" applyProtection="0"/>
    <xf numFmtId="170" fontId="86" fillId="0" borderId="0" applyFont="0" applyFill="0" applyBorder="0" applyAlignment="0" applyProtection="0"/>
    <xf numFmtId="43" fontId="262" fillId="0" borderId="0" applyFont="0" applyFill="0" applyBorder="0" applyAlignment="0" applyProtection="0"/>
    <xf numFmtId="239" fontId="86" fillId="0" borderId="0" applyFont="0" applyFill="0" applyBorder="0" applyAlignment="0" applyProtection="0"/>
    <xf numFmtId="170" fontId="86" fillId="0" borderId="0" applyFont="0" applyFill="0" applyBorder="0" applyAlignment="0" applyProtection="0"/>
    <xf numFmtId="170" fontId="86" fillId="0" borderId="0" applyFont="0" applyFill="0" applyBorder="0" applyAlignment="0" applyProtection="0"/>
    <xf numFmtId="170" fontId="86" fillId="0" borderId="0" applyFont="0" applyFill="0" applyBorder="0" applyAlignment="0" applyProtection="0"/>
    <xf numFmtId="178" fontId="59" fillId="0" borderId="3">
      <alignment horizontal="right" vertical="center"/>
    </xf>
    <xf numFmtId="0" fontId="62" fillId="0" borderId="0" applyNumberFormat="0" applyFill="0" applyBorder="0" applyAlignment="0" applyProtection="0"/>
    <xf numFmtId="208" fontId="71" fillId="0" borderId="3">
      <alignment horizontal="right" vertical="center"/>
    </xf>
    <xf numFmtId="234" fontId="86" fillId="0" borderId="0" applyFont="0" applyFill="0" applyBorder="0" applyAlignment="0" applyProtection="0"/>
    <xf numFmtId="42" fontId="58" fillId="0" borderId="0" applyFont="0" applyFill="0" applyBorder="0" applyAlignment="0" applyProtection="0"/>
    <xf numFmtId="167" fontId="59" fillId="0" borderId="0" applyFont="0" applyFill="0" applyBorder="0" applyAlignment="0" applyProtection="0"/>
    <xf numFmtId="220" fontId="58" fillId="0" borderId="0" applyFont="0" applyFill="0" applyBorder="0" applyAlignment="0" applyProtection="0"/>
    <xf numFmtId="189" fontId="69" fillId="0" borderId="3">
      <alignment horizontal="right" vertical="center"/>
    </xf>
    <xf numFmtId="42" fontId="58" fillId="0" borderId="0" applyFont="0" applyFill="0" applyBorder="0" applyAlignment="0" applyProtection="0"/>
    <xf numFmtId="42" fontId="58" fillId="0" borderId="0" applyFont="0" applyFill="0" applyBorder="0" applyAlignment="0" applyProtection="0"/>
    <xf numFmtId="0" fontId="262" fillId="0" borderId="0"/>
    <xf numFmtId="42" fontId="58" fillId="0" borderId="0" applyFont="0" applyFill="0" applyBorder="0" applyAlignment="0" applyProtection="0"/>
    <xf numFmtId="42" fontId="58" fillId="0" borderId="0" applyFont="0" applyFill="0" applyBorder="0" applyAlignment="0" applyProtection="0"/>
    <xf numFmtId="209" fontId="58" fillId="0" borderId="0" applyFont="0" applyFill="0" applyBorder="0" applyAlignment="0" applyProtection="0"/>
    <xf numFmtId="164" fontId="58" fillId="0" borderId="0" applyFont="0" applyFill="0" applyBorder="0" applyAlignment="0" applyProtection="0"/>
    <xf numFmtId="42" fontId="58" fillId="0" borderId="0" applyFont="0" applyFill="0" applyBorder="0" applyAlignment="0" applyProtection="0"/>
    <xf numFmtId="43" fontId="262" fillId="0" borderId="0" applyFont="0" applyFill="0" applyBorder="0" applyAlignment="0" applyProtection="0"/>
    <xf numFmtId="0" fontId="62" fillId="0" borderId="0" applyNumberFormat="0" applyFill="0" applyBorder="0" applyAlignment="0" applyProtection="0"/>
    <xf numFmtId="166" fontId="58"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0" fontId="66" fillId="5" borderId="19" applyNumberFormat="0" applyFont="0" applyAlignment="0" applyProtection="0"/>
    <xf numFmtId="0" fontId="62" fillId="0" borderId="0" applyNumberFormat="0" applyFill="0" applyBorder="0" applyAlignment="0" applyProtection="0"/>
    <xf numFmtId="201" fontId="60"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175"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39" fontId="86" fillId="0" borderId="0" applyFont="0" applyFill="0" applyBorder="0" applyAlignment="0" applyProtection="0"/>
    <xf numFmtId="241" fontId="58" fillId="0" borderId="0" applyFont="0" applyFill="0" applyBorder="0" applyAlignment="0" applyProtection="0"/>
    <xf numFmtId="188" fontId="58" fillId="0" borderId="0" applyFont="0" applyFill="0" applyBorder="0" applyAlignment="0" applyProtection="0"/>
    <xf numFmtId="188" fontId="58" fillId="0" borderId="0" applyFont="0" applyFill="0" applyBorder="0" applyAlignment="0" applyProtection="0"/>
    <xf numFmtId="201" fontId="60" fillId="0" borderId="3">
      <alignment horizontal="right" vertical="center"/>
    </xf>
    <xf numFmtId="188" fontId="58" fillId="0" borderId="0" applyFont="0" applyFill="0" applyBorder="0" applyAlignment="0" applyProtection="0"/>
    <xf numFmtId="178" fontId="68" fillId="0" borderId="3">
      <alignment horizontal="right" vertical="center"/>
    </xf>
    <xf numFmtId="196" fontId="86" fillId="0" borderId="0" applyFont="0" applyFill="0" applyBorder="0" applyAlignment="0" applyProtection="0"/>
    <xf numFmtId="218" fontId="109" fillId="0" borderId="0" applyFont="0" applyFill="0" applyBorder="0" applyAlignment="0" applyProtection="0"/>
    <xf numFmtId="224" fontId="58" fillId="0" borderId="0" applyFont="0" applyFill="0" applyBorder="0" applyAlignment="0" applyProtection="0"/>
    <xf numFmtId="188" fontId="58" fillId="0" borderId="0" applyFont="0" applyFill="0" applyBorder="0" applyAlignment="0" applyProtection="0"/>
    <xf numFmtId="178" fontId="59" fillId="0" borderId="3">
      <alignment horizontal="right" vertical="center"/>
    </xf>
    <xf numFmtId="207" fontId="59" fillId="0" borderId="0" applyFill="0" applyBorder="0" applyAlignment="0"/>
    <xf numFmtId="0" fontId="74" fillId="6" borderId="0"/>
    <xf numFmtId="188" fontId="58" fillId="0" borderId="0" applyFont="0" applyFill="0" applyBorder="0" applyAlignment="0" applyProtection="0"/>
    <xf numFmtId="211" fontId="58" fillId="0" borderId="0" applyFont="0" applyFill="0" applyBorder="0" applyAlignment="0" applyProtection="0"/>
    <xf numFmtId="227" fontId="58" fillId="0" borderId="0" applyFont="0" applyFill="0" applyBorder="0" applyAlignment="0" applyProtection="0"/>
    <xf numFmtId="181" fontId="79" fillId="0" borderId="0" applyFont="0" applyFill="0" applyBorder="0" applyAlignment="0" applyProtection="0"/>
    <xf numFmtId="188" fontId="58" fillId="0" borderId="0" applyFont="0" applyFill="0" applyBorder="0" applyAlignment="0" applyProtection="0"/>
    <xf numFmtId="202" fontId="58" fillId="0" borderId="0" applyFont="0" applyFill="0" applyBorder="0" applyAlignment="0" applyProtection="0"/>
    <xf numFmtId="9" fontId="66" fillId="0" borderId="0" applyFont="0" applyFill="0" applyBorder="0" applyAlignment="0" applyProtection="0"/>
    <xf numFmtId="43" fontId="39" fillId="0" borderId="0" applyFont="0" applyFill="0" applyBorder="0" applyAlignment="0" applyProtection="0"/>
    <xf numFmtId="196" fontId="58" fillId="0" borderId="0" applyFont="0" applyFill="0" applyBorder="0" applyAlignment="0" applyProtection="0"/>
    <xf numFmtId="255" fontId="101" fillId="0" borderId="0" applyFont="0" applyFill="0" applyBorder="0" applyAlignment="0" applyProtection="0"/>
    <xf numFmtId="43" fontId="59" fillId="0" borderId="0" applyFont="0" applyFill="0" applyBorder="0" applyAlignment="0" applyProtection="0"/>
    <xf numFmtId="0" fontId="62" fillId="0" borderId="0" applyNumberFormat="0" applyFill="0" applyBorder="0" applyAlignment="0" applyProtection="0"/>
    <xf numFmtId="0" fontId="67" fillId="0" borderId="0"/>
    <xf numFmtId="0" fontId="67" fillId="0" borderId="0"/>
    <xf numFmtId="220" fontId="58" fillId="0" borderId="0" applyFont="0" applyFill="0" applyBorder="0" applyAlignment="0" applyProtection="0"/>
    <xf numFmtId="0" fontId="160" fillId="0" borderId="29"/>
    <xf numFmtId="219" fontId="80"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0" fontId="67" fillId="0" borderId="0"/>
    <xf numFmtId="42" fontId="58" fillId="0" borderId="0" applyFont="0" applyFill="0" applyBorder="0" applyAlignment="0" applyProtection="0"/>
    <xf numFmtId="0" fontId="161" fillId="0" borderId="0"/>
    <xf numFmtId="42" fontId="58" fillId="0" borderId="0" applyFont="0" applyFill="0" applyBorder="0" applyAlignment="0" applyProtection="0"/>
    <xf numFmtId="207" fontId="59" fillId="0" borderId="0" applyFill="0" applyBorder="0" applyAlignment="0"/>
    <xf numFmtId="166" fontId="86" fillId="0" borderId="0" applyFont="0" applyFill="0" applyBorder="0" applyAlignment="0" applyProtection="0"/>
    <xf numFmtId="0" fontId="151" fillId="19" borderId="0" applyNumberFormat="0" applyBorder="0" applyAlignment="0" applyProtection="0"/>
    <xf numFmtId="240"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206" fontId="136" fillId="0" borderId="28" applyFont="0" applyFill="0" applyBorder="0"/>
    <xf numFmtId="164" fontId="58" fillId="0" borderId="0" applyFont="0" applyFill="0" applyBorder="0" applyAlignment="0" applyProtection="0"/>
    <xf numFmtId="43" fontId="66" fillId="0" borderId="0" applyFont="0" applyFill="0" applyBorder="0" applyAlignment="0" applyProtection="0"/>
    <xf numFmtId="184" fontId="58" fillId="0" borderId="0" applyFont="0" applyFill="0" applyBorder="0" applyAlignment="0" applyProtection="0"/>
    <xf numFmtId="41"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226" fontId="58" fillId="0" borderId="0" applyFont="0" applyFill="0" applyBorder="0" applyAlignment="0" applyProtection="0"/>
    <xf numFmtId="189" fontId="69" fillId="0" borderId="3">
      <alignment horizontal="right" vertical="center"/>
    </xf>
    <xf numFmtId="164" fontId="58"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235"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41" fontId="58" fillId="0" borderId="0" applyFont="0" applyFill="0" applyBorder="0" applyAlignment="0" applyProtection="0"/>
    <xf numFmtId="0" fontId="95" fillId="0" borderId="0" applyNumberFormat="0" applyFill="0" applyBorder="0" applyAlignment="0" applyProtection="0">
      <alignment vertical="top"/>
      <protection locked="0"/>
    </xf>
    <xf numFmtId="166" fontId="58" fillId="0" borderId="0" applyFont="0" applyFill="0" applyBorder="0" applyAlignment="0" applyProtection="0"/>
    <xf numFmtId="226" fontId="58" fillId="0" borderId="0" applyFont="0" applyFill="0" applyBorder="0" applyAlignment="0" applyProtection="0"/>
    <xf numFmtId="41" fontId="58" fillId="0" borderId="0" applyFont="0" applyFill="0" applyBorder="0" applyAlignment="0" applyProtection="0"/>
    <xf numFmtId="18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6" fontId="58" fillId="0" borderId="0" applyFont="0" applyFill="0" applyBorder="0" applyAlignment="0" applyProtection="0"/>
    <xf numFmtId="189" fontId="69" fillId="0" borderId="3">
      <alignment horizontal="right" vertical="center"/>
    </xf>
    <xf numFmtId="189" fontId="69" fillId="0" borderId="3">
      <alignment horizontal="right" vertical="center"/>
    </xf>
    <xf numFmtId="0" fontId="95" fillId="0" borderId="0" applyNumberFormat="0" applyFill="0" applyBorder="0" applyAlignment="0" applyProtection="0">
      <alignment vertical="top"/>
      <protection locked="0"/>
    </xf>
    <xf numFmtId="164"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235" fontId="58" fillId="0" borderId="0" applyFont="0" applyFill="0" applyBorder="0" applyAlignment="0" applyProtection="0"/>
    <xf numFmtId="202" fontId="58" fillId="0" borderId="0" applyFont="0" applyFill="0" applyBorder="0" applyAlignment="0" applyProtection="0"/>
    <xf numFmtId="209" fontId="58" fillId="0" borderId="0" applyFont="0" applyFill="0" applyBorder="0" applyAlignment="0" applyProtection="0"/>
    <xf numFmtId="211" fontId="58" fillId="0" borderId="0" applyFont="0" applyFill="0" applyBorder="0" applyAlignment="0" applyProtection="0"/>
    <xf numFmtId="209" fontId="58" fillId="0" borderId="0" applyFont="0" applyFill="0" applyBorder="0" applyAlignment="0" applyProtection="0"/>
    <xf numFmtId="210" fontId="71" fillId="0" borderId="3">
      <alignment horizontal="right" vertical="center"/>
    </xf>
    <xf numFmtId="176"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0" fontId="93" fillId="11" borderId="0" applyNumberFormat="0" applyBorder="0" applyAlignment="0" applyProtection="0"/>
    <xf numFmtId="209" fontId="58" fillId="0" borderId="0" applyFont="0" applyFill="0" applyBorder="0" applyAlignment="0" applyProtection="0"/>
    <xf numFmtId="209" fontId="58" fillId="0" borderId="0" applyFont="0" applyFill="0" applyBorder="0" applyAlignment="0" applyProtection="0"/>
    <xf numFmtId="189" fontId="69" fillId="0" borderId="3">
      <alignment horizontal="right" vertical="center"/>
    </xf>
    <xf numFmtId="164" fontId="58" fillId="0" borderId="0" applyFont="0" applyFill="0" applyBorder="0" applyAlignment="0" applyProtection="0"/>
    <xf numFmtId="166" fontId="58" fillId="0" borderId="0" applyFont="0" applyFill="0" applyBorder="0" applyAlignment="0" applyProtection="0"/>
    <xf numFmtId="0" fontId="38" fillId="0" borderId="0" applyNumberFormat="0" applyFont="0" applyFill="0" applyBorder="0" applyProtection="0">
      <alignment horizontal="left" vertical="center"/>
    </xf>
    <xf numFmtId="0" fontId="74" fillId="6" borderId="0"/>
    <xf numFmtId="41" fontId="58" fillId="0" borderId="0" applyFont="0" applyFill="0" applyBorder="0" applyAlignment="0" applyProtection="0"/>
    <xf numFmtId="0" fontId="107" fillId="0" borderId="0" applyNumberFormat="0" applyFill="0" applyBorder="0" applyProtection="0">
      <alignment vertical="center"/>
    </xf>
    <xf numFmtId="166" fontId="58" fillId="0" borderId="0" applyFont="0" applyFill="0" applyBorder="0" applyAlignment="0" applyProtection="0"/>
    <xf numFmtId="209" fontId="58" fillId="0" borderId="0" applyFont="0" applyFill="0" applyBorder="0" applyAlignment="0" applyProtection="0"/>
    <xf numFmtId="166" fontId="58" fillId="0" borderId="0" applyFont="0" applyFill="0" applyBorder="0" applyAlignment="0" applyProtection="0"/>
    <xf numFmtId="38" fontId="112" fillId="2" borderId="0" applyNumberFormat="0" applyBorder="0" applyAlignment="0" applyProtection="0"/>
    <xf numFmtId="0" fontId="70" fillId="0" borderId="0" applyProtection="0"/>
    <xf numFmtId="41" fontId="58" fillId="0" borderId="0" applyFont="0" applyFill="0" applyBorder="0" applyAlignment="0" applyProtection="0"/>
    <xf numFmtId="0" fontId="74" fillId="0" borderId="0">
      <alignment wrapText="1"/>
    </xf>
    <xf numFmtId="209" fontId="58" fillId="0" borderId="0" applyFont="0" applyFill="0" applyBorder="0" applyAlignment="0" applyProtection="0"/>
    <xf numFmtId="41" fontId="58" fillId="0" borderId="0" applyFont="0" applyFill="0" applyBorder="0" applyAlignment="0" applyProtection="0"/>
    <xf numFmtId="9" fontId="163" fillId="0" borderId="0" applyBorder="0" applyAlignment="0" applyProtection="0"/>
    <xf numFmtId="166" fontId="58" fillId="0" borderId="0" applyFont="0" applyFill="0" applyBorder="0" applyAlignment="0" applyProtection="0"/>
    <xf numFmtId="43" fontId="66" fillId="0" borderId="0" applyFont="0" applyFill="0" applyBorder="0" applyAlignment="0" applyProtection="0"/>
    <xf numFmtId="43" fontId="13" fillId="0" borderId="0" applyFont="0" applyFill="0" applyBorder="0" applyAlignment="0" applyProtection="0"/>
    <xf numFmtId="211" fontId="58" fillId="0" borderId="0" applyFont="0" applyFill="0" applyBorder="0" applyAlignment="0" applyProtection="0"/>
    <xf numFmtId="164" fontId="58" fillId="0" borderId="0" applyFont="0" applyFill="0" applyBorder="0" applyAlignment="0" applyProtection="0"/>
    <xf numFmtId="211" fontId="58" fillId="0" borderId="0" applyFont="0" applyFill="0" applyBorder="0" applyAlignment="0" applyProtection="0"/>
    <xf numFmtId="243" fontId="59"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235" fontId="58" fillId="0" borderId="0" applyFont="0" applyFill="0" applyBorder="0" applyAlignment="0" applyProtection="0"/>
    <xf numFmtId="209" fontId="58" fillId="0" borderId="0" applyFont="0" applyFill="0" applyBorder="0" applyAlignment="0" applyProtection="0"/>
    <xf numFmtId="166" fontId="58" fillId="0" borderId="0" applyFont="0" applyFill="0" applyBorder="0" applyAlignment="0" applyProtection="0"/>
    <xf numFmtId="210" fontId="71" fillId="0" borderId="3">
      <alignment horizontal="right" vertical="center"/>
    </xf>
    <xf numFmtId="211" fontId="58" fillId="0" borderId="0" applyFont="0" applyFill="0" applyBorder="0" applyAlignment="0" applyProtection="0"/>
    <xf numFmtId="226" fontId="58" fillId="0" borderId="0" applyFont="0" applyFill="0" applyBorder="0" applyAlignment="0" applyProtection="0"/>
    <xf numFmtId="41"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4" fontId="126" fillId="4" borderId="0" applyNumberFormat="0" applyProtection="0">
      <alignment horizontal="left" vertical="center" indent="1"/>
    </xf>
    <xf numFmtId="226" fontId="58" fillId="0" borderId="0" applyFont="0" applyFill="0" applyBorder="0" applyAlignment="0" applyProtection="0"/>
    <xf numFmtId="196" fontId="86" fillId="0" borderId="0" applyFont="0" applyFill="0" applyBorder="0" applyAlignment="0" applyProtection="0"/>
    <xf numFmtId="224" fontId="58" fillId="0" borderId="0" applyFont="0" applyFill="0" applyBorder="0" applyAlignment="0" applyProtection="0"/>
    <xf numFmtId="209" fontId="58" fillId="0" borderId="0" applyFont="0" applyFill="0" applyBorder="0" applyAlignment="0" applyProtection="0"/>
    <xf numFmtId="211" fontId="58" fillId="0" borderId="0" applyFont="0" applyFill="0" applyBorder="0" applyAlignment="0" applyProtection="0"/>
    <xf numFmtId="0" fontId="74" fillId="6" borderId="0"/>
    <xf numFmtId="41" fontId="58" fillId="0" borderId="0" applyFont="0" applyFill="0" applyBorder="0" applyAlignment="0" applyProtection="0"/>
    <xf numFmtId="41" fontId="58" fillId="0" borderId="0" applyFont="0" applyFill="0" applyBorder="0" applyAlignment="0" applyProtection="0"/>
    <xf numFmtId="0" fontId="59" fillId="0" borderId="0" applyFont="0" applyFill="0" applyBorder="0" applyAlignment="0" applyProtection="0"/>
    <xf numFmtId="0" fontId="59" fillId="0" borderId="0"/>
    <xf numFmtId="41" fontId="58" fillId="0" borderId="0" applyFont="0" applyFill="0" applyBorder="0" applyAlignment="0" applyProtection="0"/>
    <xf numFmtId="209" fontId="58" fillId="0" borderId="0" applyFont="0" applyFill="0" applyBorder="0" applyAlignment="0" applyProtection="0"/>
    <xf numFmtId="43" fontId="58" fillId="0" borderId="0" applyFont="0" applyFill="0" applyBorder="0" applyAlignment="0" applyProtection="0"/>
    <xf numFmtId="167" fontId="58" fillId="0" borderId="0" applyFont="0" applyFill="0" applyBorder="0" applyAlignment="0" applyProtection="0"/>
    <xf numFmtId="169" fontId="60" fillId="0" borderId="3">
      <alignment horizontal="right" vertical="center"/>
    </xf>
    <xf numFmtId="165" fontId="58" fillId="0" borderId="0" applyFont="0" applyFill="0" applyBorder="0" applyAlignment="0" applyProtection="0"/>
    <xf numFmtId="0" fontId="103" fillId="0" borderId="0"/>
    <xf numFmtId="167" fontId="79" fillId="0" borderId="0" applyFont="0" applyFill="0" applyBorder="0" applyAlignment="0" applyProtection="0"/>
    <xf numFmtId="183"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165" fontId="58" fillId="0" borderId="0" applyFont="0" applyFill="0" applyBorder="0" applyAlignment="0" applyProtection="0"/>
    <xf numFmtId="210" fontId="71" fillId="0" borderId="3">
      <alignment horizontal="right" vertical="center"/>
    </xf>
    <xf numFmtId="180" fontId="58" fillId="0" borderId="0" applyFont="0" applyFill="0" applyBorder="0" applyAlignment="0" applyProtection="0"/>
    <xf numFmtId="248" fontId="67" fillId="0" borderId="0" applyFill="0" applyBorder="0" applyAlignment="0"/>
    <xf numFmtId="167" fontId="58" fillId="0" borderId="0" applyFont="0" applyFill="0" applyBorder="0" applyAlignment="0" applyProtection="0"/>
    <xf numFmtId="216" fontId="83" fillId="0" borderId="3">
      <alignment horizontal="right" vertical="center"/>
    </xf>
    <xf numFmtId="167" fontId="58" fillId="0" borderId="0" applyFont="0" applyFill="0" applyBorder="0" applyAlignment="0" applyProtection="0"/>
    <xf numFmtId="266" fontId="59" fillId="0" borderId="0" applyFill="0" applyBorder="0" applyAlignment="0"/>
    <xf numFmtId="167" fontId="58" fillId="0" borderId="0" applyFont="0" applyFill="0" applyBorder="0" applyAlignment="0" applyProtection="0"/>
    <xf numFmtId="167" fontId="79"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205" fontId="58" fillId="0" borderId="0" applyFont="0" applyFill="0" applyBorder="0" applyAlignment="0" applyProtection="0"/>
    <xf numFmtId="0" fontId="74" fillId="6" borderId="0"/>
    <xf numFmtId="43" fontId="58" fillId="0" borderId="0" applyFont="0" applyFill="0" applyBorder="0" applyAlignment="0" applyProtection="0"/>
    <xf numFmtId="167" fontId="58" fillId="0" borderId="0" applyFont="0" applyFill="0" applyBorder="0" applyAlignment="0" applyProtection="0"/>
    <xf numFmtId="43" fontId="59" fillId="0" borderId="0" applyFont="0" applyFill="0" applyBorder="0" applyAlignment="0" applyProtection="0"/>
    <xf numFmtId="182" fontId="58" fillId="0" borderId="0" applyFont="0" applyFill="0" applyBorder="0" applyAlignment="0" applyProtection="0"/>
    <xf numFmtId="0" fontId="74" fillId="6" borderId="0"/>
    <xf numFmtId="43" fontId="58" fillId="0" borderId="0" applyFont="0" applyFill="0" applyBorder="0" applyAlignment="0" applyProtection="0"/>
    <xf numFmtId="183" fontId="58" fillId="0" borderId="0" applyFont="0" applyFill="0" applyBorder="0" applyAlignment="0" applyProtection="0"/>
    <xf numFmtId="165" fontId="58" fillId="0" borderId="0" applyFont="0" applyFill="0" applyBorder="0" applyAlignment="0" applyProtection="0"/>
    <xf numFmtId="165" fontId="58" fillId="0" borderId="0" applyFont="0" applyFill="0" applyBorder="0" applyAlignment="0" applyProtection="0"/>
    <xf numFmtId="189" fontId="69" fillId="0" borderId="3">
      <alignment horizontal="right" vertical="center"/>
    </xf>
    <xf numFmtId="165" fontId="58" fillId="0" borderId="0" applyFont="0" applyFill="0" applyBorder="0" applyAlignment="0" applyProtection="0"/>
    <xf numFmtId="174" fontId="67" fillId="0" borderId="0" applyFill="0" applyBorder="0" applyAlignment="0"/>
    <xf numFmtId="165" fontId="58" fillId="0" borderId="0" applyFont="0" applyFill="0" applyBorder="0" applyAlignment="0" applyProtection="0"/>
    <xf numFmtId="167" fontId="58" fillId="0" borderId="0" applyFont="0" applyFill="0" applyBorder="0" applyAlignment="0" applyProtection="0"/>
    <xf numFmtId="189" fontId="69" fillId="0" borderId="3">
      <alignment horizontal="right" vertical="center"/>
    </xf>
    <xf numFmtId="43" fontId="66" fillId="0" borderId="0" applyFont="0" applyFill="0" applyBorder="0" applyAlignment="0" applyProtection="0"/>
    <xf numFmtId="0" fontId="62" fillId="0" borderId="0"/>
    <xf numFmtId="165" fontId="58" fillId="0" borderId="0" applyFont="0" applyFill="0" applyBorder="0" applyAlignment="0" applyProtection="0"/>
    <xf numFmtId="0" fontId="58" fillId="0" borderId="0" applyFont="0" applyFill="0" applyBorder="0" applyAlignment="0" applyProtection="0"/>
    <xf numFmtId="178" fontId="68" fillId="0" borderId="3">
      <alignment horizontal="right" vertical="center"/>
    </xf>
    <xf numFmtId="167" fontId="58" fillId="0" borderId="0" applyFont="0" applyFill="0" applyBorder="0" applyAlignment="0" applyProtection="0"/>
    <xf numFmtId="189" fontId="69" fillId="0" borderId="3">
      <alignment horizontal="right" vertical="center"/>
    </xf>
    <xf numFmtId="0" fontId="74" fillId="6" borderId="0"/>
    <xf numFmtId="167" fontId="58" fillId="0" borderId="0" applyFont="0" applyFill="0" applyBorder="0" applyAlignment="0" applyProtection="0"/>
    <xf numFmtId="189" fontId="69" fillId="0" borderId="3">
      <alignment horizontal="right" vertical="center"/>
    </xf>
    <xf numFmtId="187" fontId="59" fillId="0" borderId="0" applyFill="0" applyBorder="0" applyAlignment="0"/>
    <xf numFmtId="0" fontId="151" fillId="20" borderId="0" applyNumberFormat="0" applyBorder="0" applyAlignment="0" applyProtection="0"/>
    <xf numFmtId="180" fontId="58" fillId="0" borderId="0" applyFont="0" applyFill="0" applyBorder="0" applyAlignment="0" applyProtection="0"/>
    <xf numFmtId="189" fontId="69" fillId="0" borderId="3">
      <alignment horizontal="right" vertical="center"/>
    </xf>
    <xf numFmtId="176" fontId="58" fillId="0" borderId="0" applyFont="0" applyFill="0" applyBorder="0" applyAlignment="0" applyProtection="0"/>
    <xf numFmtId="217" fontId="59" fillId="0" borderId="24">
      <alignment vertical="center"/>
    </xf>
    <xf numFmtId="197" fontId="59" fillId="0" borderId="0" applyFill="0" applyBorder="0" applyAlignment="0"/>
    <xf numFmtId="176" fontId="58" fillId="0" borderId="0" applyFont="0" applyFill="0" applyBorder="0" applyAlignment="0" applyProtection="0"/>
    <xf numFmtId="205" fontId="58" fillId="0" borderId="0" applyFont="0" applyFill="0" applyBorder="0" applyAlignment="0" applyProtection="0"/>
    <xf numFmtId="210" fontId="71" fillId="0" borderId="3">
      <alignment horizontal="right" vertical="center"/>
    </xf>
    <xf numFmtId="176" fontId="58" fillId="0" borderId="0" applyFont="0" applyFill="0" applyBorder="0" applyAlignment="0" applyProtection="0"/>
    <xf numFmtId="176" fontId="58" fillId="0" borderId="0" applyFont="0" applyFill="0" applyBorder="0" applyAlignment="0" applyProtection="0"/>
    <xf numFmtId="189" fontId="69" fillId="0" borderId="3">
      <alignment horizontal="right" vertical="center"/>
    </xf>
    <xf numFmtId="243" fontId="59"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0" fontId="160" fillId="0" borderId="29"/>
    <xf numFmtId="176" fontId="58" fillId="0" borderId="0" applyFont="0" applyFill="0" applyBorder="0" applyAlignment="0" applyProtection="0"/>
    <xf numFmtId="176" fontId="58" fillId="0" borderId="0" applyFont="0" applyFill="0" applyBorder="0" applyAlignment="0" applyProtection="0"/>
    <xf numFmtId="203" fontId="59" fillId="0" borderId="3">
      <alignment horizontal="right" vertical="center"/>
    </xf>
    <xf numFmtId="176" fontId="58" fillId="0" borderId="0" applyFont="0" applyFill="0" applyBorder="0" applyAlignment="0" applyProtection="0"/>
    <xf numFmtId="176" fontId="58" fillId="0" borderId="0" applyFont="0" applyFill="0" applyBorder="0" applyAlignment="0" applyProtection="0"/>
    <xf numFmtId="176" fontId="58" fillId="0" borderId="0" applyFont="0" applyFill="0" applyBorder="0" applyAlignment="0" applyProtection="0"/>
    <xf numFmtId="241" fontId="58" fillId="0" borderId="0" applyFont="0" applyFill="0" applyBorder="0" applyAlignment="0" applyProtection="0"/>
    <xf numFmtId="196" fontId="58" fillId="0" borderId="0" applyFont="0" applyFill="0" applyBorder="0" applyAlignment="0" applyProtection="0"/>
    <xf numFmtId="216" fontId="83" fillId="0" borderId="3">
      <alignment horizontal="right" vertical="center"/>
    </xf>
    <xf numFmtId="165" fontId="58" fillId="0" borderId="0" applyFont="0" applyFill="0" applyBorder="0" applyAlignment="0" applyProtection="0"/>
    <xf numFmtId="0" fontId="95" fillId="0" borderId="0" applyNumberFormat="0" applyFill="0" applyBorder="0" applyAlignment="0" applyProtection="0">
      <alignment vertical="top"/>
      <protection locked="0"/>
    </xf>
    <xf numFmtId="43" fontId="58" fillId="0" borderId="0" applyFont="0" applyFill="0" applyBorder="0" applyAlignment="0" applyProtection="0"/>
    <xf numFmtId="207" fontId="59" fillId="0" borderId="0" applyFill="0" applyBorder="0" applyAlignment="0"/>
    <xf numFmtId="2" fontId="59"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176" fontId="58" fillId="0" borderId="0" applyFont="0" applyFill="0" applyBorder="0" applyAlignment="0" applyProtection="0"/>
    <xf numFmtId="214" fontId="60" fillId="0" borderId="0" applyFont="0" applyFill="0" applyBorder="0" applyAlignment="0" applyProtection="0"/>
    <xf numFmtId="222" fontId="59" fillId="0" borderId="0"/>
    <xf numFmtId="0" fontId="74" fillId="6" borderId="0"/>
    <xf numFmtId="167" fontId="58" fillId="0" borderId="0" applyFont="0" applyFill="0" applyBorder="0" applyAlignment="0" applyProtection="0"/>
    <xf numFmtId="43" fontId="58" fillId="0" borderId="0" applyFont="0" applyFill="0" applyBorder="0" applyAlignment="0" applyProtection="0"/>
    <xf numFmtId="191" fontId="58" fillId="0" borderId="3">
      <alignment horizontal="right" vertical="center"/>
    </xf>
    <xf numFmtId="167" fontId="58" fillId="0" borderId="0" applyFont="0" applyFill="0" applyBorder="0" applyAlignment="0" applyProtection="0"/>
    <xf numFmtId="0" fontId="39" fillId="0" borderId="0"/>
    <xf numFmtId="187" fontId="59" fillId="0" borderId="0" applyFill="0" applyBorder="0" applyAlignment="0"/>
    <xf numFmtId="205" fontId="58" fillId="0" borderId="0" applyFont="0" applyFill="0" applyBorder="0" applyAlignment="0" applyProtection="0"/>
    <xf numFmtId="165" fontId="58" fillId="0" borderId="0" applyFont="0" applyFill="0" applyBorder="0" applyAlignment="0" applyProtection="0"/>
    <xf numFmtId="205" fontId="58" fillId="0" borderId="0" applyFont="0" applyFill="0" applyBorder="0" applyAlignment="0" applyProtection="0"/>
    <xf numFmtId="43" fontId="58" fillId="0" borderId="0" applyFont="0" applyFill="0" applyBorder="0" applyAlignment="0" applyProtection="0"/>
    <xf numFmtId="0" fontId="158" fillId="0" borderId="0"/>
    <xf numFmtId="4" fontId="164" fillId="21" borderId="17" applyNumberFormat="0" applyProtection="0">
      <alignment horizontal="right" vertical="center"/>
    </xf>
    <xf numFmtId="207" fontId="59" fillId="0" borderId="0" applyFill="0" applyBorder="0" applyAlignment="0"/>
    <xf numFmtId="180" fontId="58" fillId="0" borderId="0" applyFont="0" applyFill="0" applyBorder="0" applyAlignment="0" applyProtection="0"/>
    <xf numFmtId="176" fontId="58" fillId="0" borderId="0" applyFont="0" applyFill="0" applyBorder="0" applyAlignment="0" applyProtection="0"/>
    <xf numFmtId="43" fontId="58" fillId="0" borderId="0" applyFont="0" applyFill="0" applyBorder="0" applyAlignment="0" applyProtection="0"/>
    <xf numFmtId="164" fontId="79" fillId="0" borderId="0" applyFont="0" applyFill="0" applyBorder="0" applyAlignment="0" applyProtection="0"/>
    <xf numFmtId="205" fontId="58" fillId="0" borderId="0" applyFont="0" applyFill="0" applyBorder="0" applyAlignment="0" applyProtection="0"/>
    <xf numFmtId="182" fontId="58" fillId="0" borderId="0" applyFont="0" applyFill="0" applyBorder="0" applyAlignment="0" applyProtection="0"/>
    <xf numFmtId="0" fontId="165" fillId="0" borderId="0" applyNumberFormat="0" applyFill="0" applyBorder="0" applyAlignment="0" applyProtection="0">
      <alignment vertical="top"/>
      <protection locked="0"/>
    </xf>
    <xf numFmtId="0" fontId="62" fillId="0" borderId="0"/>
    <xf numFmtId="0" fontId="148" fillId="0" borderId="2" applyNumberFormat="0" applyFont="0" applyFill="0" applyBorder="0" applyAlignment="0">
      <alignment horizontal="center"/>
    </xf>
    <xf numFmtId="43" fontId="58" fillId="0" borderId="0" applyFont="0" applyFill="0" applyBorder="0" applyAlignment="0" applyProtection="0"/>
    <xf numFmtId="182" fontId="58" fillId="0" borderId="0" applyFont="0" applyFill="0" applyBorder="0" applyAlignment="0" applyProtection="0"/>
    <xf numFmtId="0" fontId="59" fillId="0" borderId="0"/>
    <xf numFmtId="176" fontId="58" fillId="0" borderId="0" applyFont="0" applyFill="0" applyBorder="0" applyAlignment="0" applyProtection="0"/>
    <xf numFmtId="182" fontId="58" fillId="0" borderId="0" applyFont="0" applyFill="0" applyBorder="0" applyAlignment="0" applyProtection="0"/>
    <xf numFmtId="176" fontId="58" fillId="0" borderId="0" applyFont="0" applyFill="0" applyBorder="0" applyAlignment="0" applyProtection="0"/>
    <xf numFmtId="43" fontId="59" fillId="0" borderId="0" applyFont="0" applyFill="0" applyBorder="0" applyAlignment="0" applyProtection="0"/>
    <xf numFmtId="269" fontId="58" fillId="0" borderId="0" applyFont="0" applyFill="0" applyBorder="0" applyAlignment="0" applyProtection="0"/>
    <xf numFmtId="0" fontId="74" fillId="6" borderId="0"/>
    <xf numFmtId="43" fontId="58" fillId="0" borderId="0" applyFont="0" applyFill="0" applyBorder="0" applyAlignment="0" applyProtection="0"/>
    <xf numFmtId="0" fontId="62" fillId="0" borderId="0"/>
    <xf numFmtId="43" fontId="58" fillId="0" borderId="0" applyFont="0" applyFill="0" applyBorder="0" applyAlignment="0" applyProtection="0"/>
    <xf numFmtId="208" fontId="71" fillId="0" borderId="3">
      <alignment horizontal="right" vertical="center"/>
    </xf>
    <xf numFmtId="43" fontId="58" fillId="0" borderId="0" applyFont="0" applyFill="0" applyBorder="0" applyAlignment="0" applyProtection="0"/>
    <xf numFmtId="180" fontId="58" fillId="0" borderId="0" applyFont="0" applyFill="0" applyBorder="0" applyAlignment="0" applyProtection="0"/>
    <xf numFmtId="210" fontId="71" fillId="0" borderId="3">
      <alignment horizontal="right" vertical="center"/>
    </xf>
    <xf numFmtId="176" fontId="58" fillId="0" borderId="0" applyFont="0" applyFill="0" applyBorder="0" applyAlignment="0" applyProtection="0"/>
    <xf numFmtId="41" fontId="79" fillId="0" borderId="0" applyFont="0" applyFill="0" applyBorder="0" applyAlignment="0" applyProtection="0"/>
    <xf numFmtId="0" fontId="151" fillId="16" borderId="0" applyNumberFormat="0" applyBorder="0" applyAlignment="0" applyProtection="0"/>
    <xf numFmtId="239" fontId="86" fillId="0" borderId="0" applyFont="0" applyFill="0" applyBorder="0" applyAlignment="0" applyProtection="0"/>
    <xf numFmtId="170" fontId="86" fillId="0" borderId="0" applyFont="0" applyFill="0" applyBorder="0" applyAlignment="0" applyProtection="0"/>
    <xf numFmtId="170" fontId="86" fillId="0" borderId="0" applyFont="0" applyFill="0" applyBorder="0" applyAlignment="0" applyProtection="0"/>
    <xf numFmtId="0" fontId="262" fillId="0" borderId="0"/>
    <xf numFmtId="170" fontId="86" fillId="0" borderId="0" applyFont="0" applyFill="0" applyBorder="0" applyAlignment="0" applyProtection="0"/>
    <xf numFmtId="239" fontId="86" fillId="0" borderId="0" applyFont="0" applyFill="0" applyBorder="0" applyAlignment="0" applyProtection="0"/>
    <xf numFmtId="170" fontId="86" fillId="0" borderId="0" applyFont="0" applyFill="0" applyBorder="0" applyAlignment="0" applyProtection="0"/>
    <xf numFmtId="49" fontId="166" fillId="0" borderId="2">
      <alignment vertical="center"/>
    </xf>
    <xf numFmtId="170" fontId="86" fillId="0" borderId="0" applyFont="0" applyFill="0" applyBorder="0" applyAlignment="0" applyProtection="0"/>
    <xf numFmtId="170" fontId="86" fillId="0" borderId="0" applyFont="0" applyFill="0" applyBorder="0" applyAlignment="0" applyProtection="0"/>
    <xf numFmtId="234" fontId="86" fillId="0" borderId="0" applyFont="0" applyFill="0" applyBorder="0" applyAlignment="0" applyProtection="0"/>
    <xf numFmtId="241" fontId="58" fillId="0" borderId="0" applyFont="0" applyFill="0" applyBorder="0" applyAlignment="0" applyProtection="0"/>
    <xf numFmtId="42"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07" fontId="59" fillId="0" borderId="0" applyFill="0" applyBorder="0" applyAlignment="0"/>
    <xf numFmtId="187" fontId="59" fillId="0" borderId="0" applyFill="0" applyBorder="0" applyAlignment="0"/>
    <xf numFmtId="0" fontId="62" fillId="0" borderId="0" applyNumberFormat="0" applyFill="0" applyBorder="0" applyAlignment="0" applyProtection="0"/>
    <xf numFmtId="0" fontId="62" fillId="0" borderId="0" applyNumberFormat="0" applyFill="0" applyBorder="0" applyAlignment="0" applyProtection="0"/>
    <xf numFmtId="216" fontId="83" fillId="0" borderId="3">
      <alignment horizontal="right" vertical="center"/>
    </xf>
    <xf numFmtId="0" fontId="121" fillId="6" borderId="0"/>
    <xf numFmtId="0" fontId="62" fillId="0" borderId="0" applyNumberFormat="0" applyFill="0" applyBorder="0" applyAlignment="0" applyProtection="0"/>
    <xf numFmtId="0" fontId="123" fillId="0" borderId="16">
      <alignment horizontal="center" vertical="center" wrapText="1"/>
    </xf>
    <xf numFmtId="0" fontId="122" fillId="0" borderId="25" applyNumberFormat="0" applyFill="0" applyAlignment="0" applyProtection="0"/>
    <xf numFmtId="0" fontId="62" fillId="0" borderId="0" applyNumberFormat="0" applyFill="0" applyBorder="0" applyAlignment="0" applyProtection="0"/>
    <xf numFmtId="165" fontId="7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1" fillId="0" borderId="0">
      <alignment vertical="top"/>
    </xf>
    <xf numFmtId="0" fontId="61" fillId="0" borderId="0">
      <alignment vertical="top"/>
    </xf>
    <xf numFmtId="41" fontId="66" fillId="0" borderId="0" applyFont="0" applyFill="0" applyBorder="0" applyAlignment="0" applyProtection="0"/>
    <xf numFmtId="246" fontId="101" fillId="0" borderId="0" applyProtection="0"/>
    <xf numFmtId="0" fontId="65" fillId="0" borderId="0">
      <alignment vertical="top"/>
    </xf>
    <xf numFmtId="40" fontId="167" fillId="0" borderId="0" applyFont="0" applyFill="0" applyBorder="0" applyAlignment="0" applyProtection="0"/>
    <xf numFmtId="0" fontId="65" fillId="0" borderId="0">
      <alignment vertical="top"/>
    </xf>
    <xf numFmtId="0" fontId="68" fillId="0" borderId="0" applyFill="0" applyBorder="0" applyAlignment="0"/>
    <xf numFmtId="0" fontId="65" fillId="0" borderId="0">
      <alignment vertical="top"/>
    </xf>
    <xf numFmtId="0" fontId="59" fillId="0" borderId="0"/>
    <xf numFmtId="189" fontId="69" fillId="0" borderId="3">
      <alignment horizontal="right" vertical="center"/>
    </xf>
    <xf numFmtId="0" fontId="61" fillId="0" borderId="0">
      <alignment vertical="top"/>
    </xf>
    <xf numFmtId="210" fontId="71" fillId="0" borderId="3">
      <alignment horizontal="right" vertical="center"/>
    </xf>
    <xf numFmtId="166" fontId="58" fillId="0" borderId="0" applyFont="0" applyFill="0" applyBorder="0" applyAlignment="0" applyProtection="0"/>
    <xf numFmtId="166" fontId="58" fillId="0" borderId="0" applyFont="0" applyFill="0" applyBorder="0" applyAlignment="0" applyProtection="0"/>
    <xf numFmtId="0" fontId="61" fillId="0" borderId="0">
      <alignment vertical="top"/>
    </xf>
    <xf numFmtId="3" fontId="72" fillId="0" borderId="2"/>
    <xf numFmtId="0" fontId="65" fillId="0" borderId="0">
      <alignment vertical="top"/>
    </xf>
    <xf numFmtId="10" fontId="59" fillId="0" borderId="0" applyFont="0" applyFill="0" applyBorder="0" applyAlignment="0" applyProtection="0"/>
    <xf numFmtId="0" fontId="65" fillId="0" borderId="0">
      <alignment vertical="top"/>
    </xf>
    <xf numFmtId="226" fontId="58" fillId="0" borderId="0" applyFont="0" applyFill="0" applyBorder="0" applyAlignment="0" applyProtection="0"/>
    <xf numFmtId="226" fontId="58" fillId="0" borderId="0" applyFont="0" applyFill="0" applyBorder="0" applyAlignment="0" applyProtection="0"/>
    <xf numFmtId="0" fontId="65" fillId="0" borderId="0">
      <alignment vertical="top"/>
    </xf>
    <xf numFmtId="0" fontId="61" fillId="0" borderId="0">
      <alignment vertical="top"/>
    </xf>
    <xf numFmtId="0" fontId="74" fillId="6" borderId="0"/>
    <xf numFmtId="0" fontId="61" fillId="0" borderId="0">
      <alignment vertical="top"/>
    </xf>
    <xf numFmtId="0" fontId="61" fillId="0" borderId="0">
      <alignment vertical="top"/>
    </xf>
    <xf numFmtId="177" fontId="58" fillId="0" borderId="0" applyFont="0" applyFill="0" applyBorder="0" applyAlignment="0" applyProtection="0"/>
    <xf numFmtId="0" fontId="59" fillId="0" borderId="0"/>
    <xf numFmtId="181" fontId="79" fillId="0" borderId="0" applyFont="0" applyFill="0" applyBorder="0" applyAlignment="0" applyProtection="0"/>
    <xf numFmtId="0" fontId="65" fillId="0" borderId="0">
      <alignment vertical="top"/>
    </xf>
    <xf numFmtId="0" fontId="65" fillId="0" borderId="0">
      <alignment vertical="top"/>
    </xf>
    <xf numFmtId="4" fontId="65" fillId="4" borderId="0" applyNumberFormat="0" applyProtection="0">
      <alignment horizontal="left" vertical="center" indent="1"/>
    </xf>
    <xf numFmtId="43" fontId="59" fillId="0" borderId="0" applyFont="0" applyFill="0" applyBorder="0" applyAlignment="0" applyProtection="0"/>
    <xf numFmtId="0" fontId="65" fillId="0" borderId="0">
      <alignment vertical="top"/>
    </xf>
    <xf numFmtId="181" fontId="59" fillId="0" borderId="0" applyFont="0" applyFill="0" applyBorder="0" applyAlignment="0" applyProtection="0"/>
    <xf numFmtId="207" fontId="59" fillId="0" borderId="0" applyFill="0" applyBorder="0" applyAlignment="0"/>
    <xf numFmtId="0" fontId="61" fillId="0" borderId="0">
      <alignment vertical="top"/>
    </xf>
    <xf numFmtId="0" fontId="62" fillId="0" borderId="0" applyNumberFormat="0" applyFill="0" applyBorder="0" applyAlignment="0" applyProtection="0"/>
    <xf numFmtId="0" fontId="64" fillId="0" borderId="0"/>
    <xf numFmtId="0" fontId="262" fillId="0" borderId="0"/>
    <xf numFmtId="0" fontId="62" fillId="0" borderId="0" applyNumberFormat="0" applyFill="0" applyBorder="0" applyAlignment="0" applyProtection="0"/>
    <xf numFmtId="201" fontId="60" fillId="0" borderId="3">
      <alignment horizontal="right" vertical="center"/>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52" fontId="59" fillId="0" borderId="0" applyFont="0" applyFill="0" applyBorder="0" applyAlignment="0" applyProtection="0"/>
    <xf numFmtId="234" fontId="101" fillId="0" borderId="0" applyProtection="0"/>
    <xf numFmtId="0" fontId="62" fillId="0" borderId="0" applyNumberFormat="0" applyFill="0" applyBorder="0" applyAlignment="0" applyProtection="0"/>
    <xf numFmtId="189" fontId="69" fillId="0" borderId="3">
      <alignment horizontal="right" vertical="center"/>
    </xf>
    <xf numFmtId="0" fontId="62" fillId="0" borderId="0" applyNumberFormat="0" applyFill="0" applyBorder="0" applyAlignment="0" applyProtection="0"/>
    <xf numFmtId="0" fontId="74" fillId="0" borderId="0">
      <alignment wrapText="1"/>
    </xf>
    <xf numFmtId="0" fontId="62" fillId="0" borderId="0" applyNumberFormat="0" applyFill="0" applyBorder="0" applyAlignment="0" applyProtection="0"/>
    <xf numFmtId="43" fontId="66" fillId="0" borderId="0" applyFont="0" applyFill="0" applyBorder="0" applyAlignment="0" applyProtection="0"/>
    <xf numFmtId="0" fontId="62" fillId="0" borderId="0" applyNumberFormat="0" applyFill="0" applyBorder="0" applyAlignment="0" applyProtection="0"/>
    <xf numFmtId="197" fontId="59"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3"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89" fontId="69" fillId="0" borderId="3">
      <alignment horizontal="right" vertical="center"/>
    </xf>
    <xf numFmtId="178" fontId="68" fillId="0" borderId="3">
      <alignment horizontal="right" vertical="center"/>
    </xf>
    <xf numFmtId="243"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59" fontId="168" fillId="0" borderId="0" applyFill="0" applyBorder="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0" fontId="101" fillId="0" borderId="0" applyProtection="0"/>
    <xf numFmtId="0" fontId="70" fillId="0" borderId="0" applyProtection="0"/>
    <xf numFmtId="207" fontId="59" fillId="0" borderId="0" applyFill="0" applyBorder="0" applyAlignment="0"/>
    <xf numFmtId="187" fontId="59" fillId="0" borderId="0" applyFill="0" applyBorder="0" applyAlignment="0"/>
    <xf numFmtId="234" fontId="101" fillId="0" borderId="0" applyProtection="0"/>
    <xf numFmtId="189" fontId="69" fillId="0" borderId="3">
      <alignment horizontal="right" vertical="center"/>
    </xf>
    <xf numFmtId="170" fontId="101" fillId="0" borderId="0" applyProtection="0"/>
    <xf numFmtId="170" fontId="101" fillId="0" borderId="0" applyProtection="0"/>
    <xf numFmtId="219" fontId="80" fillId="0" borderId="0" applyFont="0" applyFill="0" applyBorder="0" applyAlignment="0" applyProtection="0"/>
    <xf numFmtId="0" fontId="62" fillId="0" borderId="0" applyNumberFormat="0" applyFill="0" applyBorder="0" applyAlignment="0" applyProtection="0"/>
    <xf numFmtId="189" fontId="69" fillId="0" borderId="3">
      <alignment horizontal="right" vertical="center"/>
    </xf>
    <xf numFmtId="0" fontId="66" fillId="5" borderId="19" applyNumberFormat="0" applyFont="0" applyAlignment="0" applyProtection="0"/>
    <xf numFmtId="0" fontId="62" fillId="0" borderId="0" applyNumberForma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26" fontId="58"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43" fontId="59" fillId="0" borderId="0" applyFont="0" applyFill="0" applyBorder="0" applyAlignment="0" applyProtection="0"/>
    <xf numFmtId="0" fontId="62" fillId="0" borderId="0" applyNumberFormat="0" applyFill="0" applyBorder="0" applyAlignment="0" applyProtection="0"/>
    <xf numFmtId="0" fontId="67" fillId="0" borderId="0"/>
    <xf numFmtId="227" fontId="58" fillId="0" borderId="0" applyFont="0" applyFill="0" applyBorder="0" applyAlignment="0" applyProtection="0"/>
    <xf numFmtId="0" fontId="67" fillId="0" borderId="0"/>
    <xf numFmtId="0" fontId="59" fillId="0" borderId="0"/>
    <xf numFmtId="0" fontId="68" fillId="0" borderId="0"/>
    <xf numFmtId="270" fontId="169" fillId="0" borderId="0" applyFont="0" applyFill="0" applyBorder="0" applyAlignment="0" applyProtection="0"/>
    <xf numFmtId="179" fontId="169" fillId="0" borderId="0" applyFont="0" applyFill="0" applyBorder="0" applyAlignment="0" applyProtection="0"/>
    <xf numFmtId="0" fontId="140" fillId="0" borderId="0"/>
    <xf numFmtId="0" fontId="140" fillId="0" borderId="0"/>
    <xf numFmtId="41" fontId="66" fillId="0" borderId="0" applyFont="0" applyFill="0" applyBorder="0" applyAlignment="0" applyProtection="0"/>
    <xf numFmtId="0" fontId="38" fillId="0" borderId="0"/>
    <xf numFmtId="1" fontId="170" fillId="0" borderId="2" applyBorder="0" applyAlignment="0">
      <alignment horizontal="center"/>
    </xf>
    <xf numFmtId="1" fontId="170" fillId="0" borderId="2" applyBorder="0" applyAlignment="0">
      <alignment horizontal="center"/>
    </xf>
    <xf numFmtId="201" fontId="60" fillId="0" borderId="3">
      <alignment horizontal="right" vertical="center"/>
    </xf>
    <xf numFmtId="0" fontId="80" fillId="0" borderId="0"/>
    <xf numFmtId="0" fontId="80" fillId="0" borderId="0"/>
    <xf numFmtId="0" fontId="59" fillId="0" borderId="0"/>
    <xf numFmtId="169" fontId="60" fillId="0" borderId="3">
      <alignment horizontal="right" vertical="center"/>
    </xf>
    <xf numFmtId="197" fontId="59" fillId="0" borderId="0" applyFill="0" applyBorder="0" applyAlignment="0"/>
    <xf numFmtId="43" fontId="79" fillId="0" borderId="0" applyFont="0" applyFill="0" applyBorder="0" applyAlignment="0" applyProtection="0"/>
    <xf numFmtId="0" fontId="80" fillId="0" borderId="0" applyProtection="0"/>
    <xf numFmtId="3" fontId="72" fillId="0" borderId="2"/>
    <xf numFmtId="178" fontId="59" fillId="0" borderId="3">
      <alignment horizontal="right" vertical="center"/>
    </xf>
    <xf numFmtId="0" fontId="74" fillId="6" borderId="0"/>
    <xf numFmtId="189" fontId="69" fillId="0" borderId="3">
      <alignment horizontal="right" vertical="center"/>
    </xf>
    <xf numFmtId="3" fontId="72" fillId="0" borderId="2"/>
    <xf numFmtId="178" fontId="59" fillId="0" borderId="3">
      <alignment horizontal="right" vertical="center"/>
    </xf>
    <xf numFmtId="252" fontId="59" fillId="0" borderId="0" applyFill="0" applyBorder="0" applyAlignment="0"/>
    <xf numFmtId="3" fontId="72" fillId="0" borderId="2"/>
    <xf numFmtId="233" fontId="105" fillId="0" borderId="0" applyFont="0" applyFill="0" applyBorder="0" applyAlignment="0" applyProtection="0"/>
    <xf numFmtId="0" fontId="128" fillId="6" borderId="0"/>
    <xf numFmtId="207" fontId="59" fillId="0" borderId="0" applyFill="0" applyBorder="0" applyAlignment="0"/>
    <xf numFmtId="0" fontId="128" fillId="6" borderId="0"/>
    <xf numFmtId="4" fontId="126" fillId="21" borderId="17" applyNumberFormat="0" applyProtection="0">
      <alignment horizontal="right" vertical="center"/>
    </xf>
    <xf numFmtId="231" fontId="59" fillId="0" borderId="0" applyFill="0" applyBorder="0" applyAlignment="0"/>
    <xf numFmtId="0" fontId="128" fillId="6" borderId="0"/>
    <xf numFmtId="233" fontId="105" fillId="0" borderId="0" applyFont="0" applyFill="0" applyBorder="0" applyAlignment="0" applyProtection="0"/>
    <xf numFmtId="0" fontId="128" fillId="6" borderId="0"/>
    <xf numFmtId="0" fontId="74" fillId="6" borderId="0"/>
    <xf numFmtId="189" fontId="69" fillId="0" borderId="3">
      <alignment horizontal="right" vertical="center"/>
    </xf>
    <xf numFmtId="0" fontId="74" fillId="6" borderId="0"/>
    <xf numFmtId="0" fontId="74" fillId="6" borderId="0"/>
    <xf numFmtId="0" fontId="74" fillId="6" borderId="0"/>
    <xf numFmtId="189" fontId="69" fillId="0" borderId="3">
      <alignment horizontal="right" vertical="center"/>
    </xf>
    <xf numFmtId="38" fontId="63" fillId="0" borderId="0" applyFont="0" applyFill="0" applyBorder="0" applyAlignment="0" applyProtection="0"/>
    <xf numFmtId="0" fontId="74" fillId="6" borderId="0"/>
    <xf numFmtId="197" fontId="59" fillId="0" borderId="0" applyFill="0" applyBorder="0" applyAlignment="0"/>
    <xf numFmtId="0" fontId="262" fillId="0" borderId="0"/>
    <xf numFmtId="0" fontId="74" fillId="6" borderId="0"/>
    <xf numFmtId="189" fontId="69" fillId="0" borderId="3">
      <alignment horizontal="right" vertical="center"/>
    </xf>
    <xf numFmtId="0" fontId="74" fillId="6" borderId="0"/>
    <xf numFmtId="0" fontId="74" fillId="6" borderId="0"/>
    <xf numFmtId="208" fontId="71" fillId="0" borderId="3">
      <alignment horizontal="right" vertical="center"/>
    </xf>
    <xf numFmtId="0" fontId="262" fillId="0" borderId="0"/>
    <xf numFmtId="191" fontId="58" fillId="0" borderId="3">
      <alignment horizontal="right" vertical="center"/>
    </xf>
    <xf numFmtId="271" fontId="55" fillId="0" borderId="0" applyFont="0" applyFill="0" applyBorder="0" applyAlignment="0" applyProtection="0"/>
    <xf numFmtId="0" fontId="74" fillId="6" borderId="0"/>
    <xf numFmtId="0" fontId="74" fillId="6" borderId="0"/>
    <xf numFmtId="0" fontId="74" fillId="6" borderId="0"/>
    <xf numFmtId="187" fontId="59" fillId="0" borderId="0" applyFill="0" applyBorder="0" applyAlignment="0"/>
    <xf numFmtId="209" fontId="58" fillId="0" borderId="0" applyFont="0" applyFill="0" applyBorder="0" applyAlignment="0" applyProtection="0"/>
    <xf numFmtId="166" fontId="58" fillId="0" borderId="0" applyFont="0" applyFill="0" applyBorder="0" applyAlignment="0" applyProtection="0"/>
    <xf numFmtId="0" fontId="74" fillId="6" borderId="0"/>
    <xf numFmtId="0" fontId="74" fillId="6" borderId="0"/>
    <xf numFmtId="43" fontId="13" fillId="0" borderId="0" applyFont="0" applyFill="0" applyBorder="0" applyAlignment="0" applyProtection="0"/>
    <xf numFmtId="43" fontId="59" fillId="0" borderId="0" applyFont="0" applyFill="0" applyBorder="0" applyAlignment="0" applyProtection="0"/>
    <xf numFmtId="0" fontId="62" fillId="0" borderId="0"/>
    <xf numFmtId="189" fontId="69" fillId="0" borderId="3">
      <alignment horizontal="right" vertical="center"/>
    </xf>
    <xf numFmtId="0" fontId="74" fillId="6" borderId="0"/>
    <xf numFmtId="0" fontId="74" fillId="6" borderId="0"/>
    <xf numFmtId="0" fontId="131" fillId="0" borderId="0" applyFont="0" applyFill="0" applyBorder="0" applyAlignment="0">
      <alignment horizontal="left"/>
    </xf>
    <xf numFmtId="0" fontId="128" fillId="6" borderId="0"/>
    <xf numFmtId="0" fontId="131" fillId="0" borderId="0" applyFont="0" applyFill="0" applyBorder="0" applyAlignment="0">
      <alignment horizontal="left"/>
    </xf>
    <xf numFmtId="4" fontId="157" fillId="16" borderId="33" applyNumberFormat="0" applyProtection="0">
      <alignment horizontal="left" vertical="center" indent="1"/>
    </xf>
    <xf numFmtId="43" fontId="159" fillId="0" borderId="0" applyFont="0" applyFill="0" applyBorder="0" applyAlignment="0" applyProtection="0"/>
    <xf numFmtId="266" fontId="59" fillId="0" borderId="0" applyFill="0" applyBorder="0" applyAlignment="0"/>
    <xf numFmtId="0" fontId="74" fillId="6" borderId="0"/>
    <xf numFmtId="178" fontId="68" fillId="0" borderId="3">
      <alignment horizontal="right" vertical="center"/>
    </xf>
    <xf numFmtId="0" fontId="74" fillId="6" borderId="0"/>
    <xf numFmtId="0" fontId="74" fillId="6" borderId="0"/>
    <xf numFmtId="208" fontId="71" fillId="0" borderId="3">
      <alignment horizontal="right" vertical="center"/>
    </xf>
    <xf numFmtId="0" fontId="39" fillId="0" borderId="0"/>
    <xf numFmtId="233" fontId="105" fillId="0" borderId="0" applyFont="0" applyFill="0" applyBorder="0" applyAlignment="0" applyProtection="0"/>
    <xf numFmtId="189" fontId="69" fillId="0" borderId="3">
      <alignment horizontal="right" vertical="center"/>
    </xf>
    <xf numFmtId="192" fontId="59" fillId="0" borderId="0" applyFont="0" applyFill="0" applyBorder="0" applyAlignment="0" applyProtection="0"/>
    <xf numFmtId="0" fontId="128" fillId="6" borderId="0"/>
    <xf numFmtId="0" fontId="128" fillId="6" borderId="0"/>
    <xf numFmtId="187" fontId="59" fillId="0" borderId="0" applyFill="0" applyBorder="0" applyAlignment="0"/>
    <xf numFmtId="0" fontId="129" fillId="0" borderId="2" applyNumberFormat="0" applyFont="0" applyBorder="0">
      <alignment horizontal="left" indent="2"/>
    </xf>
    <xf numFmtId="262" fontId="89" fillId="0" borderId="0" applyFont="0" applyFill="0" applyBorder="0" applyAlignment="0" applyProtection="0"/>
    <xf numFmtId="0" fontId="129" fillId="0" borderId="2" applyNumberFormat="0" applyFont="0" applyBorder="0">
      <alignment horizontal="left" indent="2"/>
    </xf>
    <xf numFmtId="0" fontId="131" fillId="0" borderId="0" applyFont="0" applyFill="0" applyBorder="0" applyAlignment="0">
      <alignment horizontal="left"/>
    </xf>
    <xf numFmtId="0" fontId="131" fillId="0" borderId="0" applyFont="0" applyFill="0" applyBorder="0" applyAlignment="0">
      <alignment horizontal="left"/>
    </xf>
    <xf numFmtId="263" fontId="59" fillId="0" borderId="0"/>
    <xf numFmtId="0" fontId="132" fillId="0" borderId="26" applyFont="0" applyFill="0" applyAlignment="0">
      <alignment vertical="center" wrapText="1"/>
    </xf>
    <xf numFmtId="0" fontId="121" fillId="6" borderId="0"/>
    <xf numFmtId="0" fontId="121" fillId="6" borderId="0"/>
    <xf numFmtId="189" fontId="69" fillId="0" borderId="3">
      <alignment horizontal="right" vertical="center"/>
    </xf>
    <xf numFmtId="197" fontId="59" fillId="0" borderId="0" applyFill="0" applyBorder="0" applyAlignment="0"/>
    <xf numFmtId="214" fontId="59" fillId="0" borderId="0" applyFont="0" applyFill="0" applyBorder="0" applyAlignment="0" applyProtection="0"/>
    <xf numFmtId="9" fontId="59" fillId="0" borderId="0" applyFont="0" applyFill="0" applyBorder="0" applyAlignment="0" applyProtection="0"/>
    <xf numFmtId="0" fontId="74" fillId="0" borderId="0">
      <alignment wrapText="1"/>
    </xf>
    <xf numFmtId="0" fontId="74" fillId="6" borderId="0"/>
    <xf numFmtId="210" fontId="71" fillId="0" borderId="3">
      <alignment horizontal="right" vertical="center"/>
    </xf>
    <xf numFmtId="0" fontId="74" fillId="6" borderId="0"/>
    <xf numFmtId="178" fontId="68" fillId="0" borderId="3">
      <alignment horizontal="right" vertical="center"/>
    </xf>
    <xf numFmtId="0" fontId="74" fillId="6" borderId="0"/>
    <xf numFmtId="43" fontId="59" fillId="0" borderId="0" applyFont="0" applyFill="0" applyBorder="0" applyAlignment="0" applyProtection="0"/>
    <xf numFmtId="0" fontId="74" fillId="0" borderId="0">
      <alignment wrapText="1"/>
    </xf>
    <xf numFmtId="0" fontId="74" fillId="6" borderId="0"/>
    <xf numFmtId="189" fontId="69" fillId="0" borderId="3">
      <alignment horizontal="right" vertical="center"/>
    </xf>
    <xf numFmtId="38" fontId="112" fillId="2" borderId="0" applyNumberFormat="0" applyBorder="0" applyAlignment="0" applyProtection="0"/>
    <xf numFmtId="0" fontId="74" fillId="6" borderId="0"/>
    <xf numFmtId="0" fontId="74" fillId="6" borderId="0"/>
    <xf numFmtId="197" fontId="59" fillId="0" borderId="0" applyFill="0" applyBorder="0" applyAlignment="0"/>
    <xf numFmtId="0" fontId="74" fillId="6" borderId="0"/>
    <xf numFmtId="264" fontId="66" fillId="0" borderId="0" applyFont="0" applyFill="0" applyBorder="0" applyAlignment="0" applyProtection="0"/>
    <xf numFmtId="0" fontId="74" fillId="6" borderId="0"/>
    <xf numFmtId="3" fontId="59" fillId="0" borderId="0" applyFont="0" applyFill="0" applyBorder="0" applyAlignment="0" applyProtection="0"/>
    <xf numFmtId="0" fontId="74" fillId="6" borderId="0"/>
    <xf numFmtId="229" fontId="80" fillId="0" borderId="3">
      <alignment horizontal="right" vertical="center"/>
    </xf>
    <xf numFmtId="0" fontId="74" fillId="6" borderId="0"/>
    <xf numFmtId="0" fontId="74" fillId="6" borderId="0"/>
    <xf numFmtId="0" fontId="74" fillId="6" borderId="0"/>
    <xf numFmtId="0" fontId="74" fillId="6" borderId="0"/>
    <xf numFmtId="0" fontId="74" fillId="6" borderId="0"/>
    <xf numFmtId="0" fontId="74" fillId="6" borderId="0"/>
    <xf numFmtId="0" fontId="74" fillId="6" borderId="0"/>
    <xf numFmtId="0" fontId="74" fillId="6" borderId="0"/>
    <xf numFmtId="190" fontId="59" fillId="0" borderId="0" applyFont="0" applyFill="0" applyBorder="0" applyAlignment="0" applyProtection="0"/>
    <xf numFmtId="0" fontId="74" fillId="6" borderId="0"/>
    <xf numFmtId="0" fontId="74" fillId="6" borderId="0"/>
    <xf numFmtId="0" fontId="74" fillId="6" borderId="0"/>
    <xf numFmtId="166" fontId="140" fillId="0" borderId="0" applyFont="0" applyFill="0" applyBorder="0" applyAlignment="0" applyProtection="0"/>
    <xf numFmtId="0" fontId="74" fillId="6" borderId="0"/>
    <xf numFmtId="210" fontId="71" fillId="0" borderId="3">
      <alignment horizontal="right" vertical="center"/>
    </xf>
    <xf numFmtId="0" fontId="74" fillId="6" borderId="0"/>
    <xf numFmtId="178" fontId="68" fillId="0" borderId="3">
      <alignment horizontal="right" vertical="center"/>
    </xf>
    <xf numFmtId="0" fontId="121" fillId="6" borderId="0"/>
    <xf numFmtId="189" fontId="69" fillId="0" borderId="3">
      <alignment horizontal="right" vertical="center"/>
    </xf>
    <xf numFmtId="0" fontId="129" fillId="0" borderId="2" applyNumberFormat="0" applyFont="0" applyBorder="0" applyAlignment="0">
      <alignment horizontal="center"/>
    </xf>
    <xf numFmtId="0" fontId="151" fillId="12" borderId="0" applyNumberFormat="0" applyBorder="0" applyAlignment="0" applyProtection="0"/>
    <xf numFmtId="0" fontId="151" fillId="23" borderId="0" applyNumberFormat="0" applyBorder="0" applyAlignment="0" applyProtection="0"/>
    <xf numFmtId="0" fontId="151" fillId="18" borderId="0" applyNumberFormat="0" applyBorder="0" applyAlignment="0" applyProtection="0"/>
    <xf numFmtId="0" fontId="62" fillId="0" borderId="0"/>
    <xf numFmtId="0" fontId="151" fillId="24" borderId="0" applyNumberFormat="0" applyBorder="0" applyAlignment="0" applyProtection="0"/>
    <xf numFmtId="182" fontId="59" fillId="0" borderId="0" applyFont="0" applyFill="0" applyBorder="0" applyAlignment="0" applyProtection="0"/>
    <xf numFmtId="0" fontId="151" fillId="25" borderId="0" applyNumberFormat="0" applyBorder="0" applyAlignment="0" applyProtection="0"/>
    <xf numFmtId="0" fontId="68" fillId="0" borderId="0"/>
    <xf numFmtId="217" fontId="59" fillId="0" borderId="24">
      <alignment vertical="center"/>
    </xf>
    <xf numFmtId="0" fontId="119" fillId="6" borderId="0"/>
    <xf numFmtId="0" fontId="59" fillId="0" borderId="0"/>
    <xf numFmtId="0" fontId="74" fillId="6" borderId="0"/>
    <xf numFmtId="0" fontId="74" fillId="6" borderId="0"/>
    <xf numFmtId="0" fontId="74" fillId="6" borderId="0"/>
    <xf numFmtId="0" fontId="74" fillId="6" borderId="0"/>
    <xf numFmtId="0" fontId="74" fillId="6" borderId="0"/>
    <xf numFmtId="0" fontId="63" fillId="0" borderId="0"/>
    <xf numFmtId="256" fontId="38" fillId="0" borderId="0" applyFill="0" applyBorder="0" applyProtection="0"/>
    <xf numFmtId="0" fontId="74" fillId="6" borderId="0"/>
    <xf numFmtId="0" fontId="74" fillId="6" borderId="0"/>
    <xf numFmtId="201" fontId="60" fillId="0" borderId="3">
      <alignment horizontal="right" vertical="center"/>
    </xf>
    <xf numFmtId="0" fontId="74" fillId="6" borderId="0"/>
    <xf numFmtId="4" fontId="57" fillId="26" borderId="17" applyNumberFormat="0" applyProtection="0">
      <alignment horizontal="right" vertical="center"/>
    </xf>
    <xf numFmtId="0" fontId="59" fillId="0" borderId="0"/>
    <xf numFmtId="0" fontId="74" fillId="6" borderId="0"/>
    <xf numFmtId="229" fontId="80" fillId="0" borderId="3">
      <alignment horizontal="right" vertical="center"/>
    </xf>
    <xf numFmtId="0" fontId="74" fillId="6" borderId="0"/>
    <xf numFmtId="0" fontId="74" fillId="6" borderId="0"/>
    <xf numFmtId="0" fontId="74" fillId="6" borderId="0"/>
    <xf numFmtId="0" fontId="74" fillId="6" borderId="0"/>
    <xf numFmtId="0" fontId="74" fillId="6" borderId="0"/>
    <xf numFmtId="174" fontId="67" fillId="0" borderId="0" applyFill="0" applyBorder="0" applyAlignment="0"/>
    <xf numFmtId="187" fontId="59" fillId="0" borderId="0" applyFill="0" applyBorder="0" applyAlignment="0"/>
    <xf numFmtId="210" fontId="71" fillId="0" borderId="3">
      <alignment horizontal="right" vertical="center"/>
    </xf>
    <xf numFmtId="0" fontId="74" fillId="6" borderId="0"/>
    <xf numFmtId="0" fontId="74" fillId="6" borderId="0"/>
    <xf numFmtId="0" fontId="74" fillId="6" borderId="0"/>
    <xf numFmtId="189" fontId="69" fillId="0" borderId="3">
      <alignment horizontal="right" vertical="center"/>
    </xf>
    <xf numFmtId="0" fontId="74" fillId="6" borderId="0"/>
    <xf numFmtId="189" fontId="69" fillId="0" borderId="3">
      <alignment horizontal="right" vertical="center"/>
    </xf>
    <xf numFmtId="0" fontId="74" fillId="6" borderId="0"/>
    <xf numFmtId="0" fontId="74" fillId="6" borderId="0"/>
    <xf numFmtId="0" fontId="74" fillId="6" borderId="0"/>
    <xf numFmtId="0" fontId="119" fillId="6" borderId="0"/>
    <xf numFmtId="0" fontId="115" fillId="0" borderId="0">
      <alignment wrapText="1"/>
    </xf>
    <xf numFmtId="0" fontId="115" fillId="0" borderId="0">
      <alignment wrapText="1"/>
    </xf>
    <xf numFmtId="0" fontId="67" fillId="0" borderId="0"/>
    <xf numFmtId="181" fontId="59" fillId="0" borderId="0" applyFont="0" applyFill="0" applyBorder="0" applyAlignment="0" applyProtection="0"/>
    <xf numFmtId="0" fontId="74" fillId="0" borderId="0">
      <alignment wrapText="1"/>
    </xf>
    <xf numFmtId="0" fontId="74" fillId="0" borderId="0">
      <alignment wrapText="1"/>
    </xf>
    <xf numFmtId="0" fontId="74" fillId="0" borderId="0">
      <alignment wrapText="1"/>
    </xf>
    <xf numFmtId="0" fontId="74" fillId="0" borderId="0">
      <alignment wrapText="1"/>
    </xf>
    <xf numFmtId="187" fontId="59" fillId="0" borderId="0" applyFill="0" applyBorder="0" applyAlignment="0"/>
    <xf numFmtId="0" fontId="74" fillId="0" borderId="0">
      <alignment wrapText="1"/>
    </xf>
    <xf numFmtId="0" fontId="74" fillId="0" borderId="0">
      <alignment wrapText="1"/>
    </xf>
    <xf numFmtId="0" fontId="74" fillId="0" borderId="0">
      <alignment wrapText="1"/>
    </xf>
    <xf numFmtId="9" fontId="66" fillId="0" borderId="0" applyFont="0" applyFill="0" applyBorder="0" applyAlignment="0" applyProtection="0"/>
    <xf numFmtId="1" fontId="176" fillId="0" borderId="7" applyBorder="0"/>
    <xf numFmtId="0" fontId="74" fillId="0" borderId="0">
      <alignment wrapText="1"/>
    </xf>
    <xf numFmtId="189" fontId="69" fillId="0" borderId="3">
      <alignment horizontal="right" vertical="center"/>
    </xf>
    <xf numFmtId="189" fontId="69" fillId="0" borderId="3">
      <alignment horizontal="right" vertical="center"/>
    </xf>
    <xf numFmtId="197" fontId="59" fillId="0" borderId="0" applyFill="0" applyBorder="0" applyAlignment="0"/>
    <xf numFmtId="0" fontId="74" fillId="0" borderId="0">
      <alignment wrapText="1"/>
    </xf>
    <xf numFmtId="189" fontId="69" fillId="0" borderId="3">
      <alignment horizontal="right" vertical="center"/>
    </xf>
    <xf numFmtId="189" fontId="69" fillId="0" borderId="3">
      <alignment horizontal="right" vertical="center"/>
    </xf>
    <xf numFmtId="0" fontId="74" fillId="0" borderId="0">
      <alignment wrapText="1"/>
    </xf>
    <xf numFmtId="0" fontId="74" fillId="0" borderId="0">
      <alignment wrapText="1"/>
    </xf>
    <xf numFmtId="0" fontId="74" fillId="0" borderId="0">
      <alignment wrapText="1"/>
    </xf>
    <xf numFmtId="189" fontId="69" fillId="0" borderId="3">
      <alignment horizontal="right" vertical="center"/>
    </xf>
    <xf numFmtId="0" fontId="74" fillId="0" borderId="0">
      <alignment wrapText="1"/>
    </xf>
    <xf numFmtId="0" fontId="74" fillId="0" borderId="0">
      <alignment wrapText="1"/>
    </xf>
    <xf numFmtId="0" fontId="74" fillId="0" borderId="0">
      <alignment wrapText="1"/>
    </xf>
    <xf numFmtId="207" fontId="59" fillId="0" borderId="0" applyFill="0" applyBorder="0" applyAlignment="0"/>
    <xf numFmtId="268" fontId="62" fillId="0" borderId="2"/>
    <xf numFmtId="0" fontId="74" fillId="0" borderId="0">
      <alignment wrapText="1"/>
    </xf>
    <xf numFmtId="0" fontId="74" fillId="0" borderId="0">
      <alignment wrapText="1"/>
    </xf>
    <xf numFmtId="0" fontId="74" fillId="0" borderId="0">
      <alignment wrapText="1"/>
    </xf>
    <xf numFmtId="167" fontId="71" fillId="0" borderId="0" applyFont="0" applyFill="0" applyBorder="0" applyAlignment="0" applyProtection="0"/>
    <xf numFmtId="0" fontId="74" fillId="0" borderId="0">
      <alignment wrapText="1"/>
    </xf>
    <xf numFmtId="0" fontId="74" fillId="0" borderId="0">
      <alignment wrapText="1"/>
    </xf>
    <xf numFmtId="0" fontId="74" fillId="0" borderId="0">
      <alignment wrapText="1"/>
    </xf>
    <xf numFmtId="0" fontId="74" fillId="0" borderId="0">
      <alignment wrapText="1"/>
    </xf>
    <xf numFmtId="0" fontId="74" fillId="0" borderId="0">
      <alignment wrapText="1"/>
    </xf>
    <xf numFmtId="182" fontId="59" fillId="0" borderId="0" applyFont="0" applyFill="0" applyBorder="0" applyAlignment="0" applyProtection="0"/>
    <xf numFmtId="0" fontId="74" fillId="0" borderId="0">
      <alignment wrapText="1"/>
    </xf>
    <xf numFmtId="0" fontId="74" fillId="0" borderId="0">
      <alignment wrapText="1"/>
    </xf>
    <xf numFmtId="0" fontId="151" fillId="16" borderId="0" applyNumberFormat="0" applyBorder="0" applyAlignment="0" applyProtection="0"/>
    <xf numFmtId="197" fontId="59" fillId="0" borderId="0" applyFill="0" applyBorder="0" applyAlignment="0"/>
    <xf numFmtId="201" fontId="60" fillId="0" borderId="3">
      <alignment horizontal="right" vertical="center"/>
    </xf>
    <xf numFmtId="0" fontId="151" fillId="8" borderId="0" applyNumberFormat="0" applyBorder="0" applyAlignment="0" applyProtection="0"/>
    <xf numFmtId="187" fontId="59" fillId="0" borderId="0" applyFill="0" applyBorder="0" applyAlignment="0"/>
    <xf numFmtId="219" fontId="177" fillId="0" borderId="1" applyNumberFormat="0" applyFont="0" applyBorder="0" applyAlignment="0">
      <alignment horizontal="center" vertical="center"/>
    </xf>
    <xf numFmtId="0" fontId="62" fillId="0" borderId="0"/>
    <xf numFmtId="189" fontId="69" fillId="0" borderId="3">
      <alignment horizontal="right" vertical="center"/>
    </xf>
    <xf numFmtId="0" fontId="62" fillId="0" borderId="0"/>
    <xf numFmtId="0" fontId="39" fillId="0" borderId="0"/>
    <xf numFmtId="0" fontId="59" fillId="0" borderId="0"/>
    <xf numFmtId="0" fontId="62" fillId="0" borderId="0"/>
    <xf numFmtId="0" fontId="59" fillId="0" borderId="0"/>
    <xf numFmtId="192" fontId="59" fillId="0" borderId="0" applyFont="0" applyFill="0" applyBorder="0" applyAlignment="0" applyProtection="0"/>
    <xf numFmtId="0" fontId="62" fillId="0" borderId="0"/>
    <xf numFmtId="0" fontId="62" fillId="0" borderId="0"/>
    <xf numFmtId="210" fontId="71" fillId="0" borderId="3">
      <alignment horizontal="right" vertical="center"/>
    </xf>
    <xf numFmtId="201" fontId="60" fillId="0" borderId="3">
      <alignment horizontal="right" vertical="center"/>
    </xf>
    <xf numFmtId="0" fontId="62" fillId="0" borderId="0"/>
    <xf numFmtId="220" fontId="58" fillId="0" borderId="0" applyFont="0" applyFill="0" applyBorder="0" applyAlignment="0" applyProtection="0"/>
    <xf numFmtId="218" fontId="109" fillId="0" borderId="0" applyFont="0" applyFill="0" applyBorder="0" applyAlignment="0" applyProtection="0"/>
    <xf numFmtId="189" fontId="69" fillId="0" borderId="3">
      <alignment horizontal="right" vertical="center"/>
    </xf>
    <xf numFmtId="0" fontId="62" fillId="0" borderId="0"/>
    <xf numFmtId="0" fontId="62" fillId="0" borderId="0"/>
    <xf numFmtId="0" fontId="62" fillId="0" borderId="0"/>
    <xf numFmtId="189" fontId="69" fillId="0" borderId="3">
      <alignment horizontal="right" vertical="center"/>
    </xf>
    <xf numFmtId="43" fontId="262" fillId="0" borderId="0" applyFont="0" applyFill="0" applyBorder="0" applyAlignment="0" applyProtection="0"/>
    <xf numFmtId="0" fontId="62" fillId="0" borderId="0"/>
    <xf numFmtId="0" fontId="62" fillId="0" borderId="0"/>
    <xf numFmtId="0" fontId="62" fillId="0" borderId="0"/>
    <xf numFmtId="0" fontId="62" fillId="0" borderId="0"/>
    <xf numFmtId="0" fontId="62" fillId="0" borderId="0"/>
    <xf numFmtId="0" fontId="59" fillId="0" borderId="0" applyFont="0" applyFill="0" applyBorder="0" applyAlignment="0" applyProtection="0"/>
    <xf numFmtId="0" fontId="62" fillId="0" borderId="0"/>
    <xf numFmtId="0" fontId="39" fillId="0" borderId="0"/>
    <xf numFmtId="0" fontId="62" fillId="0" borderId="0"/>
    <xf numFmtId="189" fontId="69" fillId="0" borderId="3">
      <alignment horizontal="right" vertical="center"/>
    </xf>
    <xf numFmtId="0" fontId="93" fillId="19" borderId="0" applyNumberFormat="0" applyBorder="0" applyAlignment="0" applyProtection="0"/>
    <xf numFmtId="0" fontId="62" fillId="0" borderId="0"/>
    <xf numFmtId="0" fontId="62" fillId="0" borderId="0"/>
    <xf numFmtId="41" fontId="58" fillId="0" borderId="0" applyFont="0" applyFill="0" applyBorder="0" applyAlignment="0" applyProtection="0"/>
    <xf numFmtId="249" fontId="58" fillId="0" borderId="0" applyFont="0" applyFill="0" applyBorder="0" applyAlignment="0" applyProtection="0"/>
    <xf numFmtId="0" fontId="62" fillId="0" borderId="0"/>
    <xf numFmtId="166" fontId="60" fillId="0" borderId="0" applyFont="0" applyFill="0" applyBorder="0" applyAlignment="0" applyProtection="0"/>
    <xf numFmtId="0" fontId="62" fillId="0" borderId="0"/>
    <xf numFmtId="0" fontId="93" fillId="3" borderId="0" applyNumberFormat="0" applyBorder="0" applyAlignment="0" applyProtection="0"/>
    <xf numFmtId="14" fontId="34" fillId="0" borderId="0">
      <alignment horizontal="center" wrapText="1"/>
      <protection locked="0"/>
    </xf>
    <xf numFmtId="0" fontId="93" fillId="9" borderId="0" applyNumberFormat="0" applyBorder="0" applyAlignment="0" applyProtection="0"/>
    <xf numFmtId="0" fontId="93" fillId="27" borderId="0" applyNumberFormat="0" applyBorder="0" applyAlignment="0" applyProtection="0"/>
    <xf numFmtId="0" fontId="71" fillId="0" borderId="0"/>
    <xf numFmtId="171" fontId="67" fillId="0" borderId="0" applyFill="0" applyBorder="0" applyAlignment="0"/>
    <xf numFmtId="0" fontId="71" fillId="0" borderId="0"/>
    <xf numFmtId="0" fontId="66" fillId="0" borderId="0"/>
    <xf numFmtId="0" fontId="71" fillId="0" borderId="0"/>
    <xf numFmtId="210" fontId="71" fillId="0" borderId="3">
      <alignment horizontal="right" vertical="center"/>
    </xf>
    <xf numFmtId="0" fontId="71" fillId="0" borderId="0"/>
    <xf numFmtId="189" fontId="69" fillId="0" borderId="3">
      <alignment horizontal="right" vertical="center"/>
    </xf>
    <xf numFmtId="210" fontId="71" fillId="0" borderId="3">
      <alignment horizontal="right" vertical="center"/>
    </xf>
    <xf numFmtId="207" fontId="59" fillId="0" borderId="0" applyFill="0" applyBorder="0" applyAlignment="0"/>
    <xf numFmtId="43" fontId="262" fillId="0" borderId="0" applyFont="0" applyFill="0" applyBorder="0" applyAlignment="0" applyProtection="0"/>
    <xf numFmtId="0" fontId="71" fillId="0" borderId="0"/>
    <xf numFmtId="0" fontId="59" fillId="0" borderId="0" applyFont="0" applyFill="0" applyBorder="0" applyAlignment="0" applyProtection="0"/>
    <xf numFmtId="0" fontId="93" fillId="14" borderId="0" applyNumberFormat="0" applyBorder="0" applyAlignment="0" applyProtection="0"/>
    <xf numFmtId="0" fontId="93" fillId="28" borderId="0" applyNumberFormat="0" applyBorder="0" applyAlignment="0" applyProtection="0"/>
    <xf numFmtId="191" fontId="58" fillId="0" borderId="3">
      <alignment horizontal="right" vertical="center"/>
    </xf>
    <xf numFmtId="204" fontId="59" fillId="0" borderId="0" applyFont="0" applyFill="0" applyBorder="0" applyAlignment="0" applyProtection="0"/>
    <xf numFmtId="0" fontId="93" fillId="13" borderId="0" applyNumberFormat="0" applyBorder="0" applyAlignment="0" applyProtection="0"/>
    <xf numFmtId="0" fontId="93" fillId="29" borderId="0" applyNumberFormat="0" applyBorder="0" applyAlignment="0" applyProtection="0"/>
    <xf numFmtId="312" fontId="180" fillId="0" borderId="0" applyFont="0" applyFill="0" applyBorder="0" applyAlignment="0" applyProtection="0"/>
    <xf numFmtId="235" fontId="180" fillId="0" borderId="0" applyFont="0" applyFill="0" applyBorder="0" applyAlignment="0" applyProtection="0"/>
    <xf numFmtId="0" fontId="147" fillId="0" borderId="0" applyFont="0" applyFill="0" applyBorder="0" applyAlignment="0" applyProtection="0"/>
    <xf numFmtId="43" fontId="59" fillId="0" borderId="0" applyFont="0" applyFill="0" applyBorder="0" applyAlignment="0" applyProtection="0"/>
    <xf numFmtId="315" fontId="180" fillId="0" borderId="0" applyFont="0" applyFill="0" applyBorder="0" applyAlignment="0" applyProtection="0"/>
    <xf numFmtId="0" fontId="68" fillId="0" borderId="0"/>
    <xf numFmtId="0" fontId="77" fillId="0" borderId="0">
      <alignment horizontal="center" wrapText="1"/>
      <protection locked="0"/>
    </xf>
    <xf numFmtId="184" fontId="135" fillId="0" borderId="0" applyFont="0" applyFill="0" applyBorder="0" applyAlignment="0" applyProtection="0"/>
    <xf numFmtId="181" fontId="59" fillId="0" borderId="0" applyFont="0" applyFill="0" applyBorder="0" applyAlignment="0" applyProtection="0"/>
    <xf numFmtId="0" fontId="181" fillId="0" borderId="0" applyFont="0" applyFill="0" applyBorder="0" applyAlignment="0" applyProtection="0"/>
    <xf numFmtId="183" fontId="135" fillId="0" borderId="0" applyFont="0" applyFill="0" applyBorder="0" applyAlignment="0" applyProtection="0"/>
    <xf numFmtId="243" fontId="59" fillId="0" borderId="0" applyFont="0" applyFill="0" applyBorder="0" applyAlignment="0" applyProtection="0"/>
    <xf numFmtId="5" fontId="104" fillId="10" borderId="2" applyNumberFormat="0" applyAlignment="0">
      <alignment horizontal="left" vertical="top"/>
    </xf>
    <xf numFmtId="0" fontId="181" fillId="0" borderId="0" applyFont="0" applyFill="0" applyBorder="0" applyAlignment="0" applyProtection="0"/>
    <xf numFmtId="297" fontId="58" fillId="0" borderId="0" applyFont="0" applyFill="0" applyBorder="0" applyAlignment="0" applyProtection="0"/>
    <xf numFmtId="170" fontId="86" fillId="0" borderId="0" applyFont="0" applyFill="0" applyBorder="0" applyAlignment="0" applyProtection="0"/>
    <xf numFmtId="0" fontId="182" fillId="12" borderId="0" applyNumberFormat="0" applyBorder="0" applyAlignment="0" applyProtection="0"/>
    <xf numFmtId="210" fontId="71" fillId="0" borderId="3">
      <alignment horizontal="right" vertical="center"/>
    </xf>
    <xf numFmtId="0" fontId="39" fillId="0" borderId="0"/>
    <xf numFmtId="0" fontId="181" fillId="0" borderId="0"/>
    <xf numFmtId="0" fontId="69" fillId="0" borderId="0"/>
    <xf numFmtId="0" fontId="183" fillId="0" borderId="0"/>
    <xf numFmtId="0" fontId="181" fillId="0" borderId="0"/>
    <xf numFmtId="0" fontId="184" fillId="0" borderId="0"/>
    <xf numFmtId="0" fontId="92" fillId="0" borderId="0"/>
    <xf numFmtId="187" fontId="59" fillId="0" borderId="0" applyFill="0" applyBorder="0" applyAlignment="0"/>
    <xf numFmtId="294" fontId="63" fillId="0" borderId="0" applyFill="0" applyBorder="0" applyAlignment="0"/>
    <xf numFmtId="196" fontId="86" fillId="0" borderId="0" applyFont="0" applyFill="0" applyBorder="0" applyAlignment="0" applyProtection="0"/>
    <xf numFmtId="241" fontId="58" fillId="0" borderId="0" applyFont="0" applyFill="0" applyBorder="0" applyAlignment="0" applyProtection="0"/>
    <xf numFmtId="291" fontId="60"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8" fontId="71" fillId="0" borderId="3">
      <alignment horizontal="right" vertical="center"/>
    </xf>
    <xf numFmtId="207" fontId="59" fillId="0" borderId="0" applyFill="0" applyBorder="0" applyAlignment="0"/>
    <xf numFmtId="189" fontId="69" fillId="0" borderId="3">
      <alignment horizontal="right" vertical="center"/>
    </xf>
    <xf numFmtId="182" fontId="59" fillId="0" borderId="0" applyFont="0" applyFill="0" applyBorder="0" applyAlignment="0" applyProtection="0"/>
    <xf numFmtId="207" fontId="59" fillId="0" borderId="0" applyFill="0" applyBorder="0" applyAlignment="0"/>
    <xf numFmtId="182" fontId="59" fillId="0" borderId="0" applyFont="0" applyFill="0" applyBorder="0" applyAlignment="0" applyProtection="0"/>
    <xf numFmtId="207" fontId="59" fillId="0" borderId="0" applyFill="0" applyBorder="0" applyAlignment="0"/>
    <xf numFmtId="182" fontId="59" fillId="0" borderId="0" applyFont="0" applyFill="0" applyBorder="0" applyAlignment="0" applyProtection="0"/>
    <xf numFmtId="207" fontId="59" fillId="0" borderId="0" applyFill="0" applyBorder="0" applyAlignment="0"/>
    <xf numFmtId="207" fontId="59" fillId="0" borderId="0" applyFill="0" applyBorder="0" applyAlignment="0"/>
    <xf numFmtId="204" fontId="59" fillId="0" borderId="0" applyFont="0" applyFill="0" applyBorder="0" applyAlignment="0" applyProtection="0"/>
    <xf numFmtId="207" fontId="59" fillId="0" borderId="0" applyFill="0" applyBorder="0" applyAlignment="0"/>
    <xf numFmtId="204" fontId="59" fillId="0" borderId="0" applyFont="0" applyFill="0" applyBorder="0" applyAlignment="0" applyProtection="0"/>
    <xf numFmtId="207" fontId="59" fillId="0" borderId="0" applyFill="0" applyBorder="0" applyAlignment="0"/>
    <xf numFmtId="189" fontId="69" fillId="0" borderId="3">
      <alignment horizontal="right" vertical="center"/>
    </xf>
    <xf numFmtId="204" fontId="59" fillId="0" borderId="0" applyFont="0" applyFill="0" applyBorder="0" applyAlignment="0" applyProtection="0"/>
    <xf numFmtId="207" fontId="59" fillId="0" borderId="0" applyFill="0" applyBorder="0" applyAlignment="0"/>
    <xf numFmtId="0" fontId="62" fillId="0" borderId="0" applyProtection="0"/>
    <xf numFmtId="167" fontId="79" fillId="0" borderId="0" applyFont="0" applyFill="0" applyBorder="0" applyAlignment="0" applyProtection="0"/>
    <xf numFmtId="204" fontId="59" fillId="0" borderId="0" applyFont="0" applyFill="0" applyBorder="0" applyAlignment="0" applyProtection="0"/>
    <xf numFmtId="207" fontId="59" fillId="0" borderId="0" applyFill="0" applyBorder="0" applyAlignment="0"/>
    <xf numFmtId="204" fontId="59" fillId="0" borderId="0" applyFont="0" applyFill="0" applyBorder="0" applyAlignment="0" applyProtection="0"/>
    <xf numFmtId="207" fontId="59" fillId="0" borderId="0" applyFill="0" applyBorder="0" applyAlignment="0"/>
    <xf numFmtId="303" fontId="59" fillId="0" borderId="0" applyFill="0" applyBorder="0" applyAlignment="0"/>
    <xf numFmtId="210" fontId="71" fillId="0" borderId="3">
      <alignment horizontal="right" vertical="center"/>
    </xf>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266" fontId="59" fillId="0" borderId="0" applyFill="0" applyBorder="0" applyAlignment="0"/>
    <xf numFmtId="0" fontId="138" fillId="0" borderId="0">
      <alignment horizontal="center"/>
    </xf>
    <xf numFmtId="266" fontId="59" fillId="0" borderId="0" applyFill="0" applyBorder="0" applyAlignment="0"/>
    <xf numFmtId="300"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31" fontId="59" fillId="0" borderId="0" applyFill="0" applyBorder="0" applyAlignment="0"/>
    <xf numFmtId="252" fontId="59" fillId="0" borderId="0" applyFill="0" applyBorder="0" applyAlignment="0"/>
    <xf numFmtId="4" fontId="57" fillId="21" borderId="17" applyNumberFormat="0" applyProtection="0">
      <alignment horizontal="right" vertical="center"/>
    </xf>
    <xf numFmtId="252" fontId="59" fillId="0" borderId="0" applyFill="0" applyBorder="0" applyAlignment="0"/>
    <xf numFmtId="252" fontId="59" fillId="0" borderId="0" applyFill="0" applyBorder="0" applyAlignment="0"/>
    <xf numFmtId="252" fontId="59" fillId="0" borderId="0" applyFill="0" applyBorder="0" applyAlignment="0"/>
    <xf numFmtId="208" fontId="71" fillId="0" borderId="3">
      <alignment horizontal="right" vertical="center"/>
    </xf>
    <xf numFmtId="252" fontId="59" fillId="0" borderId="0" applyFill="0" applyBorder="0" applyAlignment="0"/>
    <xf numFmtId="252" fontId="59" fillId="0" borderId="0" applyFill="0" applyBorder="0" applyAlignment="0"/>
    <xf numFmtId="252" fontId="59" fillId="0" borderId="0" applyFill="0" applyBorder="0" applyAlignment="0"/>
    <xf numFmtId="43" fontId="79" fillId="0" borderId="0" applyFont="0" applyFill="0" applyBorder="0" applyAlignment="0" applyProtection="0"/>
    <xf numFmtId="252" fontId="59" fillId="0" borderId="0" applyFill="0" applyBorder="0" applyAlignment="0"/>
    <xf numFmtId="252" fontId="59" fillId="0" borderId="0" applyFill="0" applyBorder="0" applyAlignment="0"/>
    <xf numFmtId="191" fontId="58" fillId="0" borderId="3">
      <alignment horizontal="right" vertical="center"/>
    </xf>
    <xf numFmtId="280" fontId="68" fillId="0" borderId="0" applyFont="0" applyFill="0" applyBorder="0" applyAlignment="0" applyProtection="0"/>
    <xf numFmtId="203" fontId="68" fillId="0" borderId="3">
      <alignment horizontal="right" vertical="center"/>
    </xf>
    <xf numFmtId="252" fontId="59" fillId="0" borderId="0" applyFill="0" applyBorder="0" applyAlignment="0"/>
    <xf numFmtId="252" fontId="59" fillId="0" borderId="0" applyFill="0" applyBorder="0" applyAlignment="0"/>
    <xf numFmtId="171" fontId="67" fillId="0" borderId="0" applyFill="0" applyBorder="0" applyAlignment="0"/>
    <xf numFmtId="223" fontId="59" fillId="0" borderId="0" applyFont="0" applyFill="0" applyBorder="0" applyAlignment="0" applyProtection="0"/>
    <xf numFmtId="197" fontId="59" fillId="0" borderId="0" applyFill="0" applyBorder="0" applyAlignment="0"/>
    <xf numFmtId="197" fontId="59" fillId="0" borderId="0" applyFill="0" applyBorder="0" applyAlignment="0"/>
    <xf numFmtId="203" fontId="68" fillId="0" borderId="3">
      <alignment horizontal="right" vertical="center"/>
    </xf>
    <xf numFmtId="197" fontId="59" fillId="0" borderId="0" applyFill="0" applyBorder="0" applyAlignment="0"/>
    <xf numFmtId="189" fontId="69" fillId="0" borderId="3">
      <alignment horizontal="right" vertical="center"/>
    </xf>
    <xf numFmtId="197" fontId="59" fillId="0" borderId="0" applyFill="0" applyBorder="0" applyAlignment="0"/>
    <xf numFmtId="197" fontId="59" fillId="0" borderId="0" applyFill="0" applyBorder="0" applyAlignment="0"/>
    <xf numFmtId="0" fontId="262" fillId="0" borderId="0"/>
    <xf numFmtId="197" fontId="59" fillId="0" borderId="0" applyFill="0" applyBorder="0" applyAlignment="0"/>
    <xf numFmtId="0" fontId="262" fillId="0" borderId="0"/>
    <xf numFmtId="197" fontId="59" fillId="0" borderId="0" applyFill="0" applyBorder="0" applyAlignment="0"/>
    <xf numFmtId="197" fontId="59" fillId="0" borderId="0" applyFill="0" applyBorder="0" applyAlignment="0"/>
    <xf numFmtId="197" fontId="59" fillId="0" borderId="0" applyFill="0" applyBorder="0" applyAlignment="0"/>
    <xf numFmtId="189" fontId="69" fillId="0" borderId="3">
      <alignment horizontal="right" vertical="center"/>
    </xf>
    <xf numFmtId="10" fontId="112" fillId="2" borderId="2" applyNumberFormat="0" applyBorder="0" applyAlignment="0" applyProtection="0"/>
    <xf numFmtId="197" fontId="59" fillId="0" borderId="0" applyFill="0" applyBorder="0" applyAlignment="0"/>
    <xf numFmtId="10" fontId="112" fillId="2" borderId="2" applyNumberFormat="0" applyBorder="0" applyAlignment="0" applyProtection="0"/>
    <xf numFmtId="0" fontId="69" fillId="0" borderId="0" applyNumberFormat="0" applyFill="0" applyBorder="0" applyAlignment="0" applyProtection="0"/>
    <xf numFmtId="197" fontId="59" fillId="0" borderId="0" applyFill="0" applyBorder="0" applyAlignment="0"/>
    <xf numFmtId="41" fontId="159" fillId="0" borderId="0" applyFont="0" applyFill="0" applyBorder="0" applyAlignment="0" applyProtection="0"/>
    <xf numFmtId="10" fontId="112" fillId="2" borderId="2" applyNumberFormat="0" applyBorder="0" applyAlignment="0" applyProtection="0"/>
    <xf numFmtId="165" fontId="66" fillId="0" borderId="0" applyFont="0" applyFill="0" applyBorder="0" applyAlignment="0" applyProtection="0"/>
    <xf numFmtId="197" fontId="59" fillId="0" borderId="0" applyFill="0" applyBorder="0" applyAlignment="0"/>
    <xf numFmtId="10" fontId="112" fillId="2" borderId="2" applyNumberFormat="0" applyBorder="0" applyAlignment="0" applyProtection="0"/>
    <xf numFmtId="197" fontId="59" fillId="0" borderId="0" applyFill="0" applyBorder="0" applyAlignment="0"/>
    <xf numFmtId="248" fontId="67"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0" fontId="66" fillId="0" borderId="0" applyProtection="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74" fontId="67"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169" fontId="60" fillId="0" borderId="3">
      <alignment horizontal="right" vertical="center"/>
    </xf>
    <xf numFmtId="207" fontId="59" fillId="0" borderId="0" applyFill="0" applyBorder="0" applyAlignment="0"/>
    <xf numFmtId="207" fontId="59" fillId="0" borderId="0" applyFill="0" applyBorder="0" applyAlignment="0"/>
    <xf numFmtId="207" fontId="59" fillId="0" borderId="0" applyFill="0" applyBorder="0" applyAlignment="0"/>
    <xf numFmtId="0" fontId="14" fillId="0" borderId="0"/>
    <xf numFmtId="207" fontId="59" fillId="0" borderId="0" applyFill="0" applyBorder="0" applyAlignment="0"/>
    <xf numFmtId="0" fontId="199" fillId="31" borderId="0"/>
    <xf numFmtId="207" fontId="59" fillId="0" borderId="0" applyFill="0" applyBorder="0" applyAlignment="0"/>
    <xf numFmtId="263" fontId="59" fillId="0" borderId="0"/>
    <xf numFmtId="207" fontId="59" fillId="0" borderId="0" applyFill="0" applyBorder="0" applyAlignment="0"/>
    <xf numFmtId="263" fontId="59" fillId="0" borderId="0"/>
    <xf numFmtId="178" fontId="68" fillId="0" borderId="3">
      <alignment horizontal="right" vertical="center"/>
    </xf>
    <xf numFmtId="207" fontId="59" fillId="0" borderId="0" applyFill="0" applyBorder="0" applyAlignment="0"/>
    <xf numFmtId="263" fontId="59" fillId="0" borderId="0"/>
    <xf numFmtId="182" fontId="59" fillId="0" borderId="0" applyFont="0" applyFill="0" applyBorder="0" applyAlignment="0" applyProtection="0"/>
    <xf numFmtId="0" fontId="59" fillId="0" borderId="0"/>
    <xf numFmtId="207" fontId="59" fillId="0" borderId="0" applyFill="0" applyBorder="0" applyAlignment="0"/>
    <xf numFmtId="263" fontId="59" fillId="0" borderId="0"/>
    <xf numFmtId="207" fontId="59" fillId="0" borderId="0" applyFill="0" applyBorder="0" applyAlignment="0"/>
    <xf numFmtId="207" fontId="59" fillId="0" borderId="0" applyFill="0" applyBorder="0" applyAlignment="0"/>
    <xf numFmtId="207" fontId="59" fillId="0" borderId="0" applyFill="0" applyBorder="0" applyAlignment="0"/>
    <xf numFmtId="0" fontId="200" fillId="0" borderId="0"/>
    <xf numFmtId="0" fontId="200" fillId="0" borderId="0"/>
    <xf numFmtId="0" fontId="90" fillId="0" borderId="0" applyFill="0" applyBorder="0" applyProtection="0">
      <alignment horizontal="center"/>
      <protection locked="0"/>
    </xf>
    <xf numFmtId="308" fontId="58" fillId="0" borderId="0" applyFont="0" applyFill="0" applyBorder="0" applyAlignment="0" applyProtection="0"/>
    <xf numFmtId="0" fontId="201" fillId="32" borderId="39" applyNumberFormat="0" applyAlignment="0" applyProtection="0"/>
    <xf numFmtId="240" fontId="79" fillId="0" borderId="0" applyFont="0" applyFill="0" applyBorder="0" applyAlignment="0" applyProtection="0"/>
    <xf numFmtId="219" fontId="80" fillId="0" borderId="0" applyFont="0" applyFill="0" applyBorder="0" applyAlignment="0" applyProtection="0"/>
    <xf numFmtId="0" fontId="202" fillId="0" borderId="6">
      <alignment horizontal="center"/>
    </xf>
    <xf numFmtId="251" fontId="99" fillId="0" borderId="0"/>
    <xf numFmtId="251" fontId="99" fillId="0" borderId="0"/>
    <xf numFmtId="189" fontId="69" fillId="0" borderId="3">
      <alignment horizontal="right" vertical="center"/>
    </xf>
    <xf numFmtId="210" fontId="71" fillId="0" borderId="3">
      <alignment horizontal="right" vertical="center"/>
    </xf>
    <xf numFmtId="251" fontId="99" fillId="0" borderId="0"/>
    <xf numFmtId="208" fontId="71" fillId="0" borderId="3">
      <alignment horizontal="right" vertical="center"/>
    </xf>
    <xf numFmtId="251" fontId="99" fillId="0" borderId="0"/>
    <xf numFmtId="216" fontId="83" fillId="0" borderId="3">
      <alignment horizontal="right" vertical="center"/>
    </xf>
    <xf numFmtId="43" fontId="39" fillId="0" borderId="0" applyFont="0" applyFill="0" applyBorder="0" applyAlignment="0" applyProtection="0"/>
    <xf numFmtId="251" fontId="99" fillId="0" borderId="0"/>
    <xf numFmtId="251" fontId="99" fillId="0" borderId="0"/>
    <xf numFmtId="251" fontId="99" fillId="0" borderId="0"/>
    <xf numFmtId="277" fontId="68" fillId="0" borderId="0" applyFont="0" applyFill="0" applyBorder="0" applyAlignment="0" applyProtection="0"/>
    <xf numFmtId="0" fontId="59" fillId="0" borderId="0"/>
    <xf numFmtId="190" fontId="59" fillId="0" borderId="0" applyFont="0" applyFill="0" applyBorder="0" applyAlignment="0" applyProtection="0"/>
    <xf numFmtId="191" fontId="58" fillId="0" borderId="3">
      <alignment horizontal="right" vertical="center"/>
    </xf>
    <xf numFmtId="190" fontId="59" fillId="0" borderId="0" applyFont="0" applyFill="0" applyBorder="0" applyAlignment="0" applyProtection="0"/>
    <xf numFmtId="190" fontId="59" fillId="0" borderId="0" applyFont="0" applyFill="0" applyBorder="0" applyAlignment="0" applyProtection="0"/>
    <xf numFmtId="0" fontId="66" fillId="5" borderId="19" applyNumberFormat="0" applyFont="0" applyAlignment="0" applyProtection="0"/>
    <xf numFmtId="0" fontId="60" fillId="0" borderId="0"/>
    <xf numFmtId="190"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0" fontId="59" fillId="0" borderId="0"/>
    <xf numFmtId="190"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43" fontId="66" fillId="0" borderId="0" applyFont="0" applyFill="0" applyBorder="0" applyAlignment="0" applyProtection="0"/>
    <xf numFmtId="210" fontId="71" fillId="0" borderId="3">
      <alignment horizontal="right" vertical="center"/>
    </xf>
    <xf numFmtId="167" fontId="66" fillId="0" borderId="0" applyFont="0" applyFill="0" applyBorder="0" applyAlignment="0" applyProtection="0"/>
    <xf numFmtId="41" fontId="59" fillId="0" borderId="0" applyFont="0" applyFill="0" applyBorder="0" applyAlignment="0" applyProtection="0"/>
    <xf numFmtId="43" fontId="66" fillId="0" borderId="0" applyFont="0" applyFill="0" applyBorder="0" applyAlignment="0" applyProtection="0"/>
    <xf numFmtId="41" fontId="64" fillId="0" borderId="0" applyFont="0" applyFill="0" applyBorder="0" applyAlignment="0" applyProtection="0"/>
    <xf numFmtId="0" fontId="59" fillId="0" borderId="0"/>
    <xf numFmtId="166" fontId="71"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169" fontId="60" fillId="0" borderId="3">
      <alignment horizontal="right" vertical="center"/>
    </xf>
    <xf numFmtId="41" fontId="66" fillId="0" borderId="0" applyFont="0" applyFill="0" applyBorder="0" applyAlignment="0" applyProtection="0"/>
    <xf numFmtId="41" fontId="66" fillId="0" borderId="0" applyFont="0" applyFill="0" applyBorder="0" applyAlignment="0" applyProtection="0"/>
    <xf numFmtId="209" fontId="86" fillId="0" borderId="0" applyFont="0" applyFill="0" applyBorder="0" applyAlignment="0" applyProtection="0"/>
    <xf numFmtId="226" fontId="58"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240" fontId="66" fillId="0" borderId="0" applyFont="0" applyFill="0" applyBorder="0" applyAlignment="0" applyProtection="0"/>
    <xf numFmtId="246" fontId="101" fillId="0" borderId="0" applyProtection="0"/>
    <xf numFmtId="240" fontId="66" fillId="0" borderId="0" applyFont="0" applyFill="0" applyBorder="0" applyAlignment="0" applyProtection="0"/>
    <xf numFmtId="210" fontId="71" fillId="0" borderId="3">
      <alignment horizontal="right" vertical="center"/>
    </xf>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41" fontId="66" fillId="0" borderId="0" applyFont="0" applyFill="0" applyBorder="0" applyAlignment="0" applyProtection="0"/>
    <xf numFmtId="197" fontId="59" fillId="0" borderId="0" applyFill="0" applyBorder="0" applyAlignment="0"/>
    <xf numFmtId="41" fontId="66" fillId="0" borderId="0" applyFont="0" applyFill="0" applyBorder="0" applyAlignment="0" applyProtection="0"/>
    <xf numFmtId="0" fontId="59" fillId="0" borderId="0"/>
    <xf numFmtId="6" fontId="101"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167" fontId="101" fillId="0" borderId="0" applyFont="0" applyFill="0" applyBorder="0" applyAlignment="0" applyProtection="0"/>
    <xf numFmtId="168" fontId="101" fillId="0" borderId="0" applyProtection="0"/>
    <xf numFmtId="165" fontId="66" fillId="0" borderId="0" applyFont="0" applyFill="0" applyBorder="0" applyAlignment="0" applyProtection="0"/>
    <xf numFmtId="41" fontId="66" fillId="0" borderId="0" applyFont="0" applyFill="0" applyBorder="0" applyAlignment="0" applyProtection="0"/>
    <xf numFmtId="0" fontId="59" fillId="0" borderId="0"/>
    <xf numFmtId="166" fontId="101" fillId="0" borderId="0" applyFont="0" applyFill="0" applyBorder="0" applyAlignment="0" applyProtection="0"/>
    <xf numFmtId="0" fontId="59" fillId="0" borderId="0"/>
    <xf numFmtId="41" fontId="59" fillId="0" borderId="0" applyFont="0" applyFill="0" applyBorder="0" applyAlignment="0" applyProtection="0"/>
    <xf numFmtId="201" fontId="60" fillId="0" borderId="3">
      <alignment horizontal="right" vertical="center"/>
    </xf>
    <xf numFmtId="41"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42" fontId="58" fillId="0" borderId="0" applyFont="0" applyFill="0" applyBorder="0" applyAlignment="0" applyProtection="0"/>
    <xf numFmtId="188" fontId="58" fillId="0" borderId="0" applyFont="0" applyFill="0" applyBorder="0" applyAlignment="0" applyProtection="0"/>
    <xf numFmtId="171" fontId="67"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82" fontId="59" fillId="0" borderId="0" applyFont="0" applyFill="0" applyBorder="0" applyAlignment="0" applyProtection="0"/>
    <xf numFmtId="197" fontId="59" fillId="0" borderId="0" applyFont="0" applyFill="0" applyBorder="0" applyAlignment="0" applyProtection="0"/>
    <xf numFmtId="179"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210" fontId="71" fillId="0" borderId="3">
      <alignment horizontal="right" vertical="center"/>
    </xf>
    <xf numFmtId="43" fontId="7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208" fontId="71" fillId="0" borderId="3">
      <alignment horizontal="right" vertical="center"/>
    </xf>
    <xf numFmtId="197" fontId="59" fillId="0" borderId="0" applyFont="0" applyFill="0" applyBorder="0" applyAlignment="0" applyProtection="0"/>
    <xf numFmtId="286" fontId="55" fillId="0" borderId="0" applyFont="0" applyFill="0" applyBorder="0" applyAlignment="0" applyProtection="0"/>
    <xf numFmtId="288" fontId="101" fillId="0" borderId="0" applyFont="0" applyFill="0" applyBorder="0" applyAlignment="0" applyProtection="0"/>
    <xf numFmtId="319" fontId="89" fillId="0" borderId="0" applyFont="0" applyFill="0" applyBorder="0" applyAlignment="0" applyProtection="0"/>
    <xf numFmtId="9" fontId="66" fillId="0" borderId="0" applyFont="0" applyFill="0" applyBorder="0" applyAlignment="0" applyProtection="0"/>
    <xf numFmtId="0" fontId="66" fillId="0" borderId="0"/>
    <xf numFmtId="321" fontId="101" fillId="0" borderId="0" applyFont="0" applyFill="0" applyBorder="0" applyAlignment="0" applyProtection="0"/>
    <xf numFmtId="311" fontId="89" fillId="0" borderId="0" applyFont="0" applyFill="0" applyBorder="0" applyAlignment="0" applyProtection="0"/>
    <xf numFmtId="167" fontId="66" fillId="0" borderId="0" applyFont="0" applyFill="0" applyBorder="0" applyAlignment="0" applyProtection="0"/>
    <xf numFmtId="43" fontId="59" fillId="0" borderId="0" applyFont="0" applyFill="0" applyBorder="0" applyAlignment="0" applyProtection="0"/>
    <xf numFmtId="165" fontId="66" fillId="0" borderId="0" applyFont="0" applyFill="0" applyBorder="0" applyAlignment="0" applyProtection="0"/>
    <xf numFmtId="169" fontId="66" fillId="0" borderId="0" applyFont="0" applyFill="0" applyBorder="0" applyAlignment="0" applyProtection="0"/>
    <xf numFmtId="207" fontId="59" fillId="0" borderId="0" applyFont="0" applyFill="0" applyBorder="0" applyAlignment="0" applyProtection="0"/>
    <xf numFmtId="234" fontId="66" fillId="0" borderId="0" applyFont="0" applyFill="0" applyBorder="0" applyAlignment="0" applyProtection="0"/>
    <xf numFmtId="43" fontId="39" fillId="0" borderId="0" applyFont="0" applyFill="0" applyBorder="0" applyAlignment="0" applyProtection="0"/>
    <xf numFmtId="208" fontId="71" fillId="0" borderId="3">
      <alignment horizontal="right" vertical="center"/>
    </xf>
    <xf numFmtId="43" fontId="39" fillId="0" borderId="0" applyFont="0" applyFill="0" applyBorder="0" applyAlignment="0" applyProtection="0"/>
    <xf numFmtId="43" fontId="39" fillId="0" borderId="0" applyFont="0" applyFill="0" applyBorder="0" applyAlignment="0" applyProtection="0"/>
    <xf numFmtId="166" fontId="66" fillId="0" borderId="0" applyFont="0" applyFill="0" applyBorder="0" applyAlignment="0" applyProtection="0"/>
    <xf numFmtId="191" fontId="58" fillId="0" borderId="3">
      <alignment horizontal="right" vertical="center"/>
    </xf>
    <xf numFmtId="43" fontId="66" fillId="0" borderId="0" applyFont="0" applyFill="0" applyBorder="0" applyAlignment="0" applyProtection="0"/>
    <xf numFmtId="189" fontId="69" fillId="0" borderId="3">
      <alignment horizontal="right" vertical="center"/>
    </xf>
    <xf numFmtId="43" fontId="59" fillId="0" borderId="0" applyFont="0" applyFill="0" applyBorder="0" applyAlignment="0" applyProtection="0"/>
    <xf numFmtId="43" fontId="87"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234" fontId="66" fillId="0" borderId="0" applyFont="0" applyFill="0" applyBorder="0" applyAlignment="0" applyProtection="0"/>
    <xf numFmtId="164" fontId="79" fillId="0" borderId="0" applyFont="0" applyFill="0" applyBorder="0" applyAlignment="0" applyProtection="0"/>
    <xf numFmtId="314" fontId="66" fillId="0" borderId="0" applyFont="0" applyFill="0" applyBorder="0" applyAlignment="0" applyProtection="0"/>
    <xf numFmtId="40" fontId="63" fillId="0" borderId="0" applyFont="0" applyFill="0" applyBorder="0" applyAlignment="0" applyProtection="0"/>
    <xf numFmtId="43" fontId="59"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296" fontId="66" fillId="0" borderId="0" applyFont="0" applyFill="0" applyBorder="0" applyAlignment="0" applyProtection="0"/>
    <xf numFmtId="43" fontId="66" fillId="0" borderId="0" applyFont="0" applyFill="0" applyBorder="0" applyAlignment="0" applyProtection="0"/>
    <xf numFmtId="290" fontId="59" fillId="0" borderId="0" applyFill="0" applyBorder="0" applyAlignment="0"/>
    <xf numFmtId="43" fontId="66" fillId="0" borderId="0" applyFont="0" applyFill="0" applyBorder="0" applyAlignment="0" applyProtection="0"/>
    <xf numFmtId="0" fontId="90" fillId="0" borderId="0" applyNumberFormat="0" applyFill="0" applyBorder="0" applyAlignment="0" applyProtection="0"/>
    <xf numFmtId="43" fontId="66" fillId="0" borderId="0" applyFont="0" applyFill="0" applyBorder="0" applyAlignment="0" applyProtection="0"/>
    <xf numFmtId="296" fontId="66" fillId="0" borderId="0" applyFont="0" applyFill="0" applyBorder="0" applyAlignment="0" applyProtection="0"/>
    <xf numFmtId="302" fontId="66" fillId="0" borderId="0" applyFont="0" applyFill="0" applyBorder="0" applyAlignment="0" applyProtection="0"/>
    <xf numFmtId="302" fontId="66" fillId="0" borderId="0" applyFont="0" applyFill="0" applyBorder="0" applyAlignment="0" applyProtection="0"/>
    <xf numFmtId="43" fontId="59" fillId="0" borderId="0" applyFont="0" applyFill="0" applyBorder="0" applyAlignment="0" applyProtection="0"/>
    <xf numFmtId="43" fontId="39" fillId="0" borderId="0" applyFont="0" applyFill="0" applyBorder="0" applyAlignment="0" applyProtection="0"/>
    <xf numFmtId="302" fontId="66" fillId="0" borderId="0" applyFont="0" applyFill="0" applyBorder="0" applyAlignment="0" applyProtection="0"/>
    <xf numFmtId="302" fontId="66" fillId="0" borderId="0" applyFont="0" applyFill="0" applyBorder="0" applyAlignment="0" applyProtection="0"/>
    <xf numFmtId="43" fontId="59" fillId="0" borderId="0" applyFont="0" applyFill="0" applyBorder="0" applyAlignment="0" applyProtection="0"/>
    <xf numFmtId="44" fontId="101" fillId="0" borderId="0" applyFont="0" applyFill="0" applyBorder="0" applyAlignment="0" applyProtection="0"/>
    <xf numFmtId="43" fontId="66" fillId="0" borderId="0" applyFont="0" applyFill="0" applyBorder="0" applyAlignment="0" applyProtection="0"/>
    <xf numFmtId="299" fontId="101" fillId="0" borderId="0" applyFont="0" applyFill="0" applyBorder="0" applyAlignment="0" applyProtection="0"/>
    <xf numFmtId="43" fontId="262" fillId="0" borderId="0" applyFont="0" applyFill="0" applyBorder="0" applyAlignment="0" applyProtection="0"/>
    <xf numFmtId="43" fontId="59" fillId="0" borderId="0" applyFont="0" applyFill="0" applyBorder="0" applyAlignment="0" applyProtection="0"/>
    <xf numFmtId="207" fontId="59" fillId="0" borderId="0" applyFill="0" applyBorder="0" applyAlignment="0"/>
    <xf numFmtId="43" fontId="262" fillId="0" borderId="0" applyFont="0" applyFill="0" applyBorder="0" applyAlignment="0" applyProtection="0"/>
    <xf numFmtId="167" fontId="66" fillId="0" borderId="0" applyFont="0" applyFill="0" applyBorder="0" applyAlignment="0" applyProtection="0"/>
    <xf numFmtId="299" fontId="101" fillId="0" borderId="0" applyFont="0" applyFill="0" applyBorder="0" applyAlignment="0" applyProtection="0"/>
    <xf numFmtId="189" fontId="69" fillId="0" borderId="3">
      <alignment horizontal="right" vertical="center"/>
    </xf>
    <xf numFmtId="43" fontId="66" fillId="0" borderId="0" applyFont="0" applyFill="0" applyBorder="0" applyAlignment="0" applyProtection="0"/>
    <xf numFmtId="43" fontId="66" fillId="0" borderId="0" applyFont="0" applyFill="0" applyBorder="0" applyAlignment="0" applyProtection="0"/>
    <xf numFmtId="43" fontId="59" fillId="0" borderId="0" applyFont="0" applyFill="0" applyBorder="0" applyAlignment="0" applyProtection="0"/>
    <xf numFmtId="43" fontId="66" fillId="0" borderId="0" applyFont="0" applyFill="0" applyBorder="0" applyAlignment="0" applyProtection="0"/>
    <xf numFmtId="299" fontId="101" fillId="0" borderId="0" applyFont="0" applyFill="0" applyBorder="0" applyAlignment="0" applyProtection="0"/>
    <xf numFmtId="197" fontId="59" fillId="0" borderId="0" applyFill="0" applyBorder="0" applyAlignment="0"/>
    <xf numFmtId="228" fontId="60"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97" fontId="59" fillId="0" borderId="0" applyFill="0" applyBorder="0" applyAlignment="0"/>
    <xf numFmtId="43" fontId="59" fillId="0" borderId="0" applyFont="0" applyFill="0" applyBorder="0" applyAlignment="0" applyProtection="0"/>
    <xf numFmtId="43" fontId="59" fillId="0" borderId="0" applyFont="0" applyFill="0" applyBorder="0" applyAlignment="0" applyProtection="0"/>
    <xf numFmtId="43" fontId="80" fillId="0" borderId="0" applyFont="0" applyFill="0" applyBorder="0" applyAlignment="0" applyProtection="0"/>
    <xf numFmtId="43" fontId="59"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91" fontId="58" fillId="0" borderId="3">
      <alignment horizontal="right" vertical="center"/>
    </xf>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89" fontId="69" fillId="0" borderId="3">
      <alignment horizontal="right" vertical="center"/>
    </xf>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252" fontId="59" fillId="0" borderId="0" applyFont="0" applyFill="0" applyBorder="0" applyAlignment="0" applyProtection="0"/>
    <xf numFmtId="182" fontId="59" fillId="0" borderId="0" applyFont="0" applyFill="0" applyBorder="0" applyAlignment="0" applyProtection="0"/>
    <xf numFmtId="43" fontId="203" fillId="0" borderId="0" applyFont="0" applyFill="0" applyBorder="0" applyAlignment="0" applyProtection="0"/>
    <xf numFmtId="0" fontId="262" fillId="0" borderId="0"/>
    <xf numFmtId="252" fontId="59" fillId="0" borderId="0" applyFont="0" applyFill="0" applyBorder="0" applyAlignment="0" applyProtection="0"/>
    <xf numFmtId="43" fontId="66" fillId="0" borderId="0" applyFont="0" applyFill="0" applyBorder="0" applyAlignment="0" applyProtection="0"/>
    <xf numFmtId="282" fontId="5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9" fontId="38" fillId="0" borderId="0" applyFont="0" applyFill="0" applyBorder="0" applyAlignment="0" applyProtection="0"/>
    <xf numFmtId="43" fontId="39" fillId="0" borderId="0" applyFont="0" applyFill="0" applyBorder="0" applyAlignment="0" applyProtection="0"/>
    <xf numFmtId="9" fontId="3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9" fillId="0" borderId="0" applyFont="0" applyFill="0" applyBorder="0" applyAlignment="0" applyProtection="0"/>
    <xf numFmtId="38" fontId="112" fillId="2" borderId="0" applyNumberFormat="0" applyBorder="0" applyAlignment="0" applyProtection="0"/>
    <xf numFmtId="41" fontId="7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9" fontId="69" fillId="0" borderId="3">
      <alignment horizontal="right" vertical="center"/>
    </xf>
    <xf numFmtId="43" fontId="39" fillId="0" borderId="0" applyFont="0" applyFill="0" applyBorder="0" applyAlignment="0" applyProtection="0"/>
    <xf numFmtId="9" fontId="66" fillId="0" borderId="0" applyFont="0" applyFill="0" applyBorder="0" applyAlignment="0" applyProtection="0"/>
    <xf numFmtId="43" fontId="39" fillId="0" borderId="0" applyFont="0" applyFill="0" applyBorder="0" applyAlignment="0" applyProtection="0"/>
    <xf numFmtId="43" fontId="66" fillId="0" borderId="0" applyFont="0" applyFill="0" applyBorder="0" applyAlignment="0" applyProtection="0"/>
    <xf numFmtId="0" fontId="59" fillId="0" borderId="0" applyFont="0" applyFill="0" applyBorder="0" applyAlignment="0" applyProtection="0"/>
    <xf numFmtId="25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2" fontId="59" fillId="0" borderId="0" applyFont="0" applyFill="0" applyBorder="0" applyAlignment="0" applyProtection="0"/>
    <xf numFmtId="189" fontId="69" fillId="0" borderId="3">
      <alignment horizontal="right" vertical="center"/>
    </xf>
    <xf numFmtId="43" fontId="38" fillId="0" borderId="0" applyFont="0" applyFill="0" applyBorder="0" applyAlignment="0" applyProtection="0"/>
    <xf numFmtId="43" fontId="66" fillId="0" borderId="0" applyFont="0" applyFill="0" applyBorder="0" applyAlignment="0" applyProtection="0"/>
    <xf numFmtId="208" fontId="71" fillId="0" borderId="3">
      <alignment horizontal="right" vertical="center"/>
    </xf>
    <xf numFmtId="3" fontId="60" fillId="0" borderId="0" applyFont="0" applyBorder="0" applyAlignment="0"/>
    <xf numFmtId="167" fontId="66" fillId="0" borderId="0" applyFont="0" applyFill="0" applyBorder="0" applyAlignment="0" applyProtection="0"/>
    <xf numFmtId="0" fontId="59" fillId="0" borderId="0"/>
    <xf numFmtId="43" fontId="66" fillId="0" borderId="0" applyFont="0" applyFill="0" applyBorder="0" applyAlignment="0" applyProtection="0"/>
    <xf numFmtId="0" fontId="133" fillId="0" borderId="0" applyNumberFormat="0" applyFill="0" applyBorder="0" applyAlignment="0" applyProtection="0">
      <alignment vertical="top"/>
      <protection locked="0"/>
    </xf>
    <xf numFmtId="197" fontId="59" fillId="0" borderId="0" applyFill="0" applyBorder="0" applyAlignment="0"/>
    <xf numFmtId="307" fontId="66" fillId="0" borderId="0" applyFont="0" applyFill="0" applyBorder="0" applyAlignment="0" applyProtection="0"/>
    <xf numFmtId="189" fontId="69" fillId="0" borderId="3">
      <alignment horizontal="right" vertical="center"/>
    </xf>
    <xf numFmtId="0" fontId="66" fillId="0" borderId="0"/>
    <xf numFmtId="307" fontId="66" fillId="0" borderId="0" applyFont="0" applyFill="0" applyBorder="0" applyAlignment="0" applyProtection="0"/>
    <xf numFmtId="0" fontId="66" fillId="0" borderId="0"/>
    <xf numFmtId="260" fontId="59" fillId="0" borderId="0" applyFont="0" applyFill="0" applyBorder="0" applyAlignment="0" applyProtection="0"/>
    <xf numFmtId="43" fontId="87" fillId="0" borderId="0" applyFont="0" applyFill="0" applyBorder="0" applyAlignment="0" applyProtection="0"/>
    <xf numFmtId="189" fontId="69" fillId="0" borderId="3">
      <alignment horizontal="right" vertical="center"/>
    </xf>
    <xf numFmtId="0" fontId="39" fillId="0" borderId="0"/>
    <xf numFmtId="263" fontId="59" fillId="0" borderId="0" applyFont="0" applyFill="0" applyBorder="0" applyAlignment="0" applyProtection="0"/>
    <xf numFmtId="166" fontId="79" fillId="0" borderId="0" applyFont="0" applyFill="0" applyBorder="0" applyAlignment="0" applyProtection="0"/>
    <xf numFmtId="189" fontId="69" fillId="0" borderId="3">
      <alignment horizontal="right" vertical="center"/>
    </xf>
    <xf numFmtId="43" fontId="66" fillId="0" borderId="0" applyFont="0" applyFill="0" applyBorder="0" applyAlignment="0" applyProtection="0"/>
    <xf numFmtId="43" fontId="6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7" fontId="101" fillId="0" borderId="0" applyProtection="0"/>
    <xf numFmtId="43" fontId="66" fillId="0" borderId="0" applyFont="0" applyFill="0" applyBorder="0" applyAlignment="0" applyProtection="0"/>
    <xf numFmtId="165" fontId="66" fillId="0" borderId="0" applyFont="0" applyFill="0" applyBorder="0" applyAlignment="0" applyProtection="0"/>
    <xf numFmtId="186" fontId="82" fillId="0" borderId="0" applyFont="0" applyFill="0" applyBorder="0" applyAlignment="0" applyProtection="0"/>
    <xf numFmtId="43" fontId="66" fillId="0" borderId="0" applyFont="0" applyFill="0" applyBorder="0" applyAlignment="0" applyProtection="0"/>
    <xf numFmtId="187" fontId="59" fillId="0" borderId="0" applyFill="0" applyBorder="0" applyAlignment="0"/>
    <xf numFmtId="186" fontId="82" fillId="0" borderId="0" applyFont="0" applyFill="0" applyBorder="0" applyAlignment="0" applyProtection="0"/>
    <xf numFmtId="165" fontId="66" fillId="0" borderId="0" applyFont="0" applyFill="0" applyBorder="0" applyAlignment="0" applyProtection="0"/>
    <xf numFmtId="165" fontId="101" fillId="0" borderId="0" applyFont="0" applyFill="0" applyBorder="0" applyAlignment="0" applyProtection="0"/>
    <xf numFmtId="165" fontId="66" fillId="0" borderId="0" applyFont="0" applyFill="0" applyBorder="0" applyAlignment="0" applyProtection="0"/>
    <xf numFmtId="165" fontId="66"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189" fontId="69" fillId="0" borderId="3">
      <alignment horizontal="right" vertical="center"/>
    </xf>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155" fillId="0" borderId="0" applyNumberFormat="0" applyAlignment="0">
      <alignment horizontal="left"/>
    </xf>
    <xf numFmtId="43" fontId="59" fillId="0" borderId="0" applyFont="0" applyFill="0" applyBorder="0" applyAlignment="0" applyProtection="0"/>
    <xf numFmtId="0" fontId="59" fillId="0" borderId="0" applyFont="0" applyFill="0" applyBorder="0" applyAlignment="0" applyProtection="0"/>
    <xf numFmtId="43" fontId="59" fillId="0" borderId="0" applyFont="0" applyFill="0" applyBorder="0" applyAlignment="0" applyProtection="0"/>
    <xf numFmtId="287" fontId="101" fillId="0" borderId="0" applyProtection="0"/>
    <xf numFmtId="210" fontId="71" fillId="0" borderId="3">
      <alignment horizontal="right" vertical="center"/>
    </xf>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287" fontId="101" fillId="0" borderId="0" applyProtection="0"/>
    <xf numFmtId="0" fontId="71" fillId="0" borderId="0"/>
    <xf numFmtId="43" fontId="66" fillId="0" borderId="0" applyFont="0" applyFill="0" applyBorder="0" applyAlignment="0" applyProtection="0"/>
    <xf numFmtId="0" fontId="66" fillId="0" borderId="0" applyProtection="0"/>
    <xf numFmtId="43" fontId="66" fillId="0" borderId="0" applyFont="0" applyFill="0" applyBorder="0" applyAlignment="0" applyProtection="0"/>
    <xf numFmtId="43" fontId="59" fillId="0" borderId="0" applyFont="0" applyFill="0" applyBorder="0" applyAlignment="0" applyProtection="0"/>
    <xf numFmtId="287" fontId="101" fillId="0" borderId="0" applyProtection="0"/>
    <xf numFmtId="43" fontId="87" fillId="0" borderId="0" applyFont="0" applyFill="0" applyBorder="0" applyAlignment="0" applyProtection="0"/>
    <xf numFmtId="208" fontId="71" fillId="0" borderId="3">
      <alignment horizontal="right" vertical="center"/>
    </xf>
    <xf numFmtId="197" fontId="59" fillId="0" borderId="0" applyFill="0" applyBorder="0" applyAlignment="0"/>
    <xf numFmtId="260" fontId="59" fillId="0" borderId="0" applyFont="0" applyFill="0" applyBorder="0" applyAlignment="0" applyProtection="0"/>
    <xf numFmtId="43" fontId="59" fillId="0" borderId="0" applyFont="0" applyFill="0" applyBorder="0" applyAlignment="0" applyProtection="0"/>
    <xf numFmtId="201" fontId="60" fillId="0" borderId="3">
      <alignment horizontal="right" vertical="center"/>
    </xf>
    <xf numFmtId="43" fontId="59" fillId="0" borderId="0" applyFont="0" applyFill="0" applyBorder="0" applyAlignment="0" applyProtection="0"/>
    <xf numFmtId="43" fontId="66" fillId="0" borderId="0" applyFont="0" applyFill="0" applyBorder="0" applyAlignment="0" applyProtection="0"/>
    <xf numFmtId="165" fontId="66" fillId="0" borderId="0" applyFont="0" applyFill="0" applyBorder="0" applyAlignment="0" applyProtection="0"/>
    <xf numFmtId="165" fontId="66" fillId="0" borderId="0" applyFont="0" applyFill="0" applyBorder="0" applyAlignment="0" applyProtection="0"/>
    <xf numFmtId="43" fontId="13" fillId="0" borderId="0" applyFont="0" applyFill="0" applyBorder="0" applyAlignment="0" applyProtection="0"/>
    <xf numFmtId="43" fontId="262" fillId="0" borderId="0" applyFont="0" applyFill="0" applyBorder="0" applyAlignment="0" applyProtection="0"/>
    <xf numFmtId="189" fontId="69" fillId="0" borderId="3">
      <alignment horizontal="right" vertical="center"/>
    </xf>
    <xf numFmtId="43" fontId="262" fillId="0" borderId="0" applyFont="0" applyFill="0" applyBorder="0" applyAlignment="0" applyProtection="0"/>
    <xf numFmtId="165" fontId="66" fillId="0" borderId="0" applyFont="0" applyFill="0" applyBorder="0" applyAlignment="0" applyProtection="0"/>
    <xf numFmtId="43" fontId="59" fillId="0" borderId="0" applyFont="0" applyFill="0" applyBorder="0" applyAlignment="0" applyProtection="0"/>
    <xf numFmtId="0" fontId="113" fillId="2" borderId="0"/>
    <xf numFmtId="43" fontId="59"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10" fontId="59" fillId="0" borderId="0" applyFont="0" applyFill="0" applyBorder="0" applyAlignment="0" applyProtection="0"/>
    <xf numFmtId="43" fontId="87" fillId="0" borderId="0" applyFont="0" applyFill="0" applyBorder="0" applyAlignment="0" applyProtection="0"/>
    <xf numFmtId="10" fontId="59" fillId="0" borderId="0" applyFont="0" applyFill="0" applyBorder="0" applyAlignment="0" applyProtection="0"/>
    <xf numFmtId="43" fontId="59" fillId="0" borderId="0" applyFont="0" applyFill="0" applyBorder="0" applyAlignment="0" applyProtection="0"/>
    <xf numFmtId="201" fontId="60" fillId="0" borderId="3">
      <alignment horizontal="right" vertical="center"/>
    </xf>
    <xf numFmtId="10" fontId="59" fillId="0" borderId="0" applyFont="0" applyFill="0" applyBorder="0" applyAlignment="0" applyProtection="0"/>
    <xf numFmtId="43" fontId="66" fillId="0" borderId="0" applyFont="0" applyFill="0" applyBorder="0" applyAlignment="0" applyProtection="0"/>
    <xf numFmtId="43" fontId="59" fillId="0" borderId="0" applyFont="0" applyFill="0" applyBorder="0" applyAlignment="0" applyProtection="0"/>
    <xf numFmtId="289" fontId="39" fillId="0" borderId="0" applyFont="0" applyFill="0" applyBorder="0" applyAlignment="0" applyProtection="0"/>
    <xf numFmtId="43" fontId="59" fillId="0" borderId="0" applyFont="0" applyFill="0" applyBorder="0" applyAlignment="0" applyProtection="0"/>
    <xf numFmtId="181" fontId="66" fillId="0" borderId="0" applyFont="0" applyFill="0" applyBorder="0" applyAlignment="0" applyProtection="0"/>
    <xf numFmtId="41" fontId="159" fillId="0" borderId="0" applyFont="0" applyFill="0" applyBorder="0" applyAlignment="0" applyProtection="0"/>
    <xf numFmtId="181" fontId="66" fillId="0" borderId="0" applyFont="0" applyFill="0" applyBorder="0" applyAlignment="0" applyProtection="0"/>
    <xf numFmtId="167" fontId="66" fillId="0" borderId="0" applyFont="0" applyFill="0" applyBorder="0" applyAlignment="0" applyProtection="0"/>
    <xf numFmtId="41" fontId="79" fillId="0" borderId="0" applyFont="0" applyFill="0" applyBorder="0" applyAlignment="0" applyProtection="0"/>
    <xf numFmtId="287" fontId="101" fillId="0" borderId="0" applyProtection="0"/>
    <xf numFmtId="287" fontId="101" fillId="0" borderId="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81" fontId="7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62" fillId="0" borderId="0" applyFont="0" applyFill="0" applyBorder="0" applyAlignment="0" applyProtection="0"/>
    <xf numFmtId="43" fontId="59" fillId="0" borderId="0" applyFont="0" applyFill="0" applyBorder="0" applyAlignment="0" applyProtection="0"/>
    <xf numFmtId="43" fontId="6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78" fontId="68" fillId="0" borderId="3">
      <alignment horizontal="right" vertical="center"/>
    </xf>
    <xf numFmtId="0" fontId="85" fillId="0" borderId="0"/>
    <xf numFmtId="167" fontId="59" fillId="0" borderId="0" applyFont="0" applyFill="0" applyBorder="0" applyAlignment="0" applyProtection="0"/>
    <xf numFmtId="181" fontId="59" fillId="0" borderId="0" applyFont="0" applyFill="0" applyBorder="0" applyAlignment="0" applyProtection="0"/>
    <xf numFmtId="181" fontId="59" fillId="0" borderId="0" applyFont="0" applyFill="0" applyBorder="0" applyAlignment="0" applyProtection="0"/>
    <xf numFmtId="181" fontId="59" fillId="0" borderId="0" applyFont="0" applyFill="0" applyBorder="0" applyAlignment="0" applyProtection="0"/>
    <xf numFmtId="181" fontId="66" fillId="0" borderId="0" applyFont="0" applyFill="0" applyBorder="0" applyAlignment="0" applyProtection="0"/>
    <xf numFmtId="207" fontId="59" fillId="0" borderId="0" applyFill="0" applyBorder="0" applyAlignment="0"/>
    <xf numFmtId="178" fontId="68" fillId="0" borderId="3">
      <alignment horizontal="right" vertical="center"/>
    </xf>
    <xf numFmtId="0" fontId="59" fillId="0" borderId="0" applyFont="0" applyFill="0" applyBorder="0" applyAlignment="0" applyProtection="0"/>
    <xf numFmtId="207" fontId="59" fillId="0" borderId="0" applyFill="0" applyBorder="0" applyAlignment="0"/>
    <xf numFmtId="43" fontId="66" fillId="0" borderId="0" applyFont="0" applyFill="0" applyBorder="0" applyAlignment="0" applyProtection="0"/>
    <xf numFmtId="43" fontId="87" fillId="0" borderId="0" applyFont="0" applyFill="0" applyBorder="0" applyAlignment="0" applyProtection="0"/>
    <xf numFmtId="207" fontId="59" fillId="0" borderId="0" applyFill="0" applyBorder="0" applyAlignment="0"/>
    <xf numFmtId="178" fontId="68" fillId="0" borderId="3">
      <alignment horizontal="right" vertical="center"/>
    </xf>
    <xf numFmtId="0" fontId="85" fillId="0" borderId="0" applyProtection="0"/>
    <xf numFmtId="43" fontId="66" fillId="0" borderId="0" applyFont="0" applyFill="0" applyBorder="0" applyAlignment="0" applyProtection="0"/>
    <xf numFmtId="0" fontId="85" fillId="0" borderId="0"/>
    <xf numFmtId="43" fontId="66" fillId="0" borderId="0" applyFont="0" applyFill="0" applyBorder="0" applyAlignment="0" applyProtection="0"/>
    <xf numFmtId="43" fontId="66" fillId="0" borderId="0" applyFont="0" applyFill="0" applyBorder="0" applyAlignment="0" applyProtection="0"/>
    <xf numFmtId="0" fontId="204" fillId="0" borderId="0" applyNumberFormat="0" applyFill="0" applyBorder="0" applyAlignment="0" applyProtection="0"/>
    <xf numFmtId="2" fontId="59" fillId="0" borderId="0" applyFont="0" applyFill="0" applyBorder="0" applyAlignment="0" applyProtection="0"/>
    <xf numFmtId="181" fontId="59" fillId="0" borderId="0" applyFont="0" applyFill="0" applyBorder="0" applyAlignment="0" applyProtection="0"/>
    <xf numFmtId="181" fontId="59" fillId="0" borderId="0" applyFont="0" applyFill="0" applyBorder="0" applyAlignment="0" applyProtection="0"/>
    <xf numFmtId="208" fontId="71" fillId="0" borderId="3">
      <alignment horizontal="right" vertical="center"/>
    </xf>
    <xf numFmtId="0" fontId="205" fillId="0" borderId="0" applyNumberFormat="0" applyFill="0" applyBorder="0" applyProtection="0">
      <alignment vertical="center"/>
    </xf>
    <xf numFmtId="181" fontId="59" fillId="0" borderId="0" applyFont="0" applyFill="0" applyBorder="0" applyAlignment="0" applyProtection="0"/>
    <xf numFmtId="181" fontId="59" fillId="0" borderId="0" applyFont="0" applyFill="0" applyBorder="0" applyAlignment="0" applyProtection="0"/>
    <xf numFmtId="9" fontId="66" fillId="0" borderId="0" applyFont="0" applyFill="0" applyBorder="0" applyAlignment="0" applyProtection="0"/>
    <xf numFmtId="0" fontId="39" fillId="0" borderId="0"/>
    <xf numFmtId="0" fontId="85" fillId="0" borderId="0"/>
    <xf numFmtId="43" fontId="66" fillId="0" borderId="0" applyFont="0" applyFill="0" applyBorder="0" applyAlignment="0" applyProtection="0"/>
    <xf numFmtId="43" fontId="59" fillId="0" borderId="0" applyFont="0" applyFill="0" applyBorder="0" applyAlignment="0" applyProtection="0"/>
    <xf numFmtId="189" fontId="69" fillId="0" borderId="3">
      <alignment horizontal="right" vertical="center"/>
    </xf>
    <xf numFmtId="167" fontId="101" fillId="0" borderId="0" applyFont="0" applyFill="0" applyBorder="0" applyAlignment="0" applyProtection="0"/>
    <xf numFmtId="43" fontId="87" fillId="0" borderId="0" applyFont="0" applyFill="0" applyBorder="0" applyAlignment="0" applyProtection="0"/>
    <xf numFmtId="189" fontId="69" fillId="0" borderId="3">
      <alignment horizontal="right" vertical="center"/>
    </xf>
    <xf numFmtId="43" fontId="38" fillId="0" borderId="0" applyFont="0" applyFill="0" applyBorder="0" applyAlignment="0" applyProtection="0"/>
    <xf numFmtId="189" fontId="69" fillId="0" borderId="3">
      <alignment horizontal="right" vertical="center"/>
    </xf>
    <xf numFmtId="43" fontId="59" fillId="0" borderId="0" applyFont="0" applyFill="0" applyBorder="0" applyAlignment="0" applyProtection="0"/>
    <xf numFmtId="43" fontId="60" fillId="0" borderId="0" applyFont="0" applyFill="0" applyBorder="0" applyAlignment="0" applyProtection="0"/>
    <xf numFmtId="181" fontId="6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203" fontId="68" fillId="0" borderId="3">
      <alignment horizontal="right" vertical="center"/>
    </xf>
    <xf numFmtId="4" fontId="139" fillId="16" borderId="17" applyNumberFormat="0" applyProtection="0">
      <alignment horizontal="left" vertical="center" indent="1"/>
    </xf>
    <xf numFmtId="0" fontId="262" fillId="0" borderId="0"/>
    <xf numFmtId="43" fontId="60" fillId="0" borderId="0" applyFont="0" applyFill="0" applyBorder="0" applyAlignment="0" applyProtection="0"/>
    <xf numFmtId="0" fontId="59" fillId="0" borderId="0"/>
    <xf numFmtId="43" fontId="66" fillId="0" borderId="0" applyFont="0" applyFill="0" applyBorder="0" applyAlignment="0" applyProtection="0"/>
    <xf numFmtId="43" fontId="60" fillId="0" borderId="0" applyFont="0" applyFill="0" applyBorder="0" applyAlignment="0" applyProtection="0"/>
    <xf numFmtId="43" fontId="59" fillId="0" borderId="0" applyFont="0" applyFill="0" applyBorder="0" applyAlignment="0" applyProtection="0"/>
    <xf numFmtId="210" fontId="71" fillId="0" borderId="3">
      <alignment horizontal="right" vertical="center"/>
    </xf>
    <xf numFmtId="171" fontId="66" fillId="0" borderId="0" applyFont="0" applyFill="0" applyBorder="0" applyAlignment="0" applyProtection="0"/>
    <xf numFmtId="171" fontId="66" fillId="0" borderId="0" applyFont="0" applyFill="0" applyBorder="0" applyAlignment="0" applyProtection="0"/>
    <xf numFmtId="43" fontId="87" fillId="0" borderId="0" applyFont="0" applyFill="0" applyBorder="0" applyAlignment="0" applyProtection="0"/>
    <xf numFmtId="219"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3" fontId="59" fillId="0" borderId="0" applyFont="0" applyFill="0" applyBorder="0" applyAlignment="0" applyProtection="0"/>
    <xf numFmtId="206" fontId="136" fillId="0" borderId="28" applyFont="0" applyFill="0" applyBorder="0"/>
    <xf numFmtId="3" fontId="59" fillId="0" borderId="0" applyFont="0" applyFill="0" applyBorder="0" applyAlignment="0" applyProtection="0"/>
    <xf numFmtId="3" fontId="59" fillId="0" borderId="0" applyFont="0" applyFill="0" applyBorder="0" applyAlignment="0" applyProtection="0"/>
    <xf numFmtId="210" fontId="71" fillId="0" borderId="3">
      <alignment horizontal="right" vertical="center"/>
    </xf>
    <xf numFmtId="9" fontId="63" fillId="0" borderId="20" applyNumberFormat="0" applyBorder="0"/>
    <xf numFmtId="3" fontId="59" fillId="0" borderId="0" applyFont="0" applyFill="0" applyBorder="0" applyAlignment="0" applyProtection="0"/>
    <xf numFmtId="3" fontId="59" fillId="0" borderId="0" applyFont="0" applyFill="0" applyBorder="0" applyAlignment="0" applyProtection="0"/>
    <xf numFmtId="3" fontId="59" fillId="0" borderId="0" applyFont="0" applyFill="0" applyBorder="0" applyAlignment="0" applyProtection="0"/>
    <xf numFmtId="3" fontId="101" fillId="0" borderId="0" applyProtection="0"/>
    <xf numFmtId="43" fontId="159" fillId="0" borderId="0" applyFont="0" applyFill="0" applyBorder="0" applyAlignment="0" applyProtection="0"/>
    <xf numFmtId="3" fontId="59" fillId="0" borderId="0" applyFont="0" applyFill="0" applyBorder="0" applyAlignment="0" applyProtection="0"/>
    <xf numFmtId="189" fontId="69" fillId="0" borderId="3">
      <alignment horizontal="right" vertical="center"/>
    </xf>
    <xf numFmtId="0" fontId="113" fillId="0" borderId="0"/>
    <xf numFmtId="3" fontId="59" fillId="0" borderId="0" applyFont="0" applyFill="0" applyBorder="0" applyAlignment="0" applyProtection="0"/>
    <xf numFmtId="3" fontId="59" fillId="0" borderId="0" applyFont="0" applyFill="0" applyBorder="0" applyAlignment="0" applyProtection="0"/>
    <xf numFmtId="250" fontId="68" fillId="0" borderId="0" applyFont="0" applyFill="0" applyBorder="0" applyAlignment="0" applyProtection="0"/>
    <xf numFmtId="3" fontId="59" fillId="0" borderId="0" applyFont="0" applyFill="0" applyBorder="0" applyAlignment="0" applyProtection="0"/>
    <xf numFmtId="3" fontId="59" fillId="0" borderId="0" applyFont="0" applyFill="0" applyBorder="0" applyAlignment="0" applyProtection="0"/>
    <xf numFmtId="189" fontId="69" fillId="0" borderId="3">
      <alignment horizontal="right" vertical="center"/>
    </xf>
    <xf numFmtId="0" fontId="5" fillId="0" borderId="0" applyNumberFormat="0" applyFill="0" applyBorder="0" applyAlignment="0" applyProtection="0"/>
    <xf numFmtId="268" fontId="62" fillId="0" borderId="2"/>
    <xf numFmtId="0" fontId="206" fillId="0" borderId="0">
      <alignment horizontal="center"/>
    </xf>
    <xf numFmtId="176" fontId="207" fillId="0" borderId="0" applyFont="0" applyFill="0" applyBorder="0" applyAlignment="0" applyProtection="0"/>
    <xf numFmtId="318" fontId="38" fillId="0" borderId="0" applyFill="0" applyBorder="0" applyProtection="0"/>
    <xf numFmtId="318" fontId="38" fillId="0" borderId="9" applyFill="0" applyProtection="0"/>
    <xf numFmtId="318" fontId="38" fillId="0" borderId="23" applyFill="0" applyProtection="0"/>
    <xf numFmtId="320" fontId="69" fillId="0" borderId="0" applyFont="0" applyFill="0" applyBorder="0" applyAlignment="0" applyProtection="0"/>
    <xf numFmtId="254" fontId="208" fillId="0" borderId="0" applyFont="0" applyFill="0" applyBorder="0" applyAlignment="0" applyProtection="0"/>
    <xf numFmtId="204" fontId="59" fillId="0" borderId="0" applyFont="0" applyFill="0" applyBorder="0" applyAlignment="0" applyProtection="0"/>
    <xf numFmtId="4" fontId="209" fillId="10" borderId="33" applyNumberFormat="0" applyProtection="0">
      <alignment horizontal="left" vertical="center" indent="1"/>
    </xf>
    <xf numFmtId="204" fontId="59" fillId="0" borderId="0" applyFont="0" applyFill="0" applyBorder="0" applyAlignment="0" applyProtection="0"/>
    <xf numFmtId="204" fontId="59" fillId="0" borderId="0" applyFont="0" applyFill="0" applyBorder="0" applyAlignment="0" applyProtection="0"/>
    <xf numFmtId="189" fontId="69" fillId="0" borderId="3">
      <alignment horizontal="right" vertical="center"/>
    </xf>
    <xf numFmtId="204" fontId="59" fillId="0" borderId="0" applyFont="0" applyFill="0" applyBorder="0" applyAlignment="0" applyProtection="0"/>
    <xf numFmtId="204" fontId="59" fillId="0" borderId="0" applyFont="0" applyFill="0" applyBorder="0" applyAlignment="0" applyProtection="0"/>
    <xf numFmtId="204" fontId="59" fillId="0" borderId="0" applyFont="0" applyFill="0" applyBorder="0" applyAlignment="0" applyProtection="0"/>
    <xf numFmtId="2" fontId="59" fillId="0" borderId="0" applyFont="0" applyFill="0" applyBorder="0" applyAlignment="0" applyProtection="0"/>
    <xf numFmtId="310" fontId="208" fillId="0" borderId="0" applyFont="0" applyFill="0" applyBorder="0" applyAlignment="0" applyProtection="0"/>
    <xf numFmtId="174" fontId="67" fillId="0" borderId="0" applyFont="0" applyFill="0" applyBorder="0" applyAlignment="0" applyProtection="0"/>
    <xf numFmtId="174" fontId="67" fillId="0" borderId="0" applyFill="0" applyBorder="0" applyAlignment="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168" fontId="60"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01" fontId="60" fillId="0" borderId="3">
      <alignment horizontal="right" vertical="center"/>
    </xf>
    <xf numFmtId="207" fontId="59" fillId="0" borderId="0" applyFont="0" applyFill="0" applyBorder="0" applyAlignment="0" applyProtection="0"/>
    <xf numFmtId="208" fontId="71" fillId="0" borderId="3">
      <alignment horizontal="right" vertical="center"/>
    </xf>
    <xf numFmtId="207" fontId="59" fillId="0" borderId="0" applyFont="0" applyFill="0" applyBorder="0" applyAlignment="0" applyProtection="0"/>
    <xf numFmtId="207" fontId="59" fillId="0" borderId="0" applyFont="0" applyFill="0" applyBorder="0" applyAlignment="0" applyProtection="0"/>
    <xf numFmtId="207" fontId="59" fillId="0" borderId="0" applyFont="0" applyFill="0" applyBorder="0" applyAlignment="0" applyProtection="0"/>
    <xf numFmtId="298" fontId="89" fillId="0" borderId="0" applyFont="0" applyFill="0" applyBorder="0" applyAlignment="0" applyProtection="0"/>
    <xf numFmtId="295" fontId="101" fillId="0" borderId="0" applyFont="0" applyFill="0" applyBorder="0" applyAlignment="0" applyProtection="0"/>
    <xf numFmtId="212" fontId="101" fillId="0" borderId="0" applyFont="0" applyFill="0" applyBorder="0" applyAlignment="0" applyProtection="0"/>
    <xf numFmtId="292" fontId="89" fillId="0" borderId="0" applyFont="0" applyFill="0" applyBorder="0" applyAlignment="0" applyProtection="0"/>
    <xf numFmtId="193" fontId="60" fillId="0" borderId="3">
      <alignment horizontal="right" vertical="center"/>
    </xf>
    <xf numFmtId="263" fontId="59" fillId="0" borderId="0"/>
    <xf numFmtId="304" fontId="101" fillId="0" borderId="0" applyFont="0" applyFill="0" applyBorder="0" applyAlignment="0" applyProtection="0"/>
    <xf numFmtId="301" fontId="89" fillId="0" borderId="0" applyFont="0" applyFill="0" applyBorder="0" applyAlignment="0" applyProtection="0"/>
    <xf numFmtId="44" fontId="66" fillId="0" borderId="0" applyFont="0" applyFill="0" applyBorder="0" applyAlignment="0" applyProtection="0"/>
    <xf numFmtId="0" fontId="101" fillId="0" borderId="0" applyProtection="0"/>
    <xf numFmtId="0" fontId="101" fillId="0" borderId="0"/>
    <xf numFmtId="175" fontId="59" fillId="0" borderId="0" applyFont="0" applyFill="0" applyBorder="0" applyAlignment="0" applyProtection="0"/>
    <xf numFmtId="0" fontId="101" fillId="0" borderId="0" applyProtection="0"/>
    <xf numFmtId="0" fontId="101" fillId="0" borderId="0"/>
    <xf numFmtId="175" fontId="59" fillId="0" borderId="0" applyFont="0" applyFill="0" applyBorder="0" applyAlignment="0" applyProtection="0"/>
    <xf numFmtId="0" fontId="101" fillId="0" borderId="0"/>
    <xf numFmtId="0" fontId="101" fillId="0" borderId="0"/>
    <xf numFmtId="175" fontId="59" fillId="0" borderId="0" applyFont="0" applyFill="0" applyBorder="0" applyAlignment="0" applyProtection="0"/>
    <xf numFmtId="0" fontId="101" fillId="0" borderId="0"/>
    <xf numFmtId="0" fontId="59" fillId="0" borderId="0"/>
    <xf numFmtId="175" fontId="59" fillId="0" borderId="0" applyFont="0" applyFill="0" applyBorder="0" applyAlignment="0" applyProtection="0"/>
    <xf numFmtId="0" fontId="14" fillId="0" borderId="0"/>
    <xf numFmtId="0" fontId="59" fillId="0" borderId="0"/>
    <xf numFmtId="175" fontId="59" fillId="0" borderId="0" applyFont="0" applyFill="0" applyBorder="0" applyAlignment="0" applyProtection="0"/>
    <xf numFmtId="169" fontId="60" fillId="0" borderId="3">
      <alignment horizontal="right" vertical="center"/>
    </xf>
    <xf numFmtId="0" fontId="101" fillId="0" borderId="0"/>
    <xf numFmtId="0" fontId="59" fillId="0" borderId="0"/>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89" fontId="69" fillId="0" borderId="3">
      <alignment horizontal="right" vertical="center"/>
    </xf>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306" fontId="59" fillId="0" borderId="0" applyFont="0" applyFill="0" applyBorder="0" applyAlignment="0" applyProtection="0"/>
    <xf numFmtId="260" fontId="59" fillId="0" borderId="0" applyFont="0" applyFill="0" applyBorder="0" applyAlignment="0" applyProtection="0"/>
    <xf numFmtId="0" fontId="38" fillId="0" borderId="0"/>
    <xf numFmtId="260" fontId="59" fillId="0" borderId="0" applyFont="0" applyFill="0" applyBorder="0" applyAlignment="0" applyProtection="0"/>
    <xf numFmtId="281" fontId="55" fillId="0" borderId="0" applyFont="0" applyFill="0" applyBorder="0" applyAlignment="0" applyProtection="0"/>
    <xf numFmtId="260" fontId="59" fillId="0" borderId="0" applyFont="0" applyFill="0" applyBorder="0" applyAlignment="0" applyProtection="0"/>
    <xf numFmtId="0" fontId="262" fillId="0" borderId="0"/>
    <xf numFmtId="260" fontId="59" fillId="0" borderId="0" applyFont="0" applyFill="0" applyBorder="0" applyAlignment="0" applyProtection="0"/>
    <xf numFmtId="309" fontId="162" fillId="0" borderId="3">
      <alignment horizontal="right" vertical="center"/>
    </xf>
    <xf numFmtId="0" fontId="59" fillId="0" borderId="0"/>
    <xf numFmtId="260" fontId="59" fillId="0" borderId="0" applyFont="0" applyFill="0" applyBorder="0" applyAlignment="0" applyProtection="0"/>
    <xf numFmtId="0" fontId="59" fillId="0" borderId="0"/>
    <xf numFmtId="260" fontId="59" fillId="0" borderId="0" applyFont="0" applyFill="0" applyBorder="0" applyAlignment="0" applyProtection="0"/>
    <xf numFmtId="0" fontId="59" fillId="0" borderId="0"/>
    <xf numFmtId="260" fontId="59" fillId="0" borderId="0" applyFont="0" applyFill="0" applyBorder="0" applyAlignment="0" applyProtection="0"/>
    <xf numFmtId="260" fontId="59" fillId="0" borderId="0" applyFont="0" applyFill="0" applyBorder="0" applyAlignment="0" applyProtection="0"/>
    <xf numFmtId="260" fontId="101" fillId="0" borderId="0" applyProtection="0"/>
    <xf numFmtId="201" fontId="60" fillId="0" borderId="3">
      <alignment horizontal="right" vertical="center"/>
    </xf>
    <xf numFmtId="248" fontId="67" fillId="0" borderId="0" applyFill="0" applyBorder="0" applyAlignment="0"/>
    <xf numFmtId="217" fontId="59" fillId="0" borderId="24">
      <alignment vertical="center"/>
    </xf>
    <xf numFmtId="260" fontId="59" fillId="0" borderId="0" applyFont="0" applyFill="0" applyBorder="0" applyAlignment="0" applyProtection="0"/>
    <xf numFmtId="197" fontId="59" fillId="0" borderId="0" applyFill="0" applyBorder="0" applyAlignment="0"/>
    <xf numFmtId="260" fontId="59" fillId="0" borderId="0" applyFont="0" applyFill="0" applyBorder="0" applyAlignment="0" applyProtection="0"/>
    <xf numFmtId="197" fontId="59" fillId="0" borderId="0" applyFill="0" applyBorder="0" applyAlignment="0"/>
    <xf numFmtId="260" fontId="59" fillId="0" borderId="0" applyFont="0" applyFill="0" applyBorder="0" applyAlignment="0" applyProtection="0"/>
    <xf numFmtId="197" fontId="59" fillId="0" borderId="0" applyFill="0" applyBorder="0" applyAlignment="0"/>
    <xf numFmtId="171" fontId="67" fillId="0" borderId="0" applyFill="0" applyBorder="0" applyAlignment="0"/>
    <xf numFmtId="260" fontId="59" fillId="0" borderId="0" applyFont="0" applyFill="0" applyBorder="0" applyAlignment="0" applyProtection="0"/>
    <xf numFmtId="217" fontId="59" fillId="0" borderId="24">
      <alignment vertical="center"/>
    </xf>
    <xf numFmtId="197" fontId="59" fillId="0" borderId="0" applyFill="0" applyBorder="0" applyAlignment="0"/>
    <xf numFmtId="260" fontId="59" fillId="0" borderId="0" applyFont="0" applyFill="0" applyBorder="0" applyAlignment="0" applyProtection="0"/>
    <xf numFmtId="222" fontId="59" fillId="0" borderId="0"/>
    <xf numFmtId="0" fontId="113" fillId="0" borderId="0"/>
    <xf numFmtId="222" fontId="59" fillId="0" borderId="0"/>
    <xf numFmtId="191" fontId="58" fillId="0" borderId="3">
      <alignment horizontal="right" vertical="center"/>
    </xf>
    <xf numFmtId="222" fontId="59" fillId="0" borderId="0"/>
    <xf numFmtId="0" fontId="69" fillId="0" borderId="2"/>
    <xf numFmtId="222" fontId="59" fillId="0" borderId="0"/>
    <xf numFmtId="222" fontId="59" fillId="0" borderId="0"/>
    <xf numFmtId="222" fontId="59" fillId="0" borderId="0"/>
    <xf numFmtId="164" fontId="58" fillId="0" borderId="0" applyFont="0" applyFill="0" applyBorder="0" applyAlignment="0" applyProtection="0"/>
    <xf numFmtId="222" fontId="59" fillId="0" borderId="0" applyProtection="0"/>
    <xf numFmtId="191" fontId="58" fillId="0" borderId="3">
      <alignment horizontal="right" vertical="center"/>
    </xf>
    <xf numFmtId="0" fontId="116" fillId="0" borderId="0"/>
    <xf numFmtId="222" fontId="59" fillId="0" borderId="0"/>
    <xf numFmtId="0" fontId="66" fillId="0" borderId="0"/>
    <xf numFmtId="222" fontId="59" fillId="0" borderId="0"/>
    <xf numFmtId="222" fontId="59" fillId="0" borderId="0"/>
    <xf numFmtId="185" fontId="60" fillId="0" borderId="18"/>
    <xf numFmtId="0" fontId="106" fillId="0" borderId="0" applyNumberFormat="0" applyFill="0" applyBorder="0" applyAlignment="0" applyProtection="0"/>
    <xf numFmtId="0" fontId="59" fillId="0" borderId="0" applyFont="0" applyFill="0" applyBorder="0" applyAlignment="0" applyProtection="0"/>
    <xf numFmtId="14" fontId="108" fillId="0" borderId="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216" fontId="83" fillId="0" borderId="3">
      <alignment horizontal="right" vertical="center"/>
    </xf>
    <xf numFmtId="4" fontId="57" fillId="3" borderId="17" applyNumberFormat="0" applyProtection="0">
      <alignment horizontal="right" vertical="center"/>
    </xf>
    <xf numFmtId="0" fontId="59" fillId="0" borderId="0" applyFont="0" applyFill="0" applyBorder="0" applyAlignment="0" applyProtection="0"/>
    <xf numFmtId="0" fontId="59" fillId="0" borderId="0" applyFont="0" applyFill="0" applyBorder="0" applyAlignment="0" applyProtection="0"/>
    <xf numFmtId="41" fontId="58" fillId="0" borderId="0" applyFont="0" applyFill="0" applyBorder="0" applyAlignment="0" applyProtection="0"/>
    <xf numFmtId="0" fontId="101" fillId="0" borderId="0" applyProtection="0"/>
    <xf numFmtId="0" fontId="59" fillId="0" borderId="0" applyFont="0" applyFill="0" applyBorder="0" applyAlignment="0" applyProtection="0"/>
    <xf numFmtId="0" fontId="59" fillId="0" borderId="0" applyFont="0" applyFill="0" applyBorder="0" applyAlignment="0" applyProtection="0"/>
    <xf numFmtId="229" fontId="80" fillId="0" borderId="3">
      <alignment horizontal="right" vertical="center"/>
    </xf>
    <xf numFmtId="0" fontId="59" fillId="0" borderId="0" applyFont="0" applyFill="0" applyBorder="0" applyAlignment="0" applyProtection="0"/>
    <xf numFmtId="189" fontId="69" fillId="0" borderId="3">
      <alignment horizontal="right" vertical="center"/>
    </xf>
    <xf numFmtId="14" fontId="61" fillId="0" borderId="0" applyFill="0" applyBorder="0" applyAlignment="0"/>
    <xf numFmtId="0" fontId="59" fillId="0" borderId="0"/>
    <xf numFmtId="249" fontId="58" fillId="0" borderId="0" applyFont="0" applyFill="0" applyBorder="0" applyAlignment="0" applyProtection="0"/>
    <xf numFmtId="43" fontId="87" fillId="0" borderId="0" applyFont="0" applyFill="0" applyBorder="0" applyAlignment="0" applyProtection="0"/>
    <xf numFmtId="3" fontId="120" fillId="0" borderId="8">
      <alignment horizontal="left" vertical="top" wrapText="1"/>
    </xf>
    <xf numFmtId="189" fontId="69" fillId="0" borderId="3">
      <alignment horizontal="right" vertical="center"/>
    </xf>
    <xf numFmtId="256" fontId="38" fillId="0" borderId="9" applyFill="0" applyProtection="0"/>
    <xf numFmtId="208" fontId="71" fillId="0" borderId="3">
      <alignment horizontal="right" vertical="center"/>
    </xf>
    <xf numFmtId="256" fontId="38" fillId="0" borderId="23" applyFill="0" applyProtection="0"/>
    <xf numFmtId="217" fontId="59" fillId="0" borderId="24">
      <alignment vertical="center"/>
    </xf>
    <xf numFmtId="217" fontId="59" fillId="0" borderId="24">
      <alignment vertical="center"/>
    </xf>
    <xf numFmtId="217" fontId="59" fillId="0" borderId="24">
      <alignment vertical="center"/>
    </xf>
    <xf numFmtId="217" fontId="59" fillId="0" borderId="24">
      <alignment vertical="center"/>
    </xf>
    <xf numFmtId="37" fontId="146" fillId="0" borderId="0"/>
    <xf numFmtId="217" fontId="59" fillId="0" borderId="24">
      <alignment vertical="center"/>
    </xf>
    <xf numFmtId="217" fontId="59" fillId="0" borderId="24">
      <alignment vertical="center"/>
    </xf>
    <xf numFmtId="217" fontId="59" fillId="0" borderId="24">
      <alignment vertical="center"/>
    </xf>
    <xf numFmtId="217" fontId="59" fillId="0" borderId="24">
      <alignment vertical="center"/>
    </xf>
    <xf numFmtId="0" fontId="59" fillId="0" borderId="0" applyFont="0" applyFill="0" applyBorder="0" applyAlignment="0" applyProtection="0"/>
    <xf numFmtId="217" fontId="59" fillId="0" borderId="24">
      <alignment vertical="center"/>
    </xf>
    <xf numFmtId="263" fontId="59" fillId="0" borderId="0"/>
    <xf numFmtId="216" fontId="83" fillId="0" borderId="3">
      <alignment horizontal="right" vertical="center"/>
    </xf>
    <xf numFmtId="191" fontId="58" fillId="0" borderId="3">
      <alignment horizontal="right" vertical="center"/>
    </xf>
    <xf numFmtId="263" fontId="59" fillId="0" borderId="0"/>
    <xf numFmtId="263" fontId="59" fillId="0" borderId="0"/>
    <xf numFmtId="263" fontId="59" fillId="0" borderId="0" applyProtection="0"/>
    <xf numFmtId="263" fontId="59" fillId="0" borderId="0"/>
    <xf numFmtId="0" fontId="262" fillId="0" borderId="0"/>
    <xf numFmtId="263" fontId="59" fillId="0" borderId="0"/>
    <xf numFmtId="0" fontId="262" fillId="0" borderId="0"/>
    <xf numFmtId="263" fontId="59" fillId="0" borderId="0"/>
    <xf numFmtId="0" fontId="101" fillId="0" borderId="0" applyProtection="0"/>
    <xf numFmtId="263" fontId="59" fillId="0" borderId="0"/>
    <xf numFmtId="263" fontId="59" fillId="0" borderId="0"/>
    <xf numFmtId="263" fontId="59" fillId="0" borderId="0"/>
    <xf numFmtId="166" fontId="79" fillId="0" borderId="0" applyFont="0" applyFill="0" applyBorder="0" applyAlignment="0" applyProtection="0"/>
    <xf numFmtId="241" fontId="58" fillId="0" borderId="0" applyFont="0" applyFill="0" applyBorder="0" applyAlignment="0" applyProtection="0"/>
    <xf numFmtId="241" fontId="58" fillId="0" borderId="0" applyFont="0" applyFill="0" applyBorder="0" applyAlignment="0" applyProtection="0"/>
    <xf numFmtId="41" fontId="79" fillId="0" borderId="0" applyFont="0" applyFill="0" applyBorder="0" applyAlignment="0" applyProtection="0"/>
    <xf numFmtId="240" fontId="79" fillId="0" borderId="0" applyFont="0" applyFill="0" applyBorder="0" applyAlignment="0" applyProtection="0"/>
    <xf numFmtId="240" fontId="79" fillId="0" borderId="0" applyFont="0" applyFill="0" applyBorder="0" applyAlignment="0" applyProtection="0"/>
    <xf numFmtId="240" fontId="79" fillId="0" borderId="0" applyFont="0" applyFill="0" applyBorder="0" applyAlignment="0" applyProtection="0"/>
    <xf numFmtId="197" fontId="59" fillId="0" borderId="0" applyFill="0" applyBorder="0" applyAlignment="0"/>
    <xf numFmtId="240" fontId="79" fillId="0" borderId="0" applyFont="0" applyFill="0" applyBorder="0" applyAlignment="0" applyProtection="0"/>
    <xf numFmtId="240" fontId="79" fillId="0" borderId="0" applyFont="0" applyFill="0" applyBorder="0" applyAlignment="0" applyProtection="0"/>
    <xf numFmtId="240" fontId="79" fillId="0" borderId="0" applyFont="0" applyFill="0" applyBorder="0" applyAlignment="0" applyProtection="0"/>
    <xf numFmtId="240" fontId="79" fillId="0" borderId="0" applyFont="0" applyFill="0" applyBorder="0" applyAlignment="0" applyProtection="0"/>
    <xf numFmtId="178" fontId="68" fillId="0" borderId="3">
      <alignment horizontal="right" vertical="center"/>
    </xf>
    <xf numFmtId="240" fontId="79" fillId="0" borderId="0" applyFont="0" applyFill="0" applyBorder="0" applyAlignment="0" applyProtection="0"/>
    <xf numFmtId="240" fontId="79" fillId="0" borderId="0" applyFont="0" applyFill="0" applyBorder="0" applyAlignment="0" applyProtection="0"/>
    <xf numFmtId="38" fontId="112" fillId="6" borderId="0" applyNumberFormat="0" applyBorder="0" applyAlignment="0" applyProtection="0"/>
    <xf numFmtId="220" fontId="58" fillId="0" borderId="0" applyFont="0" applyFill="0" applyBorder="0" applyAlignment="0" applyProtection="0"/>
    <xf numFmtId="284" fontId="68" fillId="0" borderId="0" applyFont="0" applyFill="0" applyBorder="0" applyAlignment="0" applyProtection="0"/>
    <xf numFmtId="41" fontId="159" fillId="0" borderId="0" applyFont="0" applyFill="0" applyBorder="0" applyAlignment="0" applyProtection="0"/>
    <xf numFmtId="284" fontId="68" fillId="0" borderId="0" applyFont="0" applyFill="0" applyBorder="0" applyAlignment="0" applyProtection="0"/>
    <xf numFmtId="189" fontId="69" fillId="0" borderId="3">
      <alignment horizontal="right" vertical="center"/>
    </xf>
    <xf numFmtId="284" fontId="68" fillId="0" borderId="0" applyFont="0" applyFill="0" applyBorder="0" applyAlignment="0" applyProtection="0"/>
    <xf numFmtId="166" fontId="79" fillId="0" borderId="0" applyFont="0" applyFill="0" applyBorder="0" applyAlignment="0" applyProtection="0"/>
    <xf numFmtId="197" fontId="59" fillId="0" borderId="0" applyFill="0" applyBorder="0" applyAlignment="0"/>
    <xf numFmtId="284" fontId="68" fillId="0" borderId="0" applyFont="0" applyFill="0" applyBorder="0" applyAlignment="0" applyProtection="0"/>
    <xf numFmtId="0" fontId="262" fillId="0" borderId="0"/>
    <xf numFmtId="284" fontId="68" fillId="0" borderId="0" applyFont="0" applyFill="0" applyBorder="0" applyAlignment="0" applyProtection="0"/>
    <xf numFmtId="276" fontId="60" fillId="0" borderId="0" applyFont="0" applyFill="0" applyBorder="0" applyAlignment="0" applyProtection="0"/>
    <xf numFmtId="0" fontId="262" fillId="0" borderId="0"/>
    <xf numFmtId="276" fontId="60" fillId="0" borderId="0" applyFont="0" applyFill="0" applyBorder="0" applyAlignment="0" applyProtection="0"/>
    <xf numFmtId="41" fontId="79" fillId="0" borderId="0" applyFont="0" applyFill="0" applyBorder="0" applyAlignment="0" applyProtection="0"/>
    <xf numFmtId="41" fontId="79" fillId="0" borderId="0" applyFont="0" applyFill="0" applyBorder="0" applyAlignment="0" applyProtection="0"/>
    <xf numFmtId="0" fontId="85" fillId="0" borderId="0"/>
    <xf numFmtId="189" fontId="69" fillId="0" borderId="3">
      <alignment horizontal="right" vertical="center"/>
    </xf>
    <xf numFmtId="41" fontId="79" fillId="0" borderId="0" applyFont="0" applyFill="0" applyBorder="0" applyAlignment="0" applyProtection="0"/>
    <xf numFmtId="41" fontId="79" fillId="0" borderId="0" applyFont="0" applyFill="0" applyBorder="0" applyAlignment="0" applyProtection="0"/>
    <xf numFmtId="41" fontId="159" fillId="0" borderId="0" applyFont="0" applyFill="0" applyBorder="0" applyAlignment="0" applyProtection="0"/>
    <xf numFmtId="41"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0" fontId="59" fillId="0" borderId="0"/>
    <xf numFmtId="0" fontId="103" fillId="0" borderId="0"/>
    <xf numFmtId="164" fontId="79" fillId="0" borderId="0" applyFont="0" applyFill="0" applyBorder="0" applyAlignment="0" applyProtection="0"/>
    <xf numFmtId="0" fontId="59" fillId="0" borderId="0"/>
    <xf numFmtId="41" fontId="79" fillId="0" borderId="0" applyFont="0" applyFill="0" applyBorder="0" applyAlignment="0" applyProtection="0"/>
    <xf numFmtId="166" fontId="79" fillId="0" borderId="0" applyFont="0" applyFill="0" applyBorder="0" applyAlignment="0" applyProtection="0"/>
    <xf numFmtId="41" fontId="79" fillId="0" borderId="0" applyFont="0" applyFill="0" applyBorder="0" applyAlignment="0" applyProtection="0"/>
    <xf numFmtId="0" fontId="59" fillId="0" borderId="0"/>
    <xf numFmtId="166" fontId="79" fillId="0" borderId="0" applyFont="0" applyFill="0" applyBorder="0" applyAlignment="0" applyProtection="0"/>
    <xf numFmtId="164" fontId="79" fillId="0" borderId="0" applyFont="0" applyFill="0" applyBorder="0" applyAlignment="0" applyProtection="0"/>
    <xf numFmtId="0" fontId="66" fillId="0" borderId="0"/>
    <xf numFmtId="2" fontId="59" fillId="0" borderId="0" applyFont="0" applyFill="0" applyBorder="0" applyAlignment="0" applyProtection="0"/>
    <xf numFmtId="43" fontId="79" fillId="0" borderId="0" applyFont="0" applyFill="0" applyBorder="0" applyAlignment="0" applyProtection="0"/>
    <xf numFmtId="211" fontId="58" fillId="0" borderId="0" applyFont="0" applyFill="0" applyBorder="0" applyAlignment="0" applyProtection="0"/>
    <xf numFmtId="227" fontId="58" fillId="0" borderId="0" applyFont="0" applyFill="0" applyBorder="0" applyAlignment="0" applyProtection="0"/>
    <xf numFmtId="4" fontId="57" fillId="28" borderId="17" applyNumberFormat="0" applyProtection="0">
      <alignment horizontal="right" vertical="center"/>
    </xf>
    <xf numFmtId="167"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65" fontId="79" fillId="0" borderId="0" applyFont="0" applyFill="0" applyBorder="0" applyAlignment="0" applyProtection="0"/>
    <xf numFmtId="209" fontId="58" fillId="0" borderId="0" applyFont="0" applyFill="0" applyBorder="0" applyAlignment="0" applyProtection="0"/>
    <xf numFmtId="42" fontId="58"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41" fontId="58" fillId="0" borderId="0" applyFont="0" applyFill="0" applyBorder="0" applyAlignment="0" applyProtection="0"/>
    <xf numFmtId="42" fontId="58" fillId="0" borderId="0" applyFont="0" applyFill="0" applyBorder="0" applyAlignment="0" applyProtection="0"/>
    <xf numFmtId="181" fontId="79" fillId="0" borderId="0" applyFont="0" applyFill="0" applyBorder="0" applyAlignment="0" applyProtection="0"/>
    <xf numFmtId="0" fontId="14" fillId="0" borderId="0"/>
    <xf numFmtId="181" fontId="79" fillId="0" borderId="0" applyFont="0" applyFill="0" applyBorder="0" applyAlignment="0" applyProtection="0"/>
    <xf numFmtId="41" fontId="58" fillId="0" borderId="0" applyFont="0" applyFill="0" applyBorder="0" applyAlignment="0" applyProtection="0"/>
    <xf numFmtId="241" fontId="58"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250" fontId="68" fillId="0" borderId="0" applyFont="0" applyFill="0" applyBorder="0" applyAlignment="0" applyProtection="0"/>
    <xf numFmtId="4" fontId="210" fillId="5" borderId="17" applyNumberFormat="0" applyProtection="0">
      <alignment vertical="center"/>
    </xf>
    <xf numFmtId="192" fontId="59" fillId="0" borderId="0" applyFont="0" applyFill="0" applyBorder="0" applyAlignment="0" applyProtection="0"/>
    <xf numFmtId="43" fontId="159" fillId="0" borderId="0" applyFont="0" applyFill="0" applyBorder="0" applyAlignment="0" applyProtection="0"/>
    <xf numFmtId="250" fontId="68" fillId="0" borderId="0" applyFont="0" applyFill="0" applyBorder="0" applyAlignment="0" applyProtection="0"/>
    <xf numFmtId="207" fontId="59" fillId="0" borderId="0" applyFill="0" applyBorder="0" applyAlignment="0"/>
    <xf numFmtId="250" fontId="68" fillId="0" borderId="0" applyFont="0" applyFill="0" applyBorder="0" applyAlignment="0" applyProtection="0"/>
    <xf numFmtId="201" fontId="60" fillId="0" borderId="3">
      <alignment horizontal="right" vertical="center"/>
    </xf>
    <xf numFmtId="167" fontId="79" fillId="0" borderId="0" applyFont="0" applyFill="0" applyBorder="0" applyAlignment="0" applyProtection="0"/>
    <xf numFmtId="168" fontId="60" fillId="0" borderId="0" applyFont="0" applyFill="0" applyBorder="0" applyAlignment="0" applyProtection="0"/>
    <xf numFmtId="214" fontId="60" fillId="0" borderId="0" applyFont="0" applyFill="0" applyBorder="0" applyAlignment="0" applyProtection="0"/>
    <xf numFmtId="203" fontId="59" fillId="0" borderId="3">
      <alignment horizontal="right" vertical="center"/>
    </xf>
    <xf numFmtId="207" fontId="59" fillId="0" borderId="0" applyFill="0" applyBorder="0" applyAlignment="0"/>
    <xf numFmtId="43" fontId="79" fillId="0" borderId="0" applyFont="0" applyFill="0" applyBorder="0" applyAlignment="0" applyProtection="0"/>
    <xf numFmtId="189" fontId="69" fillId="0" borderId="3">
      <alignment horizontal="right" vertical="center"/>
    </xf>
    <xf numFmtId="43" fontId="79" fillId="0" borderId="0" applyFont="0" applyFill="0" applyBorder="0" applyAlignment="0" applyProtection="0"/>
    <xf numFmtId="203" fontId="68" fillId="0" borderId="3">
      <alignment horizontal="right" vertical="center"/>
    </xf>
    <xf numFmtId="43" fontId="79" fillId="0" borderId="0" applyFont="0" applyFill="0" applyBorder="0" applyAlignment="0" applyProtection="0"/>
    <xf numFmtId="43" fontId="79" fillId="0" borderId="0" applyFont="0" applyFill="0" applyBorder="0" applyAlignment="0" applyProtection="0"/>
    <xf numFmtId="43" fontId="159" fillId="0" borderId="0" applyFont="0" applyFill="0" applyBorder="0" applyAlignment="0" applyProtection="0"/>
    <xf numFmtId="43"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207" fontId="59" fillId="0" borderId="0" applyFill="0" applyBorder="0" applyAlignment="0"/>
    <xf numFmtId="165" fontId="79" fillId="0" borderId="0" applyFont="0" applyFill="0" applyBorder="0" applyAlignment="0" applyProtection="0"/>
    <xf numFmtId="0" fontId="80" fillId="0" borderId="0"/>
    <xf numFmtId="43" fontId="79" fillId="0" borderId="0" applyFont="0" applyFill="0" applyBorder="0" applyAlignment="0" applyProtection="0"/>
    <xf numFmtId="43" fontId="79" fillId="0" borderId="0" applyFont="0" applyFill="0" applyBorder="0" applyAlignment="0" applyProtection="0"/>
    <xf numFmtId="165" fontId="79" fillId="0" borderId="0" applyFont="0" applyFill="0" applyBorder="0" applyAlignment="0" applyProtection="0"/>
    <xf numFmtId="0" fontId="68" fillId="0" borderId="0" applyFill="0" applyBorder="0" applyAlignment="0"/>
    <xf numFmtId="197" fontId="59" fillId="0" borderId="0" applyFill="0" applyBorder="0" applyAlignment="0"/>
    <xf numFmtId="197" fontId="59" fillId="0" borderId="0" applyFill="0" applyBorder="0" applyAlignment="0"/>
    <xf numFmtId="209" fontId="86" fillId="0" borderId="0" applyFont="0" applyFill="0" applyBorder="0" applyAlignment="0" applyProtection="0"/>
    <xf numFmtId="197" fontId="59" fillId="0" borderId="0" applyFill="0" applyBorder="0" applyAlignment="0"/>
    <xf numFmtId="197" fontId="59" fillId="0" borderId="0" applyFill="0" applyBorder="0" applyAlignment="0"/>
    <xf numFmtId="285" fontId="59" fillId="0" borderId="0" applyFill="0" applyBorder="0" applyAlignment="0"/>
    <xf numFmtId="197" fontId="59" fillId="0" borderId="0" applyFill="0" applyBorder="0" applyAlignment="0"/>
    <xf numFmtId="237" fontId="58" fillId="0" borderId="0" applyFont="0" applyFill="0" applyBorder="0" applyAlignment="0" applyProtection="0"/>
    <xf numFmtId="285" fontId="59" fillId="0" borderId="0" applyFill="0" applyBorder="0" applyAlignment="0"/>
    <xf numFmtId="197" fontId="59" fillId="0" borderId="0" applyFill="0" applyBorder="0" applyAlignment="0"/>
    <xf numFmtId="285" fontId="59" fillId="0" borderId="0" applyFill="0" applyBorder="0" applyAlignment="0"/>
    <xf numFmtId="197" fontId="59" fillId="0" borderId="0" applyFill="0" applyBorder="0" applyAlignment="0"/>
    <xf numFmtId="210" fontId="71" fillId="0" borderId="3">
      <alignment horizontal="right" vertical="center"/>
    </xf>
    <xf numFmtId="285" fontId="59" fillId="0" borderId="0" applyFill="0" applyBorder="0" applyAlignment="0"/>
    <xf numFmtId="197" fontId="59" fillId="0" borderId="0" applyFill="0" applyBorder="0" applyAlignment="0"/>
    <xf numFmtId="285"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207" fontId="59" fillId="0" borderId="0" applyFill="0" applyBorder="0" applyAlignment="0"/>
    <xf numFmtId="189" fontId="69" fillId="0" borderId="3">
      <alignment horizontal="right" vertical="center"/>
    </xf>
    <xf numFmtId="207" fontId="59" fillId="0" borderId="0" applyFill="0" applyBorder="0" applyAlignment="0"/>
    <xf numFmtId="41" fontId="58" fillId="0" borderId="0" applyFont="0" applyFill="0" applyBorder="0" applyAlignment="0" applyProtection="0"/>
    <xf numFmtId="207" fontId="59" fillId="0" borderId="0" applyFill="0" applyBorder="0" applyAlignment="0"/>
    <xf numFmtId="207" fontId="59" fillId="0" borderId="0" applyFill="0" applyBorder="0" applyAlignment="0"/>
    <xf numFmtId="4" fontId="211" fillId="21" borderId="17" applyNumberFormat="0" applyProtection="0">
      <alignment horizontal="right" vertical="center"/>
    </xf>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191" fontId="58" fillId="0" borderId="3">
      <alignment horizontal="right" vertical="center"/>
    </xf>
    <xf numFmtId="207" fontId="59" fillId="0" borderId="0" applyFill="0" applyBorder="0" applyAlignment="0"/>
    <xf numFmtId="197" fontId="59" fillId="0" borderId="0" applyFill="0" applyBorder="0" applyAlignment="0"/>
    <xf numFmtId="178" fontId="68" fillId="0" borderId="3">
      <alignment horizontal="right" vertical="center"/>
    </xf>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248" fontId="67" fillId="0" borderId="0" applyFill="0" applyBorder="0" applyAlignment="0"/>
    <xf numFmtId="187" fontId="59" fillId="0" borderId="0" applyFill="0" applyBorder="0" applyAlignment="0"/>
    <xf numFmtId="207" fontId="59" fillId="0" borderId="0" applyFill="0" applyBorder="0" applyAlignment="0"/>
    <xf numFmtId="187" fontId="59" fillId="0" borderId="0" applyFill="0" applyBorder="0" applyAlignment="0"/>
    <xf numFmtId="207" fontId="59" fillId="0" borderId="0" applyFill="0" applyBorder="0" applyAlignment="0"/>
    <xf numFmtId="187" fontId="59" fillId="0" borderId="0" applyFill="0" applyBorder="0" applyAlignment="0"/>
    <xf numFmtId="207" fontId="59" fillId="0" borderId="0" applyFill="0" applyBorder="0" applyAlignment="0"/>
    <xf numFmtId="187" fontId="59" fillId="0" borderId="0" applyFill="0" applyBorder="0" applyAlignment="0"/>
    <xf numFmtId="210" fontId="71" fillId="0" borderId="3">
      <alignment horizontal="right" vertical="center"/>
    </xf>
    <xf numFmtId="207" fontId="59" fillId="0" borderId="0" applyFill="0" applyBorder="0" applyAlignment="0"/>
    <xf numFmtId="187" fontId="59" fillId="0" borderId="0" applyFill="0" applyBorder="0" applyAlignment="0"/>
    <xf numFmtId="187" fontId="59" fillId="0" borderId="0" applyFill="0" applyBorder="0" applyAlignment="0"/>
    <xf numFmtId="0" fontId="90" fillId="0" borderId="0" applyProtection="0"/>
    <xf numFmtId="187" fontId="59" fillId="0" borderId="0" applyFill="0" applyBorder="0" applyAlignment="0"/>
    <xf numFmtId="187" fontId="59" fillId="0" borderId="0" applyFill="0" applyBorder="0" applyAlignment="0"/>
    <xf numFmtId="18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9" fontId="66" fillId="0" borderId="0" applyFont="0" applyFill="0" applyBorder="0" applyAlignment="0" applyProtection="0"/>
    <xf numFmtId="207" fontId="59" fillId="0" borderId="0" applyFill="0" applyBorder="0" applyAlignment="0"/>
    <xf numFmtId="9" fontId="66" fillId="0" borderId="0" applyFont="0" applyFill="0" applyBorder="0" applyAlignment="0" applyProtection="0"/>
    <xf numFmtId="207" fontId="59" fillId="0" borderId="0" applyFill="0" applyBorder="0" applyAlignment="0"/>
    <xf numFmtId="189" fontId="69" fillId="0" borderId="3">
      <alignment horizontal="right" vertical="center"/>
    </xf>
    <xf numFmtId="1" fontId="68" fillId="0" borderId="8" applyNumberFormat="0" applyFill="0" applyAlignment="0" applyProtection="0">
      <alignment horizontal="center" vertical="center"/>
    </xf>
    <xf numFmtId="9" fontId="59" fillId="0" borderId="0" applyFont="0" applyFill="0" applyBorder="0" applyAlignment="0" applyProtection="0"/>
    <xf numFmtId="207" fontId="59" fillId="0" borderId="0" applyFill="0" applyBorder="0" applyAlignment="0"/>
    <xf numFmtId="207" fontId="59" fillId="0" borderId="0" applyFill="0" applyBorder="0" applyAlignment="0"/>
    <xf numFmtId="189" fontId="69" fillId="0" borderId="3">
      <alignment horizontal="right" vertical="center"/>
    </xf>
    <xf numFmtId="0" fontId="212" fillId="0" borderId="0" applyNumberFormat="0" applyAlignment="0">
      <alignment horizontal="left"/>
    </xf>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203" fontId="68" fillId="0" borderId="3">
      <alignment horizontal="right" vertical="center"/>
    </xf>
    <xf numFmtId="223"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0" fontId="185" fillId="0" borderId="0"/>
    <xf numFmtId="316" fontId="59" fillId="0" borderId="0" applyFont="0" applyFill="0" applyBorder="0" applyAlignment="0" applyProtection="0"/>
    <xf numFmtId="0" fontId="186" fillId="0" borderId="0" applyNumberFormat="0" applyFill="0" applyBorder="0" applyAlignment="0" applyProtection="0"/>
    <xf numFmtId="3" fontId="60" fillId="0" borderId="0" applyFont="0" applyBorder="0" applyAlignment="0"/>
    <xf numFmtId="0" fontId="59" fillId="0" borderId="0"/>
    <xf numFmtId="2" fontId="59" fillId="0" borderId="0" applyFont="0" applyFill="0" applyBorder="0" applyAlignment="0" applyProtection="0"/>
    <xf numFmtId="2" fontId="59" fillId="0" borderId="0" applyFont="0" applyFill="0" applyBorder="0" applyAlignment="0" applyProtection="0"/>
    <xf numFmtId="2" fontId="59" fillId="0" borderId="0" applyFont="0" applyFill="0" applyBorder="0" applyAlignment="0" applyProtection="0"/>
    <xf numFmtId="2" fontId="59" fillId="0" borderId="0" applyFont="0" applyFill="0" applyBorder="0" applyAlignment="0" applyProtection="0"/>
    <xf numFmtId="203" fontId="68" fillId="0" borderId="3">
      <alignment horizontal="right" vertical="center"/>
    </xf>
    <xf numFmtId="2" fontId="59" fillId="0" borderId="0" applyFont="0" applyFill="0" applyBorder="0" applyAlignment="0" applyProtection="0"/>
    <xf numFmtId="189" fontId="69" fillId="0" borderId="3">
      <alignment horizontal="right" vertical="center"/>
    </xf>
    <xf numFmtId="2" fontId="59" fillId="0" borderId="0" applyFont="0" applyFill="0" applyBorder="0" applyAlignment="0" applyProtection="0"/>
    <xf numFmtId="208" fontId="71" fillId="0" borderId="3">
      <alignment horizontal="right" vertical="center"/>
    </xf>
    <xf numFmtId="207" fontId="59" fillId="0" borderId="0" applyFill="0" applyBorder="0" applyAlignment="0"/>
    <xf numFmtId="2" fontId="59" fillId="0" borderId="0" applyFont="0" applyFill="0" applyBorder="0" applyAlignment="0" applyProtection="0"/>
    <xf numFmtId="2" fontId="101" fillId="0" borderId="0" applyProtection="0"/>
    <xf numFmtId="207" fontId="59" fillId="0" borderId="0" applyFill="0" applyBorder="0" applyAlignment="0"/>
    <xf numFmtId="2" fontId="59" fillId="0" borderId="0" applyFont="0" applyFill="0" applyBorder="0" applyAlignment="0" applyProtection="0"/>
    <xf numFmtId="207" fontId="59" fillId="0" borderId="0" applyFill="0" applyBorder="0" applyAlignment="0"/>
    <xf numFmtId="2" fontId="59" fillId="0" borderId="0" applyFont="0" applyFill="0" applyBorder="0" applyAlignment="0" applyProtection="0"/>
    <xf numFmtId="207" fontId="59" fillId="0" borderId="0" applyFill="0" applyBorder="0" applyAlignment="0"/>
    <xf numFmtId="2" fontId="59" fillId="0" borderId="0" applyFont="0" applyFill="0" applyBorder="0" applyAlignment="0" applyProtection="0"/>
    <xf numFmtId="2" fontId="59" fillId="0" borderId="0" applyFont="0" applyFill="0" applyBorder="0" applyAlignment="0" applyProtection="0"/>
    <xf numFmtId="317" fontId="187" fillId="0" borderId="34" applyNumberFormat="0" applyFill="0" applyBorder="0" applyAlignment="0" applyProtection="0"/>
    <xf numFmtId="0" fontId="188" fillId="0" borderId="0" applyNumberFormat="0" applyFill="0" applyBorder="0" applyAlignment="0" applyProtection="0"/>
    <xf numFmtId="0" fontId="189" fillId="23"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6"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38" fontId="112" fillId="2" borderId="0" applyNumberFormat="0" applyBorder="0" applyAlignment="0" applyProtection="0"/>
    <xf numFmtId="0" fontId="66" fillId="0" borderId="0"/>
    <xf numFmtId="38" fontId="112" fillId="2" borderId="0" applyNumberFormat="0" applyBorder="0" applyAlignment="0" applyProtection="0"/>
    <xf numFmtId="191" fontId="58" fillId="0" borderId="3">
      <alignment horizontal="right" vertical="center"/>
    </xf>
    <xf numFmtId="38" fontId="112" fillId="2" borderId="0" applyNumberFormat="0" applyBorder="0" applyAlignment="0" applyProtection="0"/>
    <xf numFmtId="0" fontId="213" fillId="0" borderId="0"/>
    <xf numFmtId="38" fontId="112" fillId="2" borderId="0" applyNumberFormat="0" applyBorder="0" applyAlignment="0" applyProtection="0"/>
    <xf numFmtId="14" fontId="214" fillId="0" borderId="0" applyNumberFormat="0" applyFill="0" applyBorder="0" applyAlignment="0" applyProtection="0">
      <alignment horizontal="left"/>
    </xf>
    <xf numFmtId="322" fontId="56" fillId="6" borderId="0" applyBorder="0" applyProtection="0"/>
    <xf numFmtId="189" fontId="69" fillId="0" borderId="3">
      <alignment horizontal="right" vertical="center"/>
    </xf>
    <xf numFmtId="4" fontId="126" fillId="23" borderId="17" applyNumberFormat="0" applyProtection="0">
      <alignment horizontal="right" vertical="center"/>
    </xf>
    <xf numFmtId="267" fontId="69" fillId="0" borderId="0" applyFont="0" applyFill="0" applyBorder="0" applyAlignment="0" applyProtection="0"/>
    <xf numFmtId="0" fontId="215" fillId="0" borderId="0">
      <alignment horizontal="left"/>
    </xf>
    <xf numFmtId="187" fontId="59" fillId="0" borderId="0" applyFill="0" applyBorder="0" applyAlignment="0"/>
    <xf numFmtId="0" fontId="215" fillId="0" borderId="0">
      <alignment horizontal="left"/>
    </xf>
    <xf numFmtId="210" fontId="71" fillId="0" borderId="3">
      <alignment horizontal="right" vertical="center"/>
    </xf>
    <xf numFmtId="4" fontId="157" fillId="16" borderId="0" applyNumberFormat="0" applyProtection="0">
      <alignment horizontal="left" vertical="center" indent="1"/>
    </xf>
    <xf numFmtId="0" fontId="118" fillId="0" borderId="40" applyNumberFormat="0" applyAlignment="0" applyProtection="0">
      <alignment horizontal="left" vertical="center"/>
    </xf>
    <xf numFmtId="210" fontId="71" fillId="0" borderId="3">
      <alignment horizontal="right" vertical="center"/>
    </xf>
    <xf numFmtId="0" fontId="118" fillId="0" borderId="40" applyNumberFormat="0" applyAlignment="0" applyProtection="0">
      <alignment horizontal="left" vertical="center"/>
    </xf>
    <xf numFmtId="0" fontId="118" fillId="0" borderId="4">
      <alignment horizontal="left" vertical="center"/>
    </xf>
    <xf numFmtId="0" fontId="118" fillId="0" borderId="4">
      <alignment horizontal="left" vertical="center"/>
    </xf>
    <xf numFmtId="189" fontId="69" fillId="0" borderId="3">
      <alignment horizontal="right" vertical="center"/>
    </xf>
    <xf numFmtId="14" fontId="191" fillId="24" borderId="29">
      <alignment horizontal="center" vertical="center" wrapText="1"/>
    </xf>
    <xf numFmtId="197" fontId="59" fillId="0" borderId="0" applyFill="0" applyBorder="0" applyAlignment="0"/>
    <xf numFmtId="0" fontId="190" fillId="0" borderId="35" applyNumberFormat="0" applyFill="0" applyAlignment="0" applyProtection="0"/>
    <xf numFmtId="0" fontId="192" fillId="0" borderId="36" applyNumberFormat="0" applyFill="0" applyAlignment="0" applyProtection="0"/>
    <xf numFmtId="0" fontId="193" fillId="0" borderId="37" applyNumberFormat="0" applyFill="0" applyAlignment="0" applyProtection="0"/>
    <xf numFmtId="0" fontId="193" fillId="0" borderId="0" applyNumberFormat="0" applyFill="0" applyBorder="0" applyAlignment="0" applyProtection="0"/>
    <xf numFmtId="0" fontId="90" fillId="0" borderId="0" applyFill="0" applyAlignment="0" applyProtection="0">
      <protection locked="0"/>
    </xf>
    <xf numFmtId="0" fontId="90" fillId="0" borderId="1" applyFill="0" applyAlignment="0" applyProtection="0">
      <protection locked="0"/>
    </xf>
    <xf numFmtId="201" fontId="60" fillId="0" borderId="3">
      <alignment horizontal="right" vertical="center"/>
    </xf>
    <xf numFmtId="0" fontId="194" fillId="0" borderId="0" applyProtection="0"/>
    <xf numFmtId="0" fontId="118" fillId="0" borderId="0" applyProtection="0"/>
    <xf numFmtId="0" fontId="103" fillId="0" borderId="0"/>
    <xf numFmtId="274" fontId="104" fillId="10" borderId="2" applyNumberFormat="0" applyAlignment="0">
      <alignment horizontal="left" vertical="top"/>
    </xf>
    <xf numFmtId="49" fontId="166" fillId="0" borderId="2">
      <alignment vertical="center"/>
    </xf>
    <xf numFmtId="0" fontId="38" fillId="0" borderId="0"/>
    <xf numFmtId="0" fontId="59" fillId="0" borderId="0"/>
    <xf numFmtId="41" fontId="58" fillId="0" borderId="0" applyFont="0" applyFill="0" applyBorder="0" applyAlignment="0" applyProtection="0"/>
    <xf numFmtId="208" fontId="71" fillId="0" borderId="3">
      <alignment horizontal="right" vertical="center"/>
    </xf>
    <xf numFmtId="0" fontId="71" fillId="0" borderId="0" applyProtection="0"/>
    <xf numFmtId="305" fontId="195" fillId="0" borderId="0" applyFont="0" applyFill="0" applyBorder="0" applyAlignment="0" applyProtection="0"/>
    <xf numFmtId="3" fontId="104" fillId="0" borderId="8" applyNumberFormat="0" applyAlignment="0">
      <alignment horizontal="center" vertical="center"/>
    </xf>
    <xf numFmtId="10" fontId="112" fillId="30" borderId="2" applyNumberFormat="0" applyBorder="0" applyAlignment="0" applyProtection="0"/>
    <xf numFmtId="10" fontId="112" fillId="2" borderId="2" applyNumberFormat="0" applyBorder="0" applyAlignment="0" applyProtection="0"/>
    <xf numFmtId="10" fontId="112" fillId="2" borderId="2" applyNumberFormat="0" applyBorder="0" applyAlignment="0" applyProtection="0"/>
    <xf numFmtId="10" fontId="112" fillId="30" borderId="2" applyNumberFormat="0" applyBorder="0" applyAlignment="0" applyProtection="0"/>
    <xf numFmtId="10" fontId="112" fillId="30" borderId="2" applyNumberFormat="0" applyBorder="0" applyAlignment="0" applyProtection="0"/>
    <xf numFmtId="10" fontId="112" fillId="2" borderId="2" applyNumberFormat="0" applyBorder="0" applyAlignment="0" applyProtection="0"/>
    <xf numFmtId="10" fontId="112" fillId="2" borderId="2" applyNumberFormat="0" applyBorder="0" applyAlignment="0" applyProtection="0"/>
    <xf numFmtId="10" fontId="112" fillId="2" borderId="2" applyNumberFormat="0" applyBorder="0" applyAlignment="0" applyProtection="0"/>
    <xf numFmtId="229" fontId="80" fillId="0" borderId="3">
      <alignment horizontal="right" vertical="center"/>
    </xf>
    <xf numFmtId="10" fontId="112" fillId="2" borderId="2" applyNumberFormat="0" applyBorder="0" applyAlignment="0" applyProtection="0"/>
    <xf numFmtId="10" fontId="112" fillId="2" borderId="2" applyNumberFormat="0" applyBorder="0" applyAlignment="0" applyProtection="0"/>
    <xf numFmtId="0" fontId="196" fillId="0" borderId="0"/>
    <xf numFmtId="10" fontId="112" fillId="2" borderId="2" applyNumberFormat="0" applyBorder="0" applyAlignment="0" applyProtection="0"/>
    <xf numFmtId="10" fontId="112" fillId="2" borderId="2" applyNumberFormat="0" applyBorder="0" applyAlignment="0" applyProtection="0"/>
    <xf numFmtId="10" fontId="112" fillId="2" borderId="2" applyNumberFormat="0" applyBorder="0" applyAlignment="0" applyProtection="0"/>
    <xf numFmtId="187" fontId="59" fillId="0" borderId="0" applyFill="0" applyBorder="0" applyAlignment="0"/>
    <xf numFmtId="211" fontId="58" fillId="0" borderId="0" applyFont="0" applyFill="0" applyBorder="0" applyAlignment="0" applyProtection="0"/>
    <xf numFmtId="209" fontId="58" fillId="0" borderId="0" applyFont="0" applyFill="0" applyBorder="0" applyAlignment="0" applyProtection="0"/>
    <xf numFmtId="10" fontId="112" fillId="2" borderId="2" applyNumberFormat="0" applyBorder="0" applyAlignment="0" applyProtection="0"/>
    <xf numFmtId="238" fontId="60" fillId="0" borderId="3">
      <alignment horizontal="right" vertical="center"/>
    </xf>
    <xf numFmtId="0" fontId="197" fillId="25" borderId="32" applyNumberFormat="0" applyAlignment="0" applyProtection="0"/>
    <xf numFmtId="210" fontId="71" fillId="0" borderId="3">
      <alignment horizontal="right" vertical="center"/>
    </xf>
    <xf numFmtId="0" fontId="197" fillId="25" borderId="32" applyNumberFormat="0" applyAlignment="0" applyProtection="0"/>
    <xf numFmtId="0" fontId="197" fillId="25" borderId="32" applyNumberFormat="0" applyAlignment="0" applyProtection="0"/>
    <xf numFmtId="0" fontId="197" fillId="25" borderId="32" applyNumberFormat="0" applyAlignment="0" applyProtection="0"/>
    <xf numFmtId="0" fontId="197" fillId="25" borderId="32" applyNumberFormat="0" applyAlignment="0" applyProtection="0"/>
    <xf numFmtId="0" fontId="197" fillId="25" borderId="32" applyNumberFormat="0" applyAlignment="0" applyProtection="0"/>
    <xf numFmtId="0" fontId="95" fillId="0" borderId="0" applyNumberFormat="0" applyFill="0" applyBorder="0" applyAlignment="0" applyProtection="0">
      <alignment vertical="top"/>
      <protection locked="0"/>
    </xf>
    <xf numFmtId="189" fontId="69" fillId="0" borderId="3">
      <alignment horizontal="right" vertical="center"/>
    </xf>
    <xf numFmtId="4" fontId="126" fillId="5" borderId="17" applyNumberFormat="0" applyProtection="0">
      <alignment horizontal="left" vertical="center" indent="1"/>
    </xf>
    <xf numFmtId="0" fontId="95" fillId="0" borderId="0" applyNumberFormat="0" applyFill="0" applyBorder="0" applyAlignment="0" applyProtection="0">
      <alignment vertical="top"/>
      <protection locked="0"/>
    </xf>
    <xf numFmtId="189" fontId="69" fillId="0" borderId="3">
      <alignment horizontal="right" vertical="center"/>
    </xf>
    <xf numFmtId="0" fontId="95" fillId="0" borderId="0" applyNumberFormat="0" applyFill="0" applyBorder="0" applyAlignment="0" applyProtection="0">
      <alignment vertical="top"/>
      <protection locked="0"/>
    </xf>
    <xf numFmtId="40" fontId="198" fillId="0" borderId="0" applyBorder="0">
      <alignment horizontal="right"/>
    </xf>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189" fontId="69" fillId="0" borderId="3">
      <alignment horizontal="right" vertical="center"/>
    </xf>
    <xf numFmtId="0" fontId="133" fillId="0" borderId="0" applyNumberFormat="0" applyFill="0" applyBorder="0" applyAlignment="0" applyProtection="0">
      <alignment vertical="top"/>
      <protection locked="0"/>
    </xf>
    <xf numFmtId="238" fontId="60" fillId="0" borderId="3">
      <alignment horizontal="right" vertical="center"/>
    </xf>
    <xf numFmtId="0" fontId="262" fillId="0" borderId="0"/>
    <xf numFmtId="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169" fontId="60" fillId="0" borderId="3">
      <alignment horizontal="right" vertical="center"/>
    </xf>
    <xf numFmtId="166" fontId="60" fillId="0" borderId="0" applyFont="0" applyFill="0" applyBorder="0" applyAlignment="0" applyProtection="0"/>
    <xf numFmtId="197" fontId="59" fillId="0" borderId="0" applyFill="0" applyBorder="0" applyAlignment="0"/>
    <xf numFmtId="0" fontId="60" fillId="0" borderId="0"/>
    <xf numFmtId="0" fontId="77" fillId="0" borderId="38">
      <alignment horizontal="centerContinuous"/>
    </xf>
    <xf numFmtId="197" fontId="59" fillId="0" borderId="0" applyFill="0" applyBorder="0" applyAlignment="0"/>
    <xf numFmtId="196" fontId="58" fillId="0" borderId="0" applyFont="0" applyFill="0" applyBorder="0" applyAlignment="0" applyProtection="0"/>
    <xf numFmtId="220" fontId="58" fillId="0" borderId="0" applyFont="0" applyFill="0" applyBorder="0" applyAlignment="0" applyProtection="0"/>
    <xf numFmtId="0" fontId="63" fillId="0" borderId="0"/>
    <xf numFmtId="0" fontId="68" fillId="0" borderId="0" applyFill="0" applyBorder="0" applyAlignment="0"/>
    <xf numFmtId="201" fontId="60" fillId="0" borderId="3">
      <alignment horizontal="right" vertical="center"/>
    </xf>
    <xf numFmtId="197" fontId="59" fillId="0" borderId="0" applyFill="0" applyBorder="0" applyAlignment="0"/>
    <xf numFmtId="210" fontId="71" fillId="0" borderId="3">
      <alignment horizontal="right" vertical="center"/>
    </xf>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0" fontId="60" fillId="0" borderId="0" applyNumberFormat="0" applyFill="0" applyBorder="0" applyAlignment="0" applyProtection="0"/>
    <xf numFmtId="207" fontId="59" fillId="0" borderId="0" applyFill="0" applyBorder="0" applyAlignment="0"/>
    <xf numFmtId="207" fontId="59" fillId="0" borderId="0" applyFill="0" applyBorder="0" applyAlignment="0"/>
    <xf numFmtId="0" fontId="66" fillId="0" borderId="0"/>
    <xf numFmtId="207" fontId="59"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210" fontId="71" fillId="0" borderId="3">
      <alignment horizontal="right" vertical="center"/>
    </xf>
    <xf numFmtId="220" fontId="58" fillId="0" borderId="0" applyFont="0" applyFill="0" applyBorder="0" applyAlignment="0" applyProtection="0"/>
    <xf numFmtId="218" fontId="109" fillId="0" borderId="0" applyFont="0" applyFill="0" applyBorder="0" applyAlignment="0" applyProtection="0"/>
    <xf numFmtId="171" fontId="67"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210" fontId="71" fillId="0" borderId="3">
      <alignment horizontal="right" vertical="center"/>
    </xf>
    <xf numFmtId="197" fontId="59" fillId="0" borderId="0" applyFill="0" applyBorder="0" applyAlignment="0"/>
    <xf numFmtId="197" fontId="59" fillId="0" borderId="0" applyFill="0" applyBorder="0" applyAlignment="0"/>
    <xf numFmtId="197" fontId="59" fillId="0" borderId="0" applyFill="0" applyBorder="0" applyAlignment="0"/>
    <xf numFmtId="203" fontId="68" fillId="0" borderId="3">
      <alignment horizontal="right" vertical="center"/>
    </xf>
    <xf numFmtId="210" fontId="71" fillId="0" borderId="3">
      <alignment horizontal="right" vertical="center"/>
    </xf>
    <xf numFmtId="197" fontId="59" fillId="0" borderId="0" applyFill="0" applyBorder="0" applyAlignment="0"/>
    <xf numFmtId="197" fontId="59" fillId="0" borderId="0" applyFill="0" applyBorder="0" applyAlignment="0"/>
    <xf numFmtId="187" fontId="59" fillId="0" borderId="0" applyFill="0" applyBorder="0" applyAlignment="0"/>
    <xf numFmtId="0" fontId="39" fillId="0" borderId="0"/>
    <xf numFmtId="187" fontId="59" fillId="0" borderId="0" applyFill="0" applyBorder="0" applyAlignment="0"/>
    <xf numFmtId="0" fontId="39" fillId="0" borderId="0"/>
    <xf numFmtId="187" fontId="59" fillId="0" borderId="0" applyFill="0" applyBorder="0" applyAlignment="0"/>
    <xf numFmtId="0" fontId="39" fillId="0" borderId="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216" fontId="83" fillId="0" borderId="3">
      <alignment horizontal="right" vertical="center"/>
    </xf>
    <xf numFmtId="187" fontId="59" fillId="0" borderId="0" applyFill="0" applyBorder="0" applyAlignment="0"/>
    <xf numFmtId="187" fontId="59" fillId="0" borderId="0" applyFill="0" applyBorder="0" applyAlignment="0"/>
    <xf numFmtId="0" fontId="262" fillId="0" borderId="0"/>
    <xf numFmtId="207" fontId="59" fillId="0" borderId="0" applyFill="0" applyBorder="0" applyAlignment="0"/>
    <xf numFmtId="209" fontId="58" fillId="0" borderId="0" applyFont="0" applyFill="0" applyBorder="0" applyAlignment="0" applyProtection="0"/>
    <xf numFmtId="207" fontId="59" fillId="0" borderId="0" applyFill="0" applyBorder="0" applyAlignment="0"/>
    <xf numFmtId="191" fontId="58" fillId="0" borderId="3">
      <alignment horizontal="right" vertical="center"/>
    </xf>
    <xf numFmtId="207" fontId="59" fillId="0" borderId="0" applyFill="0" applyBorder="0" applyAlignment="0"/>
    <xf numFmtId="3" fontId="129" fillId="0" borderId="8" applyNumberFormat="0" applyAlignment="0">
      <alignment horizontal="center" vertical="center"/>
    </xf>
    <xf numFmtId="273" fontId="71" fillId="0" borderId="0" applyFont="0" applyFill="0" applyBorder="0" applyAlignment="0" applyProtection="0"/>
    <xf numFmtId="185" fontId="141" fillId="0" borderId="15" applyNumberFormat="0" applyFont="0" applyFill="0" applyBorder="0">
      <alignment horizontal="center"/>
    </xf>
    <xf numFmtId="0" fontId="39" fillId="0" borderId="0"/>
    <xf numFmtId="185" fontId="141" fillId="0" borderId="15" applyNumberFormat="0" applyFont="0" applyFill="0" applyBorder="0">
      <alignment horizontal="center"/>
    </xf>
    <xf numFmtId="38" fontId="63" fillId="0" borderId="0" applyFont="0" applyFill="0" applyBorder="0" applyAlignment="0" applyProtection="0"/>
    <xf numFmtId="189" fontId="69" fillId="0" borderId="3">
      <alignment horizontal="right" vertical="center"/>
    </xf>
    <xf numFmtId="216" fontId="68" fillId="0" borderId="15"/>
    <xf numFmtId="0" fontId="144" fillId="0" borderId="0"/>
    <xf numFmtId="279" fontId="143" fillId="0" borderId="15"/>
    <xf numFmtId="178" fontId="68" fillId="0" borderId="3">
      <alignment horizontal="right" vertical="center"/>
    </xf>
    <xf numFmtId="221" fontId="71" fillId="0" borderId="0" applyFont="0" applyFill="0" applyBorder="0" applyAlignment="0" applyProtection="0"/>
    <xf numFmtId="0" fontId="82" fillId="0" borderId="0" applyNumberFormat="0" applyFont="0" applyFill="0" applyAlignment="0"/>
    <xf numFmtId="0" fontId="145" fillId="5" borderId="0" applyNumberFormat="0" applyBorder="0" applyAlignment="0" applyProtection="0"/>
    <xf numFmtId="0" fontId="38" fillId="0" borderId="0"/>
    <xf numFmtId="0" fontId="62" fillId="0" borderId="16" applyNumberFormat="0" applyAlignment="0">
      <alignment horizontal="center"/>
    </xf>
    <xf numFmtId="37" fontId="146" fillId="0" borderId="0"/>
    <xf numFmtId="37" fontId="146" fillId="0" borderId="0"/>
    <xf numFmtId="0" fontId="148" fillId="0" borderId="2" applyNumberFormat="0" applyFont="0" applyFill="0" applyBorder="0" applyAlignment="0">
      <alignment horizontal="center"/>
    </xf>
    <xf numFmtId="210" fontId="71" fillId="0" borderId="3">
      <alignment horizontal="right" vertical="center"/>
    </xf>
    <xf numFmtId="0" fontId="59" fillId="0" borderId="0"/>
    <xf numFmtId="0" fontId="262" fillId="0" borderId="0"/>
    <xf numFmtId="0" fontId="66" fillId="0" borderId="0"/>
    <xf numFmtId="0" fontId="73" fillId="0" borderId="0"/>
    <xf numFmtId="0" fontId="59" fillId="0" borderId="0"/>
    <xf numFmtId="0" fontId="75" fillId="0" borderId="0"/>
    <xf numFmtId="0" fontId="68" fillId="0" borderId="0"/>
    <xf numFmtId="229" fontId="80" fillId="0" borderId="3">
      <alignment horizontal="right" vertical="center"/>
    </xf>
    <xf numFmtId="0" fontId="59" fillId="0" borderId="0"/>
    <xf numFmtId="0" fontId="39" fillId="0" borderId="0"/>
    <xf numFmtId="0" fontId="262" fillId="0" borderId="0"/>
    <xf numFmtId="192" fontId="59" fillId="0" borderId="0" applyFont="0" applyFill="0" applyBorder="0" applyAlignment="0" applyProtection="0"/>
    <xf numFmtId="0" fontId="66" fillId="0" borderId="0"/>
    <xf numFmtId="0" fontId="59" fillId="0" borderId="0"/>
    <xf numFmtId="0" fontId="66" fillId="0" borderId="0"/>
    <xf numFmtId="0" fontId="82" fillId="0" borderId="0"/>
    <xf numFmtId="0" fontId="101" fillId="0" borderId="0"/>
    <xf numFmtId="0" fontId="103" fillId="0" borderId="0"/>
    <xf numFmtId="0" fontId="262" fillId="0" borderId="0"/>
    <xf numFmtId="0" fontId="262" fillId="0" borderId="0"/>
    <xf numFmtId="0" fontId="262" fillId="0" borderId="0"/>
    <xf numFmtId="0" fontId="59" fillId="0" borderId="0"/>
    <xf numFmtId="0" fontId="101" fillId="0" borderId="0" applyProtection="0"/>
    <xf numFmtId="193" fontId="60" fillId="0" borderId="3">
      <alignment horizontal="right" vertical="center"/>
    </xf>
    <xf numFmtId="189" fontId="69" fillId="0" borderId="3">
      <alignment horizontal="right" vertical="center"/>
    </xf>
    <xf numFmtId="0" fontId="262" fillId="0" borderId="0"/>
    <xf numFmtId="0" fontId="262" fillId="0" borderId="0"/>
    <xf numFmtId="0" fontId="262" fillId="0" borderId="0"/>
    <xf numFmtId="0" fontId="101" fillId="0" borderId="0"/>
    <xf numFmtId="0" fontId="101" fillId="0" borderId="0"/>
    <xf numFmtId="0" fontId="101" fillId="0" borderId="0"/>
    <xf numFmtId="0" fontId="101" fillId="0" borderId="0" applyProtection="0"/>
    <xf numFmtId="0" fontId="59" fillId="0" borderId="0"/>
    <xf numFmtId="0" fontId="59" fillId="0" borderId="0"/>
    <xf numFmtId="191" fontId="58" fillId="0" borderId="3">
      <alignment horizontal="right" vertical="center"/>
    </xf>
    <xf numFmtId="210" fontId="71" fillId="0" borderId="3">
      <alignment horizontal="right" vertical="center"/>
    </xf>
    <xf numFmtId="0" fontId="66" fillId="0" borderId="0"/>
    <xf numFmtId="0" fontId="59" fillId="0" borderId="0"/>
    <xf numFmtId="0" fontId="82" fillId="0" borderId="0"/>
    <xf numFmtId="0" fontId="59" fillId="0" borderId="0"/>
    <xf numFmtId="0" fontId="39" fillId="0" borderId="0"/>
    <xf numFmtId="189" fontId="69" fillId="0" borderId="3">
      <alignment horizontal="right" vertical="center"/>
    </xf>
    <xf numFmtId="0" fontId="66" fillId="0" borderId="0"/>
    <xf numFmtId="0" fontId="66" fillId="0" borderId="0"/>
    <xf numFmtId="0" fontId="39" fillId="0" borderId="0"/>
    <xf numFmtId="0" fontId="62" fillId="0" borderId="0"/>
    <xf numFmtId="189" fontId="69" fillId="0" borderId="3">
      <alignment horizontal="right" vertical="center"/>
    </xf>
    <xf numFmtId="0" fontId="39" fillId="0" borderId="0"/>
    <xf numFmtId="0" fontId="66" fillId="0" borderId="0"/>
    <xf numFmtId="0" fontId="59" fillId="0" borderId="0"/>
    <xf numFmtId="0" fontId="59" fillId="0" borderId="0"/>
    <xf numFmtId="0" fontId="59" fillId="0" borderId="0"/>
    <xf numFmtId="0" fontId="59" fillId="0" borderId="0"/>
    <xf numFmtId="4" fontId="126" fillId="28" borderId="17" applyNumberFormat="0" applyProtection="0">
      <alignment horizontal="right" vertical="center"/>
    </xf>
    <xf numFmtId="0" fontId="59" fillId="0" borderId="0"/>
    <xf numFmtId="4" fontId="126" fillId="12" borderId="17" applyNumberFormat="0" applyProtection="0">
      <alignment horizontal="right" vertical="center"/>
    </xf>
    <xf numFmtId="189" fontId="69" fillId="0" borderId="3">
      <alignment horizontal="right" vertical="center"/>
    </xf>
    <xf numFmtId="0" fontId="66" fillId="0" borderId="0"/>
    <xf numFmtId="0" fontId="59" fillId="0" borderId="0"/>
    <xf numFmtId="0" fontId="66" fillId="0" borderId="0"/>
    <xf numFmtId="201" fontId="60" fillId="0" borderId="3">
      <alignment horizontal="right" vertical="center"/>
    </xf>
    <xf numFmtId="0" fontId="75" fillId="0" borderId="0"/>
    <xf numFmtId="201" fontId="60" fillId="0" borderId="3">
      <alignment horizontal="right" vertical="center"/>
    </xf>
    <xf numFmtId="0" fontId="101" fillId="0" borderId="0" applyProtection="0"/>
    <xf numFmtId="0" fontId="262" fillId="0" borderId="0"/>
    <xf numFmtId="0" fontId="216" fillId="0" borderId="0"/>
    <xf numFmtId="189" fontId="69" fillId="0" borderId="3">
      <alignment horizontal="right" vertical="center"/>
    </xf>
    <xf numFmtId="0" fontId="66" fillId="0" borderId="0"/>
    <xf numFmtId="0" fontId="66" fillId="0" borderId="0"/>
    <xf numFmtId="0" fontId="60" fillId="0" borderId="0"/>
    <xf numFmtId="178" fontId="68" fillId="0" borderId="3">
      <alignment horizontal="right" vertical="center"/>
    </xf>
    <xf numFmtId="0" fontId="66" fillId="0" borderId="0"/>
    <xf numFmtId="0" fontId="39" fillId="0" borderId="0"/>
    <xf numFmtId="0" fontId="39" fillId="0" borderId="0"/>
    <xf numFmtId="0" fontId="113" fillId="0" borderId="0"/>
    <xf numFmtId="0" fontId="39" fillId="0" borderId="0"/>
    <xf numFmtId="0" fontId="39" fillId="0" borderId="0"/>
    <xf numFmtId="0" fontId="66" fillId="0" borderId="0"/>
    <xf numFmtId="0" fontId="59" fillId="0" borderId="0"/>
    <xf numFmtId="0" fontId="101" fillId="0" borderId="0" applyProtection="0"/>
    <xf numFmtId="0" fontId="262" fillId="0" borderId="0"/>
    <xf numFmtId="0" fontId="82" fillId="0" borderId="0"/>
    <xf numFmtId="0" fontId="262" fillId="0" borderId="0"/>
    <xf numFmtId="0" fontId="101" fillId="0" borderId="0" applyProtection="0"/>
    <xf numFmtId="0" fontId="262" fillId="0" borderId="0"/>
    <xf numFmtId="0" fontId="66" fillId="0" borderId="0"/>
    <xf numFmtId="0" fontId="262" fillId="0" borderId="0"/>
    <xf numFmtId="0" fontId="59" fillId="0" borderId="0"/>
    <xf numFmtId="0" fontId="217" fillId="0" borderId="0"/>
    <xf numFmtId="0" fontId="59" fillId="0" borderId="0"/>
    <xf numFmtId="0" fontId="59" fillId="0" borderId="0"/>
    <xf numFmtId="0" fontId="59" fillId="0" borderId="0"/>
    <xf numFmtId="0" fontId="59" fillId="0" borderId="0"/>
    <xf numFmtId="0" fontId="113" fillId="2" borderId="0"/>
    <xf numFmtId="0" fontId="59" fillId="0" borderId="0"/>
    <xf numFmtId="0" fontId="59" fillId="0" borderId="0"/>
    <xf numFmtId="0" fontId="66" fillId="0" borderId="0"/>
    <xf numFmtId="0" fontId="59" fillId="0" borderId="0"/>
    <xf numFmtId="169" fontId="60" fillId="0" borderId="3">
      <alignment horizontal="right" vertical="center"/>
    </xf>
    <xf numFmtId="309" fontId="162" fillId="0" borderId="3">
      <alignment horizontal="right" vertical="center"/>
    </xf>
    <xf numFmtId="0" fontId="262" fillId="0" borderId="0"/>
    <xf numFmtId="196" fontId="58" fillId="0" borderId="0" applyFont="0" applyFill="0" applyBorder="0" applyAlignment="0" applyProtection="0"/>
    <xf numFmtId="0" fontId="62" fillId="0" borderId="0"/>
    <xf numFmtId="0" fontId="71" fillId="0" borderId="0" applyProtection="0"/>
    <xf numFmtId="0" fontId="262" fillId="0" borderId="0"/>
    <xf numFmtId="0" fontId="262" fillId="0" borderId="0"/>
    <xf numFmtId="0" fontId="262" fillId="0" borderId="0"/>
    <xf numFmtId="0" fontId="262" fillId="0" borderId="0"/>
    <xf numFmtId="0" fontId="68" fillId="0" borderId="0"/>
    <xf numFmtId="0" fontId="59" fillId="0" borderId="0"/>
    <xf numFmtId="0" fontId="59" fillId="0" borderId="0"/>
    <xf numFmtId="0" fontId="59" fillId="0" borderId="0"/>
    <xf numFmtId="229" fontId="80" fillId="0" borderId="3">
      <alignment horizontal="right" vertical="center"/>
    </xf>
    <xf numFmtId="0" fontId="58" fillId="0" borderId="0"/>
    <xf numFmtId="0" fontId="262" fillId="0" borderId="0"/>
    <xf numFmtId="189" fontId="69" fillId="0" borderId="3">
      <alignment horizontal="right" vertical="center"/>
    </xf>
    <xf numFmtId="0" fontId="262" fillId="0" borderId="0"/>
    <xf numFmtId="0" fontId="262" fillId="0" borderId="0"/>
    <xf numFmtId="0" fontId="262" fillId="0" borderId="0"/>
    <xf numFmtId="323" fontId="218" fillId="0" borderId="0" applyFont="0" applyFill="0" applyBorder="0" applyProtection="0">
      <alignment vertical="top" wrapText="1"/>
    </xf>
    <xf numFmtId="0" fontId="262" fillId="0" borderId="0"/>
    <xf numFmtId="0" fontId="262" fillId="0" borderId="0"/>
    <xf numFmtId="214" fontId="59" fillId="0" borderId="0" applyFont="0" applyFill="0" applyBorder="0" applyAlignment="0" applyProtection="0"/>
    <xf numFmtId="0" fontId="14" fillId="0" borderId="0"/>
    <xf numFmtId="0" fontId="14" fillId="0" borderId="0"/>
    <xf numFmtId="189" fontId="69" fillId="0" borderId="3">
      <alignment horizontal="right" vertical="center"/>
    </xf>
    <xf numFmtId="214" fontId="59" fillId="0" borderId="0" applyFont="0" applyFill="0" applyBorder="0" applyAlignment="0" applyProtection="0"/>
    <xf numFmtId="0" fontId="14" fillId="0" borderId="0"/>
    <xf numFmtId="0" fontId="14" fillId="0" borderId="0"/>
    <xf numFmtId="214" fontId="59" fillId="0" borderId="0" applyFont="0" applyFill="0" applyBorder="0" applyAlignment="0" applyProtection="0"/>
    <xf numFmtId="9" fontId="59" fillId="0" borderId="0" applyFont="0" applyFill="0" applyBorder="0" applyAlignment="0" applyProtection="0"/>
    <xf numFmtId="0" fontId="14" fillId="0" borderId="0"/>
    <xf numFmtId="0" fontId="101" fillId="0" borderId="0"/>
    <xf numFmtId="0" fontId="59" fillId="0" borderId="0"/>
    <xf numFmtId="0" fontId="262" fillId="0" borderId="0"/>
    <xf numFmtId="189" fontId="69" fillId="0" borderId="3">
      <alignment horizontal="right" vertical="center"/>
    </xf>
    <xf numFmtId="0" fontId="262" fillId="0" borderId="0"/>
    <xf numFmtId="0" fontId="59" fillId="0" borderId="0"/>
    <xf numFmtId="0" fontId="39" fillId="0" borderId="0"/>
    <xf numFmtId="0" fontId="39" fillId="0" borderId="0"/>
    <xf numFmtId="0" fontId="39" fillId="0" borderId="0"/>
    <xf numFmtId="0" fontId="39" fillId="0" borderId="0"/>
    <xf numFmtId="0" fontId="39" fillId="0" borderId="0"/>
    <xf numFmtId="0" fontId="59" fillId="0" borderId="0"/>
    <xf numFmtId="0" fontId="59" fillId="0" borderId="0"/>
    <xf numFmtId="0" fontId="101" fillId="0" borderId="0"/>
    <xf numFmtId="0" fontId="262" fillId="0" borderId="0"/>
    <xf numFmtId="0" fontId="101" fillId="0" borderId="0"/>
    <xf numFmtId="0" fontId="262" fillId="0" borderId="0"/>
    <xf numFmtId="0" fontId="59" fillId="0" borderId="0"/>
    <xf numFmtId="0" fontId="262" fillId="0" borderId="0"/>
    <xf numFmtId="0" fontId="101" fillId="0" borderId="0"/>
    <xf numFmtId="0" fontId="101" fillId="0" borderId="0"/>
    <xf numFmtId="0" fontId="59" fillId="0" borderId="0" applyProtection="0"/>
    <xf numFmtId="0" fontId="219" fillId="0" borderId="0" applyNumberFormat="0" applyFill="0" applyBorder="0" applyProtection="0">
      <alignment vertical="top"/>
    </xf>
    <xf numFmtId="0" fontId="59" fillId="0" borderId="0"/>
    <xf numFmtId="0" fontId="59" fillId="0" borderId="0"/>
    <xf numFmtId="0" fontId="59" fillId="0" borderId="0"/>
    <xf numFmtId="0" fontId="59" fillId="0" borderId="0"/>
    <xf numFmtId="0" fontId="59" fillId="0" borderId="0"/>
    <xf numFmtId="0" fontId="86" fillId="0" borderId="0"/>
    <xf numFmtId="0" fontId="59" fillId="0" borderId="0"/>
    <xf numFmtId="9" fontId="66" fillId="0" borderId="0" applyFont="0" applyFill="0" applyBorder="0" applyAlignment="0" applyProtection="0"/>
    <xf numFmtId="0" fontId="59" fillId="0" borderId="0"/>
    <xf numFmtId="0" fontId="59" fillId="0" borderId="0"/>
    <xf numFmtId="189" fontId="69" fillId="0" borderId="3">
      <alignment horizontal="right" vertical="center"/>
    </xf>
    <xf numFmtId="0" fontId="59" fillId="0" borderId="0"/>
    <xf numFmtId="0" fontId="59" fillId="0" borderId="0"/>
    <xf numFmtId="0" fontId="59" fillId="0" borderId="0"/>
    <xf numFmtId="0" fontId="216" fillId="0" borderId="0"/>
    <xf numFmtId="9" fontId="59" fillId="0" borderId="0" applyFont="0" applyFill="0" applyBorder="0" applyAlignment="0" applyProtection="0"/>
    <xf numFmtId="9" fontId="59" fillId="0" borderId="0" applyFont="0" applyFill="0" applyBorder="0" applyAlignment="0" applyProtection="0"/>
    <xf numFmtId="0" fontId="38" fillId="0" borderId="0"/>
    <xf numFmtId="9" fontId="59" fillId="0" borderId="0" applyFont="0" applyFill="0" applyBorder="0" applyAlignment="0" applyProtection="0"/>
    <xf numFmtId="9" fontId="59" fillId="0" borderId="0" applyFont="0" applyFill="0" applyBorder="0" applyAlignment="0" applyProtection="0"/>
    <xf numFmtId="0" fontId="38" fillId="0" borderId="0"/>
    <xf numFmtId="0" fontId="66" fillId="0" borderId="0"/>
    <xf numFmtId="0" fontId="59" fillId="0" borderId="0"/>
    <xf numFmtId="0" fontId="59" fillId="0" borderId="0"/>
    <xf numFmtId="0" fontId="262" fillId="0" borderId="0"/>
    <xf numFmtId="0" fontId="262" fillId="0" borderId="0"/>
    <xf numFmtId="0" fontId="262" fillId="0" borderId="0"/>
    <xf numFmtId="0" fontId="262" fillId="0" borderId="0"/>
    <xf numFmtId="0" fontId="262" fillId="0" borderId="0"/>
    <xf numFmtId="0" fontId="262" fillId="0" borderId="0"/>
    <xf numFmtId="208" fontId="71" fillId="0" borderId="3">
      <alignment horizontal="right" vertical="center"/>
    </xf>
    <xf numFmtId="0" fontId="262" fillId="0" borderId="0"/>
    <xf numFmtId="0" fontId="262" fillId="0" borderId="0"/>
    <xf numFmtId="0" fontId="59" fillId="0" borderId="0"/>
    <xf numFmtId="178" fontId="68" fillId="0" borderId="3">
      <alignment horizontal="right" vertical="center"/>
    </xf>
    <xf numFmtId="241" fontId="58" fillId="0" borderId="0" applyFont="0" applyFill="0" applyBorder="0" applyAlignment="0" applyProtection="0"/>
    <xf numFmtId="196" fontId="86" fillId="0" borderId="0" applyFont="0" applyFill="0" applyBorder="0" applyAlignment="0" applyProtection="0"/>
    <xf numFmtId="0" fontId="59" fillId="0" borderId="0"/>
    <xf numFmtId="0" fontId="59" fillId="0" borderId="0"/>
    <xf numFmtId="0" fontId="170" fillId="0" borderId="0" applyFont="0"/>
    <xf numFmtId="0" fontId="79" fillId="0" borderId="0"/>
    <xf numFmtId="0" fontId="66" fillId="5" borderId="19" applyNumberFormat="0" applyFont="0" applyAlignment="0" applyProtection="0"/>
    <xf numFmtId="0" fontId="68" fillId="30" borderId="19" applyNumberFormat="0" applyFont="0" applyAlignment="0" applyProtection="0"/>
    <xf numFmtId="210" fontId="71" fillId="0" borderId="3">
      <alignment horizontal="right" vertical="center"/>
    </xf>
    <xf numFmtId="0" fontId="62" fillId="0" borderId="0"/>
    <xf numFmtId="0" fontId="62" fillId="0" borderId="0"/>
    <xf numFmtId="3" fontId="220" fillId="0" borderId="0" applyFont="0" applyFill="0" applyBorder="0" applyAlignment="0" applyProtection="0"/>
    <xf numFmtId="0" fontId="60" fillId="0" borderId="0" applyNumberFormat="0" applyFill="0" applyBorder="0" applyAlignment="0" applyProtection="0"/>
    <xf numFmtId="0" fontId="69" fillId="0" borderId="0" applyNumberFormat="0" applyFill="0" applyBorder="0" applyAlignment="0" applyProtection="0"/>
    <xf numFmtId="0" fontId="60" fillId="0" borderId="0" applyNumberFormat="0" applyFill="0" applyBorder="0" applyAlignment="0" applyProtection="0"/>
    <xf numFmtId="0" fontId="59" fillId="0" borderId="0" applyFont="0" applyFill="0" applyBorder="0" applyAlignment="0" applyProtection="0"/>
    <xf numFmtId="0" fontId="38" fillId="0" borderId="0"/>
    <xf numFmtId="0" fontId="113" fillId="2" borderId="0"/>
    <xf numFmtId="41" fontId="68" fillId="0" borderId="0" applyFont="0" applyFill="0" applyBorder="0" applyAlignment="0" applyProtection="0"/>
    <xf numFmtId="214" fontId="59" fillId="0" borderId="0" applyFont="0" applyFill="0" applyBorder="0" applyAlignment="0" applyProtection="0"/>
    <xf numFmtId="214" fontId="59" fillId="0" borderId="0" applyFont="0" applyFill="0" applyBorder="0" applyAlignment="0" applyProtection="0"/>
    <xf numFmtId="9" fontId="66" fillId="0" borderId="0" applyFont="0" applyFill="0" applyBorder="0" applyAlignment="0" applyProtection="0"/>
    <xf numFmtId="214" fontId="59" fillId="0" borderId="0" applyFont="0" applyFill="0" applyBorder="0" applyAlignment="0" applyProtection="0"/>
    <xf numFmtId="214" fontId="59" fillId="0" borderId="0" applyFont="0" applyFill="0" applyBorder="0" applyAlignment="0" applyProtection="0"/>
    <xf numFmtId="214" fontId="59" fillId="0" borderId="0" applyFont="0" applyFill="0" applyBorder="0" applyAlignment="0" applyProtection="0"/>
    <xf numFmtId="189" fontId="69" fillId="0" borderId="3">
      <alignment horizontal="right" vertical="center"/>
    </xf>
    <xf numFmtId="178" fontId="59" fillId="0" borderId="3">
      <alignment horizontal="right" vertical="center"/>
    </xf>
    <xf numFmtId="214" fontId="59" fillId="0" borderId="0" applyFont="0" applyFill="0" applyBorder="0" applyAlignment="0" applyProtection="0"/>
    <xf numFmtId="214" fontId="59" fillId="0" borderId="0" applyFont="0" applyFill="0" applyBorder="0" applyAlignment="0" applyProtection="0"/>
    <xf numFmtId="214" fontId="59" fillId="0" borderId="0" applyFont="0" applyFill="0" applyBorder="0" applyAlignment="0" applyProtection="0"/>
    <xf numFmtId="0" fontId="62" fillId="0" borderId="0"/>
    <xf numFmtId="324" fontId="55" fillId="0" borderId="0" applyFont="0" applyFill="0" applyBorder="0" applyAlignment="0" applyProtection="0"/>
    <xf numFmtId="192" fontId="59" fillId="0" borderId="0" applyFont="0" applyFill="0" applyBorder="0" applyAlignment="0" applyProtection="0"/>
    <xf numFmtId="192" fontId="59" fillId="0" borderId="0" applyFont="0" applyFill="0" applyBorder="0" applyAlignment="0" applyProtection="0"/>
    <xf numFmtId="4" fontId="221" fillId="5" borderId="17" applyNumberFormat="0" applyProtection="0">
      <alignment vertical="center"/>
    </xf>
    <xf numFmtId="192" fontId="59" fillId="0" borderId="0" applyFont="0" applyFill="0" applyBorder="0" applyAlignment="0" applyProtection="0"/>
    <xf numFmtId="192" fontId="59" fillId="0" borderId="0" applyFont="0" applyFill="0" applyBorder="0" applyAlignment="0" applyProtection="0"/>
    <xf numFmtId="189" fontId="69" fillId="0" borderId="3">
      <alignment horizontal="right" vertical="center"/>
    </xf>
    <xf numFmtId="192" fontId="59" fillId="0" borderId="0" applyFont="0" applyFill="0" applyBorder="0" applyAlignment="0" applyProtection="0"/>
    <xf numFmtId="192" fontId="59" fillId="0" borderId="0" applyFont="0" applyFill="0" applyBorder="0" applyAlignment="0" applyProtection="0"/>
    <xf numFmtId="192" fontId="59" fillId="0" borderId="0" applyFont="0" applyFill="0" applyBorder="0" applyAlignment="0" applyProtection="0"/>
    <xf numFmtId="194" fontId="68" fillId="0" borderId="0" applyFont="0" applyFill="0" applyBorder="0" applyAlignment="0" applyProtection="0"/>
    <xf numFmtId="252" fontId="59" fillId="0" borderId="0" applyFont="0" applyFill="0" applyBorder="0" applyAlignment="0" applyProtection="0"/>
    <xf numFmtId="178" fontId="68" fillId="0" borderId="3">
      <alignment horizontal="right" vertical="center"/>
    </xf>
    <xf numFmtId="252" fontId="59" fillId="0" borderId="0" applyFont="0" applyFill="0" applyBorder="0" applyAlignment="0" applyProtection="0"/>
    <xf numFmtId="252" fontId="59" fillId="0" borderId="0" applyFont="0" applyFill="0" applyBorder="0" applyAlignment="0" applyProtection="0"/>
    <xf numFmtId="189" fontId="69" fillId="0" borderId="3">
      <alignment horizontal="right" vertical="center"/>
    </xf>
    <xf numFmtId="252" fontId="59" fillId="0" borderId="0" applyFont="0" applyFill="0" applyBorder="0" applyAlignment="0" applyProtection="0"/>
    <xf numFmtId="252" fontId="59" fillId="0" borderId="0" applyFont="0" applyFill="0" applyBorder="0" applyAlignment="0" applyProtection="0"/>
    <xf numFmtId="252" fontId="59" fillId="0" borderId="0" applyFont="0" applyFill="0" applyBorder="0" applyAlignment="0" applyProtection="0"/>
    <xf numFmtId="252" fontId="59" fillId="0" borderId="0" applyFont="0" applyFill="0" applyBorder="0" applyAlignment="0" applyProtection="0"/>
    <xf numFmtId="189" fontId="69" fillId="0" borderId="3">
      <alignment horizontal="right" vertical="center"/>
    </xf>
    <xf numFmtId="252" fontId="59" fillId="0" borderId="0" applyFont="0" applyFill="0" applyBorder="0" applyAlignment="0" applyProtection="0"/>
    <xf numFmtId="252" fontId="59" fillId="0" borderId="0" applyFont="0" applyFill="0" applyBorder="0" applyAlignment="0" applyProtection="0"/>
    <xf numFmtId="252" fontId="59" fillId="0" borderId="0" applyFont="0" applyFill="0" applyBorder="0" applyAlignment="0" applyProtection="0"/>
    <xf numFmtId="325" fontId="68" fillId="0" borderId="0" applyFont="0" applyFill="0" applyBorder="0" applyAlignment="0" applyProtection="0"/>
    <xf numFmtId="243" fontId="59" fillId="0" borderId="0" applyFont="0" applyFill="0" applyBorder="0" applyAlignment="0" applyProtection="0"/>
    <xf numFmtId="4" fontId="57" fillId="33" borderId="17" applyNumberFormat="0" applyProtection="0">
      <alignment horizontal="right" vertical="center"/>
    </xf>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203" fontId="68" fillId="0" borderId="3">
      <alignment horizontal="right" vertical="center"/>
    </xf>
    <xf numFmtId="243" fontId="59" fillId="0" borderId="0" applyFont="0" applyFill="0" applyBorder="0" applyAlignment="0" applyProtection="0"/>
    <xf numFmtId="243" fontId="59" fillId="0" borderId="0" applyFont="0" applyFill="0" applyBorder="0" applyAlignment="0" applyProtection="0"/>
    <xf numFmtId="243" fontId="59" fillId="0" borderId="0" applyFont="0" applyFill="0" applyBorder="0" applyAlignment="0" applyProtection="0"/>
    <xf numFmtId="10" fontId="59" fillId="0" borderId="0" applyFont="0" applyFill="0" applyBorder="0" applyAlignment="0" applyProtection="0"/>
    <xf numFmtId="10" fontId="101" fillId="0" borderId="0" applyProtection="0"/>
    <xf numFmtId="0" fontId="222" fillId="0" borderId="41" applyProtection="0"/>
    <xf numFmtId="208" fontId="71" fillId="0" borderId="3">
      <alignment horizontal="right" vertical="center"/>
    </xf>
    <xf numFmtId="10" fontId="59"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10" fontId="59" fillId="0" borderId="0" applyFont="0" applyFill="0" applyBorder="0" applyAlignment="0" applyProtection="0"/>
    <xf numFmtId="326" fontId="89" fillId="0" borderId="0" applyFont="0" applyFill="0" applyBorder="0" applyAlignment="0" applyProtection="0"/>
    <xf numFmtId="327" fontId="55" fillId="0" borderId="0" applyFont="0" applyFill="0" applyBorder="0" applyAlignment="0" applyProtection="0"/>
    <xf numFmtId="189" fontId="69" fillId="0" borderId="3">
      <alignment horizontal="right" vertical="center"/>
    </xf>
    <xf numFmtId="4" fontId="57" fillId="23" borderId="17" applyNumberFormat="0" applyProtection="0">
      <alignment horizontal="right" vertical="center"/>
    </xf>
    <xf numFmtId="328" fontId="89" fillId="0" borderId="0" applyFont="0" applyFill="0" applyBorder="0" applyAlignment="0" applyProtection="0"/>
    <xf numFmtId="169" fontId="60" fillId="0" borderId="3">
      <alignment horizontal="right" vertical="center"/>
    </xf>
    <xf numFmtId="283" fontId="55"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66" fillId="0" borderId="0" applyFont="0" applyFill="0" applyBorder="0" applyAlignment="0" applyProtection="0"/>
    <xf numFmtId="9" fontId="38" fillId="0" borderId="0" applyFont="0" applyFill="0" applyBorder="0" applyAlignment="0" applyProtection="0"/>
    <xf numFmtId="9" fontId="66" fillId="0" borderId="0" applyFont="0" applyFill="0" applyBorder="0" applyAlignment="0" applyProtection="0"/>
    <xf numFmtId="9" fontId="101"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197" fontId="59" fillId="0" borderId="0" applyFill="0" applyBorder="0" applyAlignment="0"/>
    <xf numFmtId="210" fontId="71" fillId="0" borderId="3">
      <alignment horizontal="right" vertical="center"/>
    </xf>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4" fontId="57" fillId="13" borderId="17" applyNumberFormat="0" applyProtection="0">
      <alignment horizontal="right" vertical="center"/>
    </xf>
    <xf numFmtId="197" fontId="59" fillId="0" borderId="0" applyFill="0" applyBorder="0" applyAlignment="0"/>
    <xf numFmtId="197" fontId="59" fillId="0" borderId="0" applyFill="0" applyBorder="0" applyAlignment="0"/>
    <xf numFmtId="208" fontId="71" fillId="0" borderId="3">
      <alignment horizontal="right" vertical="center"/>
    </xf>
    <xf numFmtId="197" fontId="59" fillId="0" borderId="0" applyFill="0" applyBorder="0" applyAlignment="0"/>
    <xf numFmtId="197" fontId="59" fillId="0" borderId="0" applyFill="0" applyBorder="0" applyAlignment="0"/>
    <xf numFmtId="4" fontId="126" fillId="25" borderId="17" applyNumberFormat="0" applyProtection="0">
      <alignment horizontal="right" vertical="center"/>
    </xf>
    <xf numFmtId="174" fontId="67" fillId="0" borderId="0" applyFill="0" applyBorder="0" applyAlignment="0"/>
    <xf numFmtId="207" fontId="59" fillId="0" borderId="0" applyFill="0" applyBorder="0" applyAlignment="0"/>
    <xf numFmtId="4" fontId="57" fillId="25" borderId="17" applyNumberFormat="0" applyProtection="0">
      <alignment horizontal="right" vertical="center"/>
    </xf>
    <xf numFmtId="207" fontId="59" fillId="0" borderId="0" applyFill="0" applyBorder="0" applyAlignment="0"/>
    <xf numFmtId="4" fontId="139" fillId="16" borderId="0" applyNumberFormat="0" applyProtection="0">
      <alignment horizontal="left" vertical="center" indent="1"/>
    </xf>
    <xf numFmtId="207" fontId="59" fillId="0" borderId="0" applyFill="0" applyBorder="0" applyAlignment="0"/>
    <xf numFmtId="210" fontId="71" fillId="0" borderId="3">
      <alignment horizontal="right" vertical="center"/>
    </xf>
    <xf numFmtId="207" fontId="59" fillId="0" borderId="0" applyFill="0" applyBorder="0" applyAlignment="0"/>
    <xf numFmtId="207" fontId="59" fillId="0" borderId="0" applyFill="0" applyBorder="0" applyAlignment="0"/>
    <xf numFmtId="207" fontId="59" fillId="0" borderId="0" applyFill="0" applyBorder="0" applyAlignment="0"/>
    <xf numFmtId="203" fontId="59" fillId="0" borderId="3">
      <alignment horizontal="right" vertical="center"/>
    </xf>
    <xf numFmtId="207" fontId="59" fillId="0" borderId="0" applyFill="0" applyBorder="0" applyAlignment="0"/>
    <xf numFmtId="20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197" fontId="59" fillId="0" borderId="0" applyFill="0" applyBorder="0" applyAlignment="0"/>
    <xf numFmtId="210" fontId="71" fillId="0" borderId="3">
      <alignment horizontal="right" vertical="center"/>
    </xf>
    <xf numFmtId="187" fontId="59" fillId="0" borderId="0" applyFill="0" applyBorder="0" applyAlignment="0"/>
    <xf numFmtId="209" fontId="58" fillId="0" borderId="0" applyFont="0" applyFill="0" applyBorder="0" applyAlignment="0" applyProtection="0"/>
    <xf numFmtId="209" fontId="58" fillId="0" borderId="0" applyFont="0" applyFill="0" applyBorder="0" applyAlignment="0" applyProtection="0"/>
    <xf numFmtId="187" fontId="59" fillId="0" borderId="0" applyFill="0" applyBorder="0" applyAlignment="0"/>
    <xf numFmtId="166" fontId="58" fillId="0" borderId="0" applyFont="0" applyFill="0" applyBorder="0" applyAlignment="0" applyProtection="0"/>
    <xf numFmtId="209" fontId="58" fillId="0" borderId="0" applyFont="0" applyFill="0" applyBorder="0" applyAlignment="0" applyProtection="0"/>
    <xf numFmtId="187" fontId="59" fillId="0" borderId="0" applyFill="0" applyBorder="0" applyAlignment="0"/>
    <xf numFmtId="41" fontId="58" fillId="0" borderId="0" applyFont="0" applyFill="0" applyBorder="0" applyAlignment="0" applyProtection="0"/>
    <xf numFmtId="41" fontId="58" fillId="0" borderId="0" applyFont="0" applyFill="0" applyBorder="0" applyAlignment="0" applyProtection="0"/>
    <xf numFmtId="187" fontId="59" fillId="0" borderId="0" applyFill="0" applyBorder="0" applyAlignment="0"/>
    <xf numFmtId="166" fontId="58" fillId="0" borderId="0" applyFont="0" applyFill="0" applyBorder="0" applyAlignment="0" applyProtection="0"/>
    <xf numFmtId="166" fontId="58" fillId="0" borderId="0" applyFont="0" applyFill="0" applyBorder="0" applyAlignment="0" applyProtection="0"/>
    <xf numFmtId="201" fontId="60" fillId="0" borderId="3">
      <alignment horizontal="right" vertical="center"/>
    </xf>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87" fontId="59" fillId="0" borderId="0" applyFill="0" applyBorder="0" applyAlignment="0"/>
    <xf numFmtId="174" fontId="67" fillId="0" borderId="0" applyFill="0" applyBorder="0" applyAlignment="0"/>
    <xf numFmtId="207" fontId="59" fillId="0" borderId="0" applyFill="0" applyBorder="0" applyAlignment="0"/>
    <xf numFmtId="207" fontId="59" fillId="0" borderId="0" applyFill="0" applyBorder="0" applyAlignment="0"/>
    <xf numFmtId="207" fontId="59" fillId="0" borderId="0" applyFill="0" applyBorder="0" applyAlignment="0"/>
    <xf numFmtId="189" fontId="69" fillId="0" borderId="3">
      <alignment horizontal="right" vertical="center"/>
    </xf>
    <xf numFmtId="207" fontId="59" fillId="0" borderId="0" applyFill="0" applyBorder="0" applyAlignment="0"/>
    <xf numFmtId="207" fontId="59" fillId="0" borderId="0" applyFill="0" applyBorder="0" applyAlignment="0"/>
    <xf numFmtId="189" fontId="69" fillId="0" borderId="3">
      <alignment horizontal="right" vertical="center"/>
    </xf>
    <xf numFmtId="207" fontId="59" fillId="0" borderId="0" applyFill="0" applyBorder="0" applyAlignment="0"/>
    <xf numFmtId="0" fontId="196" fillId="0" borderId="0"/>
    <xf numFmtId="206" fontId="136" fillId="0" borderId="28" applyFont="0" applyFill="0" applyBorder="0"/>
    <xf numFmtId="0" fontId="63" fillId="0" borderId="0" applyNumberFormat="0" applyFont="0" applyFill="0" applyBorder="0" applyAlignment="0" applyProtection="0">
      <alignment horizontal="left"/>
    </xf>
    <xf numFmtId="0" fontId="223" fillId="0" borderId="29">
      <alignment horizontal="center"/>
    </xf>
    <xf numFmtId="189" fontId="69" fillId="0" borderId="3">
      <alignment horizontal="right" vertical="center"/>
    </xf>
    <xf numFmtId="0" fontId="133" fillId="0" borderId="0"/>
    <xf numFmtId="249" fontId="58" fillId="0" borderId="0" applyFont="0" applyFill="0" applyBorder="0" applyAlignment="0" applyProtection="0"/>
    <xf numFmtId="0" fontId="60" fillId="0" borderId="0" applyNumberFormat="0" applyFill="0" applyBorder="0" applyAlignment="0" applyProtection="0"/>
    <xf numFmtId="235" fontId="58" fillId="0" borderId="0" applyFont="0" applyFill="0" applyBorder="0" applyAlignment="0" applyProtection="0"/>
    <xf numFmtId="189" fontId="69" fillId="0" borderId="3">
      <alignment horizontal="right" vertical="center"/>
    </xf>
    <xf numFmtId="41" fontId="101" fillId="0" borderId="0" applyProtection="0"/>
    <xf numFmtId="4" fontId="157" fillId="5" borderId="17" applyNumberFormat="0" applyProtection="0">
      <alignment vertical="center"/>
    </xf>
    <xf numFmtId="4" fontId="57" fillId="5" borderId="17" applyNumberFormat="0" applyProtection="0">
      <alignment horizontal="left" vertical="center" indent="1"/>
    </xf>
    <xf numFmtId="189" fontId="69" fillId="0" borderId="3">
      <alignment horizontal="right" vertical="center"/>
    </xf>
    <xf numFmtId="4" fontId="126" fillId="3" borderId="17" applyNumberFormat="0" applyProtection="0">
      <alignment horizontal="right" vertical="center"/>
    </xf>
    <xf numFmtId="208" fontId="71" fillId="0" borderId="3">
      <alignment horizontal="right" vertical="center"/>
    </xf>
    <xf numFmtId="216" fontId="83" fillId="0" borderId="3">
      <alignment horizontal="right" vertical="center"/>
    </xf>
    <xf numFmtId="4" fontId="126" fillId="8" borderId="17" applyNumberFormat="0" applyProtection="0">
      <alignment horizontal="right" vertical="center"/>
    </xf>
    <xf numFmtId="4" fontId="126" fillId="33" borderId="17" applyNumberFormat="0" applyProtection="0">
      <alignment horizontal="right" vertical="center"/>
    </xf>
    <xf numFmtId="4" fontId="126" fillId="26" borderId="17" applyNumberFormat="0" applyProtection="0">
      <alignment horizontal="right" vertical="center"/>
    </xf>
    <xf numFmtId="4" fontId="139" fillId="34" borderId="42" applyNumberFormat="0" applyProtection="0">
      <alignment horizontal="left" vertical="center" indent="1"/>
    </xf>
    <xf numFmtId="4" fontId="157" fillId="34" borderId="42" applyNumberFormat="0" applyProtection="0">
      <alignment horizontal="left" vertical="center" indent="1"/>
    </xf>
    <xf numFmtId="4" fontId="139" fillId="4" borderId="0" applyNumberFormat="0" applyProtection="0">
      <alignment horizontal="left" vertical="center" indent="1"/>
    </xf>
    <xf numFmtId="210" fontId="71" fillId="0" borderId="3">
      <alignment horizontal="right" vertical="center"/>
    </xf>
    <xf numFmtId="189" fontId="69" fillId="0" borderId="3">
      <alignment horizontal="right" vertical="center"/>
    </xf>
    <xf numFmtId="4" fontId="126" fillId="16" borderId="17" applyNumberFormat="0" applyProtection="0">
      <alignment horizontal="right" vertical="center"/>
    </xf>
    <xf numFmtId="4" fontId="57" fillId="16" borderId="17" applyNumberFormat="0" applyProtection="0">
      <alignment horizontal="right" vertical="center"/>
    </xf>
    <xf numFmtId="4" fontId="65" fillId="16" borderId="0" applyNumberFormat="0" applyProtection="0">
      <alignment horizontal="left" vertical="center" indent="1"/>
    </xf>
    <xf numFmtId="4" fontId="61" fillId="4" borderId="0" applyNumberFormat="0" applyProtection="0">
      <alignment horizontal="left" vertical="center" indent="1"/>
    </xf>
    <xf numFmtId="4" fontId="126" fillId="21" borderId="17" applyNumberFormat="0" applyProtection="0">
      <alignment vertical="center"/>
    </xf>
    <xf numFmtId="4" fontId="57" fillId="21" borderId="17" applyNumberFormat="0" applyProtection="0">
      <alignment vertical="center"/>
    </xf>
    <xf numFmtId="4" fontId="164" fillId="21" borderId="17" applyNumberFormat="0" applyProtection="0">
      <alignment vertical="center"/>
    </xf>
    <xf numFmtId="4" fontId="171" fillId="21" borderId="17" applyNumberFormat="0" applyProtection="0">
      <alignment vertical="center"/>
    </xf>
    <xf numFmtId="4" fontId="139" fillId="16" borderId="33" applyNumberFormat="0" applyProtection="0">
      <alignment horizontal="left" vertical="center" indent="1"/>
    </xf>
    <xf numFmtId="4" fontId="171" fillId="21" borderId="17" applyNumberFormat="0" applyProtection="0">
      <alignment horizontal="right" vertical="center"/>
    </xf>
    <xf numFmtId="203" fontId="68" fillId="0" borderId="3">
      <alignment horizontal="right" vertical="center"/>
    </xf>
    <xf numFmtId="4" fontId="157" fillId="16" borderId="17" applyNumberFormat="0" applyProtection="0">
      <alignment horizontal="left" vertical="center" indent="1"/>
    </xf>
    <xf numFmtId="4" fontId="172" fillId="10" borderId="33" applyNumberFormat="0" applyProtection="0">
      <alignment horizontal="left" vertical="center" indent="1"/>
    </xf>
    <xf numFmtId="164" fontId="58" fillId="0" borderId="0" applyFont="0" applyFill="0" applyBorder="0" applyAlignment="0" applyProtection="0"/>
    <xf numFmtId="166" fontId="58" fillId="0" borderId="0" applyFont="0" applyFill="0" applyBorder="0" applyAlignment="0" applyProtection="0"/>
    <xf numFmtId="4" fontId="173" fillId="21" borderId="17" applyNumberFormat="0" applyProtection="0">
      <alignment horizontal="right" vertical="center"/>
    </xf>
    <xf numFmtId="0" fontId="76" fillId="22" borderId="4" applyNumberFormat="0" applyFont="0" applyAlignment="0">
      <alignment horizontal="center"/>
    </xf>
    <xf numFmtId="0" fontId="76" fillId="22" borderId="4" applyNumberFormat="0" applyFont="0" applyAlignment="0">
      <alignment horizontal="center"/>
    </xf>
    <xf numFmtId="3" fontId="86" fillId="0" borderId="0"/>
    <xf numFmtId="189" fontId="69" fillId="0" borderId="3">
      <alignment horizontal="right" vertical="center"/>
    </xf>
    <xf numFmtId="0" fontId="174" fillId="0" borderId="0" applyNumberFormat="0" applyFill="0" applyBorder="0" applyAlignment="0">
      <alignment horizontal="center"/>
    </xf>
    <xf numFmtId="219" fontId="175" fillId="0" borderId="0" applyNumberFormat="0" applyBorder="0" applyAlignment="0">
      <alignment horizontal="centerContinuous"/>
    </xf>
    <xf numFmtId="0" fontId="67" fillId="0" borderId="0"/>
    <xf numFmtId="0" fontId="62" fillId="0" borderId="0" applyNumberFormat="0" applyFill="0" applyBorder="0" applyAlignment="0" applyProtection="0"/>
    <xf numFmtId="211" fontId="58" fillId="0" borderId="0" applyFont="0" applyFill="0" applyBorder="0" applyAlignment="0" applyProtection="0"/>
    <xf numFmtId="41" fontId="58" fillId="0" borderId="0" applyFont="0" applyFill="0" applyBorder="0" applyAlignment="0" applyProtection="0"/>
    <xf numFmtId="249" fontId="58" fillId="0" borderId="0" applyFont="0" applyFill="0" applyBorder="0" applyAlignment="0" applyProtection="0"/>
    <xf numFmtId="166" fontId="60" fillId="0" borderId="0" applyFont="0" applyFill="0" applyBorder="0" applyAlignment="0" applyProtection="0"/>
    <xf numFmtId="209" fontId="58" fillId="0" borderId="0" applyFont="0" applyFill="0" applyBorder="0" applyAlignment="0" applyProtection="0"/>
    <xf numFmtId="241" fontId="58" fillId="0" borderId="0" applyFont="0" applyFill="0" applyBorder="0" applyAlignment="0" applyProtection="0"/>
    <xf numFmtId="188" fontId="58" fillId="0" borderId="0" applyFont="0" applyFill="0" applyBorder="0" applyAlignment="0" applyProtection="0"/>
    <xf numFmtId="178" fontId="68" fillId="0" borderId="3">
      <alignment horizontal="right" vertical="center"/>
    </xf>
    <xf numFmtId="188" fontId="58" fillId="0" borderId="0" applyFont="0" applyFill="0" applyBorder="0" applyAlignment="0" applyProtection="0"/>
    <xf numFmtId="42" fontId="58" fillId="0" borderId="0" applyFont="0" applyFill="0" applyBorder="0" applyAlignment="0" applyProtection="0"/>
    <xf numFmtId="196" fontId="58" fillId="0" borderId="0" applyFont="0" applyFill="0" applyBorder="0" applyAlignment="0" applyProtection="0"/>
    <xf numFmtId="0" fontId="62" fillId="0" borderId="0"/>
    <xf numFmtId="237" fontId="58" fillId="0" borderId="0" applyFont="0" applyFill="0" applyBorder="0" applyAlignment="0" applyProtection="0"/>
    <xf numFmtId="199" fontId="69" fillId="0" borderId="0" applyFont="0" applyFill="0" applyBorder="0" applyAlignment="0" applyProtection="0"/>
    <xf numFmtId="241" fontId="58" fillId="0" borderId="0" applyFont="0" applyFill="0" applyBorder="0" applyAlignment="0" applyProtection="0"/>
    <xf numFmtId="227" fontId="58" fillId="0" borderId="0" applyFont="0" applyFill="0" applyBorder="0" applyAlignment="0" applyProtection="0"/>
    <xf numFmtId="178" fontId="68" fillId="0" borderId="3">
      <alignment horizontal="right" vertical="center"/>
    </xf>
    <xf numFmtId="241" fontId="58" fillId="0" borderId="0" applyFont="0" applyFill="0" applyBorder="0" applyAlignment="0" applyProtection="0"/>
    <xf numFmtId="227" fontId="58" fillId="0" borderId="0" applyFont="0" applyFill="0" applyBorder="0" applyAlignment="0" applyProtection="0"/>
    <xf numFmtId="166" fontId="60" fillId="0" borderId="0" applyFont="0" applyFill="0" applyBorder="0" applyAlignment="0" applyProtection="0"/>
    <xf numFmtId="169" fontId="60" fillId="0" borderId="3">
      <alignment horizontal="right" vertical="center"/>
    </xf>
    <xf numFmtId="42" fontId="58" fillId="0" borderId="0" applyFont="0" applyFill="0" applyBorder="0" applyAlignment="0" applyProtection="0"/>
    <xf numFmtId="241" fontId="58" fillId="0" borderId="0" applyFont="0" applyFill="0" applyBorder="0" applyAlignment="0" applyProtection="0"/>
    <xf numFmtId="42" fontId="58" fillId="0" borderId="0" applyFont="0" applyFill="0" applyBorder="0" applyAlignment="0" applyProtection="0"/>
    <xf numFmtId="42" fontId="58" fillId="0" borderId="0" applyFont="0" applyFill="0" applyBorder="0" applyAlignment="0" applyProtection="0"/>
    <xf numFmtId="241" fontId="58" fillId="0" borderId="0" applyFont="0" applyFill="0" applyBorder="0" applyAlignment="0" applyProtection="0"/>
    <xf numFmtId="196" fontId="58" fillId="0" borderId="0" applyFont="0" applyFill="0" applyBorder="0" applyAlignment="0" applyProtection="0"/>
    <xf numFmtId="42" fontId="58" fillId="0" borderId="0" applyFont="0" applyFill="0" applyBorder="0" applyAlignment="0" applyProtection="0"/>
    <xf numFmtId="188" fontId="58" fillId="0" borderId="0" applyFont="0" applyFill="0" applyBorder="0" applyAlignment="0" applyProtection="0"/>
    <xf numFmtId="189" fontId="69" fillId="0" borderId="3">
      <alignment horizontal="right" vertical="center"/>
    </xf>
    <xf numFmtId="226" fontId="58" fillId="0" borderId="0" applyFont="0" applyFill="0" applyBorder="0" applyAlignment="0" applyProtection="0"/>
    <xf numFmtId="188" fontId="58" fillId="0" borderId="0" applyFont="0" applyFill="0" applyBorder="0" applyAlignment="0" applyProtection="0"/>
    <xf numFmtId="237" fontId="58" fillId="0" borderId="0" applyFont="0" applyFill="0" applyBorder="0" applyAlignment="0" applyProtection="0"/>
    <xf numFmtId="188" fontId="58" fillId="0" borderId="0" applyFont="0" applyFill="0" applyBorder="0" applyAlignment="0" applyProtection="0"/>
    <xf numFmtId="241" fontId="58" fillId="0" borderId="0" applyFont="0" applyFill="0" applyBorder="0" applyAlignment="0" applyProtection="0"/>
    <xf numFmtId="188" fontId="58" fillId="0" borderId="0" applyFont="0" applyFill="0" applyBorder="0" applyAlignment="0" applyProtection="0"/>
    <xf numFmtId="42" fontId="58" fillId="0" borderId="0" applyFont="0" applyFill="0" applyBorder="0" applyAlignment="0" applyProtection="0"/>
    <xf numFmtId="219" fontId="80" fillId="0" borderId="0" applyFont="0" applyFill="0" applyBorder="0" applyAlignment="0" applyProtection="0"/>
    <xf numFmtId="164" fontId="58" fillId="0" borderId="0" applyFont="0" applyFill="0" applyBorder="0" applyAlignment="0" applyProtection="0"/>
    <xf numFmtId="189" fontId="69" fillId="0" borderId="3">
      <alignment horizontal="right" vertical="center"/>
    </xf>
    <xf numFmtId="226" fontId="58" fillId="0" borderId="0" applyFont="0" applyFill="0" applyBorder="0" applyAlignment="0" applyProtection="0"/>
    <xf numFmtId="240" fontId="58" fillId="0" borderId="0" applyFont="0" applyFill="0" applyBorder="0" applyAlignment="0" applyProtection="0"/>
    <xf numFmtId="189" fontId="69" fillId="0" borderId="3">
      <alignment horizontal="right" vertical="center"/>
    </xf>
    <xf numFmtId="41"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184"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42" fontId="58" fillId="0" borderId="0" applyFont="0" applyFill="0" applyBorder="0" applyAlignment="0" applyProtection="0"/>
    <xf numFmtId="249" fontId="58" fillId="0" borderId="0" applyFont="0" applyFill="0" applyBorder="0" applyAlignment="0" applyProtection="0"/>
    <xf numFmtId="226" fontId="58" fillId="0" borderId="0" applyFont="0" applyFill="0" applyBorder="0" applyAlignment="0" applyProtection="0"/>
    <xf numFmtId="240"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196" fontId="86" fillId="0" borderId="0" applyFont="0" applyFill="0" applyBorder="0" applyAlignment="0" applyProtection="0"/>
    <xf numFmtId="166" fontId="60" fillId="0" borderId="0" applyFont="0" applyFill="0" applyBorder="0" applyAlignment="0" applyProtection="0"/>
    <xf numFmtId="184" fontId="58" fillId="0" borderId="0" applyFont="0" applyFill="0" applyBorder="0" applyAlignment="0" applyProtection="0"/>
    <xf numFmtId="209" fontId="58" fillId="0" borderId="0" applyFont="0" applyFill="0" applyBorder="0" applyAlignment="0" applyProtection="0"/>
    <xf numFmtId="196" fontId="58" fillId="0" borderId="0" applyFont="0" applyFill="0" applyBorder="0" applyAlignment="0" applyProtection="0"/>
    <xf numFmtId="166" fontId="60" fillId="0" borderId="0" applyFont="0" applyFill="0" applyBorder="0" applyAlignment="0" applyProtection="0"/>
    <xf numFmtId="0" fontId="62" fillId="0" borderId="0"/>
    <xf numFmtId="166" fontId="60" fillId="0" borderId="0" applyFont="0" applyFill="0" applyBorder="0" applyAlignment="0" applyProtection="0"/>
    <xf numFmtId="202" fontId="58" fillId="0" borderId="0" applyFont="0" applyFill="0" applyBorder="0" applyAlignment="0" applyProtection="0"/>
    <xf numFmtId="226" fontId="58" fillId="0" borderId="0" applyFont="0" applyFill="0" applyBorder="0" applyAlignment="0" applyProtection="0"/>
    <xf numFmtId="209" fontId="58" fillId="0" borderId="0" applyFont="0" applyFill="0" applyBorder="0" applyAlignment="0" applyProtection="0"/>
    <xf numFmtId="209" fontId="58" fillId="0" borderId="0" applyFont="0" applyFill="0" applyBorder="0" applyAlignment="0" applyProtection="0"/>
    <xf numFmtId="219" fontId="80" fillId="0" borderId="0" applyFont="0" applyFill="0" applyBorder="0" applyAlignment="0" applyProtection="0"/>
    <xf numFmtId="41" fontId="58" fillId="0" borderId="0" applyFont="0" applyFill="0" applyBorder="0" applyAlignment="0" applyProtection="0"/>
    <xf numFmtId="226" fontId="58" fillId="0" borderId="0" applyFont="0" applyFill="0" applyBorder="0" applyAlignment="0" applyProtection="0"/>
    <xf numFmtId="220" fontId="58" fillId="0" borderId="0" applyFont="0" applyFill="0" applyBorder="0" applyAlignment="0" applyProtection="0"/>
    <xf numFmtId="209"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166" fontId="58" fillId="0" borderId="0" applyFont="0" applyFill="0" applyBorder="0" applyAlignment="0" applyProtection="0"/>
    <xf numFmtId="249" fontId="58" fillId="0" borderId="0" applyFont="0" applyFill="0" applyBorder="0" applyAlignment="0" applyProtection="0"/>
    <xf numFmtId="196" fontId="58" fillId="0" borderId="0" applyFont="0" applyFill="0" applyBorder="0" applyAlignment="0" applyProtection="0"/>
    <xf numFmtId="189" fontId="69" fillId="0" borderId="3">
      <alignment horizontal="right" vertical="center"/>
    </xf>
    <xf numFmtId="164" fontId="58" fillId="0" borderId="0" applyFont="0" applyFill="0" applyBorder="0" applyAlignment="0" applyProtection="0"/>
    <xf numFmtId="166"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237" fontId="58" fillId="0" borderId="0" applyFont="0" applyFill="0" applyBorder="0" applyAlignment="0" applyProtection="0"/>
    <xf numFmtId="196"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189" fontId="69" fillId="0" borderId="3">
      <alignment horizontal="right" vertical="center"/>
    </xf>
    <xf numFmtId="196" fontId="86" fillId="0" borderId="0" applyFont="0" applyFill="0" applyBorder="0" applyAlignment="0" applyProtection="0"/>
    <xf numFmtId="224" fontId="58" fillId="0" borderId="0" applyFont="0" applyFill="0" applyBorder="0" applyAlignment="0" applyProtection="0"/>
    <xf numFmtId="166" fontId="58" fillId="0" borderId="0" applyFont="0" applyFill="0" applyBorder="0" applyAlignment="0" applyProtection="0"/>
    <xf numFmtId="41" fontId="58" fillId="0" borderId="0" applyFont="0" applyFill="0" applyBorder="0" applyAlignment="0" applyProtection="0"/>
    <xf numFmtId="208" fontId="71" fillId="0" borderId="3">
      <alignment horizontal="right" vertical="center"/>
    </xf>
    <xf numFmtId="220" fontId="58" fillId="0" borderId="0" applyFont="0" applyFill="0" applyBorder="0" applyAlignment="0" applyProtection="0"/>
    <xf numFmtId="196" fontId="58" fillId="0" borderId="0" applyFont="0" applyFill="0" applyBorder="0" applyAlignment="0" applyProtection="0"/>
    <xf numFmtId="209" fontId="58" fillId="0" borderId="0" applyFont="0" applyFill="0" applyBorder="0" applyAlignment="0" applyProtection="0"/>
    <xf numFmtId="208" fontId="71" fillId="0" borderId="3">
      <alignment horizontal="right" vertical="center"/>
    </xf>
    <xf numFmtId="166" fontId="58" fillId="0" borderId="0" applyFont="0" applyFill="0" applyBorder="0" applyAlignment="0" applyProtection="0"/>
    <xf numFmtId="166"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209" fontId="58" fillId="0" borderId="0" applyFont="0" applyFill="0" applyBorder="0" applyAlignment="0" applyProtection="0"/>
    <xf numFmtId="177" fontId="58" fillId="0" borderId="0" applyFont="0" applyFill="0" applyBorder="0" applyAlignment="0" applyProtection="0"/>
    <xf numFmtId="42" fontId="58" fillId="0" borderId="0" applyFont="0" applyFill="0" applyBorder="0" applyAlignment="0" applyProtection="0"/>
    <xf numFmtId="188" fontId="58" fillId="0" borderId="0" applyFont="0" applyFill="0" applyBorder="0" applyAlignment="0" applyProtection="0"/>
    <xf numFmtId="196" fontId="58" fillId="0" borderId="0" applyFont="0" applyFill="0" applyBorder="0" applyAlignment="0" applyProtection="0"/>
    <xf numFmtId="237" fontId="58" fillId="0" borderId="0" applyFont="0" applyFill="0" applyBorder="0" applyAlignment="0" applyProtection="0"/>
    <xf numFmtId="188" fontId="58" fillId="0" borderId="0" applyFont="0" applyFill="0" applyBorder="0" applyAlignment="0" applyProtection="0"/>
    <xf numFmtId="0" fontId="62" fillId="0" borderId="0"/>
    <xf numFmtId="196" fontId="86" fillId="0" borderId="0" applyFont="0" applyFill="0" applyBorder="0" applyAlignment="0" applyProtection="0"/>
    <xf numFmtId="199" fontId="69" fillId="0" borderId="0" applyFont="0" applyFill="0" applyBorder="0" applyAlignment="0" applyProtection="0"/>
    <xf numFmtId="164" fontId="58" fillId="0" borderId="0" applyFont="0" applyFill="0" applyBorder="0" applyAlignment="0" applyProtection="0"/>
    <xf numFmtId="226" fontId="58" fillId="0" borderId="0" applyFont="0" applyFill="0" applyBorder="0" applyAlignment="0" applyProtection="0"/>
    <xf numFmtId="164" fontId="58" fillId="0" borderId="0" applyFont="0" applyFill="0" applyBorder="0" applyAlignment="0" applyProtection="0"/>
    <xf numFmtId="209" fontId="58" fillId="0" borderId="0" applyFont="0" applyFill="0" applyBorder="0" applyAlignment="0" applyProtection="0"/>
    <xf numFmtId="41" fontId="58" fillId="0" borderId="0" applyFont="0" applyFill="0" applyBorder="0" applyAlignment="0" applyProtection="0"/>
    <xf numFmtId="211" fontId="58" fillId="0" borderId="0" applyFont="0" applyFill="0" applyBorder="0" applyAlignment="0" applyProtection="0"/>
    <xf numFmtId="211" fontId="58" fillId="0" borderId="0" applyFont="0" applyFill="0" applyBorder="0" applyAlignment="0" applyProtection="0"/>
    <xf numFmtId="189" fontId="69" fillId="0" borderId="3">
      <alignment horizontal="right" vertical="center"/>
    </xf>
    <xf numFmtId="209" fontId="58" fillId="0" borderId="0" applyFont="0" applyFill="0" applyBorder="0" applyAlignment="0" applyProtection="0"/>
    <xf numFmtId="189" fontId="69" fillId="0" borderId="3">
      <alignment horizontal="right" vertical="center"/>
    </xf>
    <xf numFmtId="0" fontId="178" fillId="0" borderId="0"/>
    <xf numFmtId="0" fontId="160" fillId="0" borderId="0"/>
    <xf numFmtId="0" fontId="160" fillId="0" borderId="0"/>
    <xf numFmtId="0" fontId="179" fillId="0" borderId="0"/>
    <xf numFmtId="216" fontId="83" fillId="0" borderId="3">
      <alignment horizontal="right" vertical="center"/>
    </xf>
    <xf numFmtId="216" fontId="83" fillId="0" borderId="3">
      <alignment horizontal="right" vertical="center"/>
    </xf>
    <xf numFmtId="210" fontId="71" fillId="0" borderId="3">
      <alignment horizontal="right" vertical="center"/>
    </xf>
    <xf numFmtId="210" fontId="71" fillId="0" borderId="3">
      <alignment horizontal="right" vertical="center"/>
    </xf>
    <xf numFmtId="216" fontId="83" fillId="0" borderId="3">
      <alignment horizontal="right" vertical="center"/>
    </xf>
    <xf numFmtId="0" fontId="67" fillId="0" borderId="0"/>
    <xf numFmtId="216" fontId="83" fillId="0" borderId="3">
      <alignment horizontal="right" vertical="center"/>
    </xf>
    <xf numFmtId="191" fontId="58" fillId="0" borderId="3">
      <alignment horizontal="right" vertical="center"/>
    </xf>
    <xf numFmtId="216" fontId="83" fillId="0" borderId="3">
      <alignment horizontal="right" vertical="center"/>
    </xf>
    <xf numFmtId="191" fontId="58" fillId="0" borderId="3">
      <alignment horizontal="right" vertical="center"/>
    </xf>
    <xf numFmtId="216" fontId="83" fillId="0" borderId="3">
      <alignment horizontal="right" vertical="center"/>
    </xf>
    <xf numFmtId="216" fontId="83"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08"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69" fontId="60"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10" fontId="71" fillId="0" borderId="3">
      <alignment horizontal="right" vertical="center"/>
    </xf>
    <xf numFmtId="216" fontId="83"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08" fontId="71" fillId="0" borderId="3">
      <alignment horizontal="right" vertical="center"/>
    </xf>
    <xf numFmtId="189" fontId="69" fillId="0" borderId="3">
      <alignment horizontal="right" vertical="center"/>
    </xf>
    <xf numFmtId="229" fontId="80" fillId="0" borderId="3">
      <alignment horizontal="right" vertical="center"/>
    </xf>
    <xf numFmtId="229" fontId="80" fillId="0" borderId="3">
      <alignment horizontal="right" vertical="center"/>
    </xf>
    <xf numFmtId="208" fontId="71" fillId="0" borderId="3">
      <alignment horizontal="right" vertical="center"/>
    </xf>
    <xf numFmtId="203" fontId="68"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03" fontId="68" fillId="0" borderId="3">
      <alignment horizontal="right" vertical="center"/>
    </xf>
    <xf numFmtId="208" fontId="71"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3" fontId="59" fillId="0" borderId="3">
      <alignment horizontal="right" vertical="center"/>
    </xf>
    <xf numFmtId="191" fontId="58" fillId="0" borderId="3">
      <alignment horizontal="right" vertical="center"/>
    </xf>
    <xf numFmtId="203" fontId="68" fillId="0" borderId="3">
      <alignment horizontal="right" vertical="center"/>
    </xf>
    <xf numFmtId="191" fontId="58" fillId="0" borderId="3">
      <alignment horizontal="right" vertical="center"/>
    </xf>
    <xf numFmtId="203" fontId="68"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189" fontId="69"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191" fontId="58" fillId="0" borderId="3">
      <alignment horizontal="right" vertical="center"/>
    </xf>
    <xf numFmtId="178" fontId="59" fillId="0" borderId="3">
      <alignment horizontal="right" vertical="center"/>
    </xf>
    <xf numFmtId="178" fontId="59"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89" fontId="69" fillId="0" borderId="3">
      <alignment horizontal="right" vertical="center"/>
    </xf>
    <xf numFmtId="210"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29" fontId="80" fillId="0" borderId="3">
      <alignment horizontal="right" vertical="center"/>
    </xf>
    <xf numFmtId="229" fontId="80"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229" fontId="80" fillId="0" borderId="3">
      <alignment horizontal="right" vertical="center"/>
    </xf>
    <xf numFmtId="229" fontId="80" fillId="0" borderId="3">
      <alignment horizontal="right" vertical="center"/>
    </xf>
    <xf numFmtId="189" fontId="69" fillId="0" borderId="3">
      <alignment horizontal="right" vertical="center"/>
    </xf>
    <xf numFmtId="229" fontId="80" fillId="0" borderId="3">
      <alignment horizontal="right" vertical="center"/>
    </xf>
    <xf numFmtId="229" fontId="80" fillId="0" borderId="3">
      <alignment horizontal="right" vertical="center"/>
    </xf>
    <xf numFmtId="191" fontId="58" fillId="0" borderId="3">
      <alignment horizontal="right" vertical="center"/>
    </xf>
    <xf numFmtId="191" fontId="58"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59" fillId="0" borderId="3">
      <alignment horizontal="right" vertical="center"/>
    </xf>
    <xf numFmtId="178" fontId="59" fillId="0" borderId="3">
      <alignment horizontal="right" vertical="center"/>
    </xf>
    <xf numFmtId="178" fontId="68" fillId="0" borderId="3">
      <alignment horizontal="right" vertical="center"/>
    </xf>
    <xf numFmtId="178" fontId="68" fillId="0" borderId="3">
      <alignment horizontal="right" vertical="center"/>
    </xf>
    <xf numFmtId="191" fontId="58" fillId="0" borderId="3">
      <alignment horizontal="right" vertical="center"/>
    </xf>
    <xf numFmtId="191" fontId="58" fillId="0" borderId="3">
      <alignment horizontal="right" vertical="center"/>
    </xf>
    <xf numFmtId="189" fontId="69"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189" fontId="69" fillId="0" borderId="3">
      <alignment horizontal="right" vertical="center"/>
    </xf>
    <xf numFmtId="191" fontId="58" fillId="0" borderId="3">
      <alignment horizontal="right" vertical="center"/>
    </xf>
    <xf numFmtId="206" fontId="136" fillId="0" borderId="28" applyFont="0" applyFill="0" applyBorder="0"/>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91" fontId="58" fillId="0" borderId="3">
      <alignment horizontal="right" vertical="center"/>
    </xf>
    <xf numFmtId="210" fontId="71" fillId="0" borderId="3">
      <alignment horizontal="right" vertical="center"/>
    </xf>
    <xf numFmtId="189" fontId="69" fillId="0" borderId="3">
      <alignment horizontal="right" vertical="center"/>
    </xf>
    <xf numFmtId="206" fontId="136" fillId="0" borderId="28" applyFont="0" applyFill="0" applyBorder="0"/>
    <xf numFmtId="206" fontId="136" fillId="0" borderId="28" applyFont="0" applyFill="0" applyBorder="0"/>
    <xf numFmtId="178" fontId="68" fillId="0" borderId="3">
      <alignment horizontal="right" vertical="center"/>
    </xf>
    <xf numFmtId="178" fontId="68" fillId="0" borderId="3">
      <alignment horizontal="right" vertical="center"/>
    </xf>
    <xf numFmtId="178" fontId="68" fillId="0" borderId="3">
      <alignment horizontal="right" vertical="center"/>
    </xf>
    <xf numFmtId="201" fontId="60" fillId="0" borderId="3">
      <alignment horizontal="right" vertical="center"/>
    </xf>
    <xf numFmtId="201" fontId="60"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59"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78" fontId="68" fillId="0" borderId="3">
      <alignment horizontal="right" vertical="center"/>
    </xf>
    <xf numFmtId="189" fontId="69" fillId="0" borderId="3">
      <alignment horizontal="right" vertical="center"/>
    </xf>
    <xf numFmtId="178" fontId="59" fillId="0" borderId="3">
      <alignment horizontal="right" vertical="center"/>
    </xf>
    <xf numFmtId="178" fontId="68" fillId="0" borderId="3">
      <alignment horizontal="right" vertical="center"/>
    </xf>
    <xf numFmtId="191" fontId="58" fillId="0" borderId="3">
      <alignment horizontal="right" vertical="center"/>
    </xf>
    <xf numFmtId="178" fontId="68" fillId="0" borderId="3">
      <alignment horizontal="right" vertical="center"/>
    </xf>
    <xf numFmtId="178" fontId="59" fillId="0" borderId="3">
      <alignment horizontal="right" vertical="center"/>
    </xf>
    <xf numFmtId="178" fontId="68"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01" fontId="60"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169" fontId="60" fillId="0" borderId="3">
      <alignment horizontal="right" vertical="center"/>
    </xf>
    <xf numFmtId="169" fontId="60" fillId="0" borderId="3">
      <alignment horizontal="right" vertical="center"/>
    </xf>
    <xf numFmtId="169" fontId="60" fillId="0" borderId="3">
      <alignment horizontal="right" vertical="center"/>
    </xf>
    <xf numFmtId="210" fontId="71" fillId="0" borderId="3">
      <alignment horizontal="right" vertical="center"/>
    </xf>
    <xf numFmtId="169" fontId="60" fillId="0" borderId="3">
      <alignment horizontal="right" vertical="center"/>
    </xf>
    <xf numFmtId="210" fontId="71" fillId="0" borderId="3">
      <alignment horizontal="right" vertical="center"/>
    </xf>
    <xf numFmtId="210" fontId="71" fillId="0" borderId="3">
      <alignment horizontal="right" vertical="center"/>
    </xf>
    <xf numFmtId="189" fontId="69"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189" fontId="69"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10"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93" fontId="60" fillId="0" borderId="3">
      <alignment horizontal="right" vertical="center"/>
    </xf>
    <xf numFmtId="193" fontId="60"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210"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208" fontId="71" fillId="0" borderId="3">
      <alignment horizontal="right" vertical="center"/>
    </xf>
    <xf numFmtId="189" fontId="69" fillId="0" borderId="3">
      <alignment horizontal="right" vertical="center"/>
    </xf>
    <xf numFmtId="210" fontId="71" fillId="0" borderId="3">
      <alignment horizontal="right" vertical="center"/>
    </xf>
    <xf numFmtId="210" fontId="71" fillId="0" borderId="3">
      <alignment horizontal="right" vertical="center"/>
    </xf>
    <xf numFmtId="238" fontId="60" fillId="0" borderId="3">
      <alignment horizontal="right" vertical="center"/>
    </xf>
    <xf numFmtId="238" fontId="60" fillId="0" borderId="3">
      <alignment horizontal="right" vertical="center"/>
    </xf>
    <xf numFmtId="208" fontId="71" fillId="0" borderId="3">
      <alignment horizontal="right" vertical="center"/>
    </xf>
    <xf numFmtId="238" fontId="60" fillId="0" borderId="3">
      <alignment horizontal="right" vertical="center"/>
    </xf>
    <xf numFmtId="238" fontId="60" fillId="0" borderId="3">
      <alignment horizontal="right" vertical="center"/>
    </xf>
    <xf numFmtId="216" fontId="83" fillId="0" borderId="3">
      <alignment horizontal="right" vertical="center"/>
    </xf>
    <xf numFmtId="216" fontId="83" fillId="0" borderId="3">
      <alignment horizontal="right" vertical="center"/>
    </xf>
    <xf numFmtId="216" fontId="83" fillId="0" borderId="3">
      <alignment horizontal="right" vertical="center"/>
    </xf>
    <xf numFmtId="189" fontId="69" fillId="0" borderId="3">
      <alignment horizontal="right" vertical="center"/>
    </xf>
    <xf numFmtId="169" fontId="60" fillId="0" borderId="3">
      <alignment horizontal="right" vertical="center"/>
    </xf>
    <xf numFmtId="169" fontId="60" fillId="0" borderId="3">
      <alignment horizontal="right" vertical="center"/>
    </xf>
    <xf numFmtId="169" fontId="60" fillId="0" borderId="3">
      <alignment horizontal="right" vertical="center"/>
    </xf>
    <xf numFmtId="169" fontId="60" fillId="0" borderId="3">
      <alignment horizontal="right" vertical="center"/>
    </xf>
    <xf numFmtId="169" fontId="60" fillId="0" borderId="3">
      <alignment horizontal="right" vertical="center"/>
    </xf>
    <xf numFmtId="206" fontId="136" fillId="0" borderId="28" applyFont="0" applyFill="0" applyBorder="0"/>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208" fontId="71"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189" fontId="69" fillId="0" borderId="3">
      <alignment horizontal="right" vertical="center"/>
    </xf>
    <xf numFmtId="309" fontId="162" fillId="0" borderId="3">
      <alignment horizontal="right" vertical="center"/>
    </xf>
    <xf numFmtId="309" fontId="162" fillId="0" borderId="3">
      <alignment horizontal="right" vertical="center"/>
    </xf>
    <xf numFmtId="189" fontId="69"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309" fontId="162" fillId="0" borderId="3">
      <alignment horizontal="right" vertical="center"/>
    </xf>
    <xf numFmtId="191" fontId="58" fillId="0" borderId="3">
      <alignment horizontal="right" vertical="center"/>
    </xf>
    <xf numFmtId="191" fontId="58" fillId="0" borderId="3">
      <alignment horizontal="right" vertical="center"/>
    </xf>
    <xf numFmtId="189" fontId="69" fillId="0" borderId="3">
      <alignment horizontal="right" vertical="center"/>
    </xf>
    <xf numFmtId="189" fontId="69" fillId="0" borderId="3">
      <alignment horizontal="right" vertical="center"/>
    </xf>
    <xf numFmtId="0" fontId="68" fillId="0" borderId="0" applyFill="0" applyBorder="0" applyAlignment="0"/>
    <xf numFmtId="285" fontId="59" fillId="0" borderId="0" applyFill="0" applyBorder="0" applyAlignment="0"/>
    <xf numFmtId="285" fontId="59" fillId="0" borderId="0" applyFill="0" applyBorder="0" applyAlignment="0"/>
    <xf numFmtId="329" fontId="78" fillId="0" borderId="0" applyFont="0" applyFill="0" applyBorder="0" applyAlignment="0" applyProtection="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285" fontId="59" fillId="0" borderId="0" applyFill="0" applyBorder="0" applyAlignment="0"/>
    <xf numFmtId="193" fontId="68"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290" fontId="59" fillId="0" borderId="0" applyFill="0" applyBorder="0" applyAlignment="0"/>
    <xf numFmtId="196" fontId="69" fillId="0" borderId="3">
      <alignment horizontal="center"/>
    </xf>
    <xf numFmtId="196" fontId="69" fillId="0" borderId="3">
      <alignment horizontal="center"/>
    </xf>
    <xf numFmtId="0" fontId="69" fillId="0" borderId="0" applyProtection="0"/>
    <xf numFmtId="0" fontId="59" fillId="0" borderId="0" applyProtection="0"/>
    <xf numFmtId="0" fontId="90" fillId="0" borderId="0" applyProtection="0"/>
    <xf numFmtId="0" fontId="222" fillId="0" borderId="41" applyProtection="0"/>
    <xf numFmtId="0" fontId="69" fillId="0" borderId="0" applyProtection="0"/>
    <xf numFmtId="0" fontId="59" fillId="0" borderId="0" applyProtection="0"/>
    <xf numFmtId="0" fontId="90" fillId="0" borderId="0" applyProtection="0"/>
    <xf numFmtId="330" fontId="224" fillId="0" borderId="0" applyNumberFormat="0" applyFont="0" applyFill="0" applyBorder="0" applyAlignment="0">
      <alignment horizontal="centerContinuous"/>
    </xf>
    <xf numFmtId="0" fontId="222" fillId="0" borderId="43"/>
    <xf numFmtId="0" fontId="222" fillId="0" borderId="43"/>
    <xf numFmtId="0" fontId="69"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90" fillId="0" borderId="0" applyNumberFormat="0" applyFill="0" applyBorder="0" applyAlignment="0" applyProtection="0"/>
    <xf numFmtId="0" fontId="80" fillId="0" borderId="16" applyNumberFormat="0" applyBorder="0" applyAlignment="0"/>
    <xf numFmtId="0" fontId="225" fillId="0" borderId="15" applyNumberFormat="0" applyBorder="0" applyAlignment="0">
      <alignment horizontal="center"/>
    </xf>
    <xf numFmtId="0" fontId="225" fillId="0" borderId="15" applyNumberFormat="0" applyBorder="0" applyAlignment="0">
      <alignment horizontal="center"/>
    </xf>
    <xf numFmtId="3" fontId="226" fillId="0" borderId="31" applyNumberFormat="0" applyBorder="0" applyAlignment="0"/>
    <xf numFmtId="0" fontId="227" fillId="0" borderId="0" applyFill="0" applyBorder="0" applyProtection="0">
      <alignment horizontal="left" vertical="top"/>
    </xf>
    <xf numFmtId="0" fontId="228" fillId="0" borderId="0">
      <alignment horizontal="center"/>
    </xf>
    <xf numFmtId="40" fontId="56" fillId="0" borderId="0"/>
    <xf numFmtId="3" fontId="229" fillId="0" borderId="0" applyNumberFormat="0" applyFill="0" applyBorder="0" applyAlignment="0" applyProtection="0">
      <alignment horizontal="center" wrapText="1"/>
    </xf>
    <xf numFmtId="0" fontId="230" fillId="0" borderId="6" applyBorder="0" applyAlignment="0">
      <alignment horizontal="center" vertical="center"/>
    </xf>
    <xf numFmtId="5" fontId="137" fillId="15" borderId="6">
      <alignment vertical="top"/>
    </xf>
    <xf numFmtId="0" fontId="230" fillId="0" borderId="6" applyBorder="0" applyAlignment="0">
      <alignment horizontal="center" vertical="center"/>
    </xf>
    <xf numFmtId="0" fontId="231" fillId="0" borderId="0" applyNumberFormat="0" applyFill="0" applyBorder="0" applyAlignment="0" applyProtection="0">
      <alignment horizontal="centerContinuous"/>
    </xf>
    <xf numFmtId="0" fontId="150" fillId="0" borderId="44" applyNumberFormat="0" applyFill="0" applyBorder="0" applyAlignment="0" applyProtection="0">
      <alignment horizontal="center" vertical="center" wrapText="1"/>
    </xf>
    <xf numFmtId="0" fontId="232" fillId="0" borderId="0" applyNumberFormat="0" applyFill="0" applyBorder="0" applyAlignment="0" applyProtection="0"/>
    <xf numFmtId="3" fontId="233" fillId="0" borderId="8" applyNumberFormat="0" applyAlignment="0">
      <alignment horizontal="center" vertical="center"/>
    </xf>
    <xf numFmtId="3" fontId="234" fillId="0" borderId="16" applyNumberFormat="0" applyAlignment="0">
      <alignment horizontal="left" wrapText="1"/>
    </xf>
    <xf numFmtId="3" fontId="233" fillId="0" borderId="8" applyNumberFormat="0" applyAlignment="0">
      <alignment horizontal="center" vertical="center"/>
    </xf>
    <xf numFmtId="0" fontId="235" fillId="0" borderId="45" applyNumberFormat="0" applyBorder="0" applyAlignment="0">
      <alignment vertical="center"/>
    </xf>
    <xf numFmtId="0" fontId="236" fillId="0" borderId="46" applyNumberFormat="0" applyFill="0" applyAlignment="0" applyProtection="0"/>
    <xf numFmtId="0" fontId="143" fillId="0" borderId="47" applyNumberFormat="0" applyAlignment="0">
      <alignment horizontal="center"/>
    </xf>
    <xf numFmtId="0" fontId="237" fillId="0" borderId="48">
      <alignment horizontal="center"/>
    </xf>
    <xf numFmtId="166" fontId="68" fillId="0" borderId="0" applyFont="0" applyFill="0" applyBorder="0" applyAlignment="0" applyProtection="0"/>
    <xf numFmtId="168" fontId="195" fillId="0" borderId="0" applyFont="0" applyFill="0" applyBorder="0" applyAlignment="0" applyProtection="0"/>
    <xf numFmtId="170" fontId="68" fillId="0" borderId="0" applyFont="0" applyFill="0" applyBorder="0" applyAlignment="0" applyProtection="0"/>
    <xf numFmtId="293" fontId="68" fillId="0" borderId="0" applyFont="0" applyFill="0" applyBorder="0" applyAlignment="0" applyProtection="0"/>
    <xf numFmtId="0" fontId="118" fillId="0" borderId="49">
      <alignment horizontal="center"/>
    </xf>
    <xf numFmtId="0" fontId="118" fillId="0" borderId="49">
      <alignment horizontal="center"/>
    </xf>
    <xf numFmtId="193" fontId="69" fillId="0" borderId="0"/>
    <xf numFmtId="257" fontId="69" fillId="0" borderId="2"/>
    <xf numFmtId="257" fontId="69" fillId="0" borderId="2"/>
    <xf numFmtId="0" fontId="85" fillId="0" borderId="0"/>
    <xf numFmtId="0" fontId="85" fillId="0" borderId="0"/>
    <xf numFmtId="0" fontId="238" fillId="0" borderId="50" applyFill="0" applyBorder="0" applyAlignment="0">
      <alignment horizontal="center"/>
    </xf>
    <xf numFmtId="0" fontId="85" fillId="0" borderId="0"/>
    <xf numFmtId="42" fontId="239" fillId="0" borderId="0" applyFont="0" applyFill="0" applyBorder="0" applyAlignment="0" applyProtection="0"/>
    <xf numFmtId="3" fontId="69" fillId="0" borderId="0" applyNumberFormat="0" applyBorder="0" applyAlignment="0" applyProtection="0">
      <alignment horizontal="centerContinuous"/>
      <protection locked="0"/>
    </xf>
    <xf numFmtId="3" fontId="170" fillId="0" borderId="0">
      <protection locked="0"/>
    </xf>
    <xf numFmtId="3" fontId="170" fillId="0" borderId="0">
      <protection locked="0"/>
    </xf>
    <xf numFmtId="3" fontId="170" fillId="0" borderId="0">
      <protection locked="0"/>
    </xf>
    <xf numFmtId="5" fontId="137" fillId="15" borderId="6">
      <alignment vertical="top"/>
    </xf>
    <xf numFmtId="0" fontId="240" fillId="35" borderId="2">
      <alignment horizontal="left" vertical="center"/>
    </xf>
    <xf numFmtId="0" fontId="240" fillId="35" borderId="2">
      <alignment horizontal="left" vertical="center"/>
    </xf>
    <xf numFmtId="6" fontId="241" fillId="36" borderId="6"/>
    <xf numFmtId="6" fontId="241" fillId="36" borderId="6"/>
    <xf numFmtId="275" fontId="241" fillId="36" borderId="6"/>
    <xf numFmtId="5" fontId="104" fillId="0" borderId="6">
      <alignment horizontal="left" vertical="top"/>
    </xf>
    <xf numFmtId="5" fontId="104" fillId="0" borderId="6">
      <alignment horizontal="left" vertical="top"/>
    </xf>
    <xf numFmtId="274" fontId="242" fillId="0" borderId="6">
      <alignment horizontal="left" vertical="top"/>
    </xf>
    <xf numFmtId="0" fontId="243" fillId="37" borderId="0">
      <alignment horizontal="left" vertical="center"/>
    </xf>
    <xf numFmtId="5"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274" fontId="244"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168" fontId="62" fillId="0" borderId="8">
      <alignment horizontal="left" vertical="top"/>
    </xf>
    <xf numFmtId="0" fontId="245" fillId="0" borderId="8">
      <alignment horizontal="left" vertical="center"/>
    </xf>
    <xf numFmtId="0" fontId="59" fillId="0" borderId="0" applyFont="0" applyFill="0" applyBorder="0" applyAlignment="0" applyProtection="0"/>
    <xf numFmtId="313" fontId="59" fillId="0" borderId="0" applyFont="0" applyFill="0" applyBorder="0" applyAlignment="0" applyProtection="0"/>
    <xf numFmtId="42" fontId="79" fillId="0" borderId="0" applyFont="0" applyFill="0" applyBorder="0" applyAlignment="0" applyProtection="0"/>
    <xf numFmtId="44" fontId="79" fillId="0" borderId="0" applyFont="0" applyFill="0" applyBorder="0" applyAlignment="0" applyProtection="0"/>
    <xf numFmtId="0" fontId="246" fillId="0" borderId="0" applyNumberFormat="0" applyFill="0" applyBorder="0" applyAlignment="0" applyProtection="0"/>
    <xf numFmtId="0" fontId="247" fillId="0" borderId="0" applyNumberFormat="0" applyFont="0" applyFill="0" applyBorder="0" applyProtection="0">
      <alignment horizontal="center" vertical="center" wrapText="1"/>
    </xf>
    <xf numFmtId="0" fontId="59" fillId="0" borderId="0" applyFont="0" applyFill="0" applyBorder="0" applyAlignment="0" applyProtection="0"/>
    <xf numFmtId="0" fontId="248" fillId="0" borderId="51" applyNumberFormat="0" applyFont="0" applyAlignment="0">
      <alignment horizontal="center"/>
    </xf>
    <xf numFmtId="0" fontId="249" fillId="0" borderId="0" applyNumberFormat="0" applyFill="0" applyBorder="0" applyAlignment="0" applyProtection="0"/>
    <xf numFmtId="0" fontId="71" fillId="0" borderId="27" applyFont="0" applyBorder="0" applyAlignment="0">
      <alignment horizontal="center"/>
    </xf>
    <xf numFmtId="166" fontId="60" fillId="0" borderId="0" applyFont="0" applyFill="0" applyBorder="0" applyAlignment="0" applyProtection="0"/>
    <xf numFmtId="44" fontId="239" fillId="0" borderId="0" applyFont="0" applyFill="0" applyBorder="0" applyAlignment="0" applyProtection="0"/>
    <xf numFmtId="0" fontId="239" fillId="0" borderId="0"/>
    <xf numFmtId="0" fontId="250" fillId="0" borderId="0" applyFont="0" applyFill="0" applyBorder="0" applyAlignment="0" applyProtection="0"/>
    <xf numFmtId="0" fontId="250" fillId="0" borderId="0" applyFont="0" applyFill="0" applyBorder="0" applyAlignment="0" applyProtection="0"/>
    <xf numFmtId="0" fontId="39" fillId="0" borderId="0">
      <alignment vertical="center"/>
    </xf>
    <xf numFmtId="38" fontId="167" fillId="0" borderId="0" applyFont="0" applyFill="0" applyBorder="0" applyAlignment="0" applyProtection="0"/>
    <xf numFmtId="0" fontId="167" fillId="0" borderId="0" applyFont="0" applyFill="0" applyBorder="0" applyAlignment="0" applyProtection="0"/>
    <xf numFmtId="0" fontId="167" fillId="0" borderId="0" applyFont="0" applyFill="0" applyBorder="0" applyAlignment="0" applyProtection="0"/>
    <xf numFmtId="9" fontId="251" fillId="0" borderId="0" applyBorder="0" applyAlignment="0" applyProtection="0"/>
    <xf numFmtId="0" fontId="252" fillId="0" borderId="0"/>
    <xf numFmtId="0" fontId="253" fillId="0" borderId="22"/>
    <xf numFmtId="183" fontId="72"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144" fillId="0" borderId="0" applyFont="0" applyFill="0" applyBorder="0" applyAlignment="0" applyProtection="0"/>
    <xf numFmtId="0" fontId="144" fillId="0" borderId="0" applyFont="0" applyFill="0" applyBorder="0" applyAlignment="0" applyProtection="0"/>
    <xf numFmtId="170" fontId="59" fillId="0" borderId="0" applyFont="0" applyFill="0" applyBorder="0" applyAlignment="0" applyProtection="0"/>
    <xf numFmtId="0" fontId="144" fillId="0" borderId="0"/>
    <xf numFmtId="0" fontId="144" fillId="0" borderId="0"/>
    <xf numFmtId="0" fontId="254" fillId="0" borderId="0"/>
    <xf numFmtId="0" fontId="82" fillId="0" borderId="0"/>
    <xf numFmtId="166" fontId="101" fillId="0" borderId="0" applyFont="0" applyFill="0" applyBorder="0" applyAlignment="0" applyProtection="0"/>
    <xf numFmtId="167" fontId="101" fillId="0" borderId="0" applyFont="0" applyFill="0" applyBorder="0" applyAlignment="0" applyProtection="0"/>
    <xf numFmtId="43" fontId="59" fillId="0" borderId="0" applyFont="0" applyFill="0" applyBorder="0" applyAlignment="0" applyProtection="0"/>
    <xf numFmtId="41" fontId="59" fillId="0" borderId="0" applyFont="0" applyFill="0" applyBorder="0" applyAlignment="0" applyProtection="0"/>
    <xf numFmtId="0" fontId="59" fillId="0" borderId="0"/>
    <xf numFmtId="239" fontId="101" fillId="0" borderId="0" applyFont="0" applyFill="0" applyBorder="0" applyAlignment="0" applyProtection="0"/>
    <xf numFmtId="331" fontId="101" fillId="0" borderId="0" applyFont="0" applyFill="0" applyBorder="0" applyAlignment="0" applyProtection="0"/>
    <xf numFmtId="44" fontId="59" fillId="0" borderId="0" applyFont="0" applyFill="0" applyBorder="0" applyAlignment="0" applyProtection="0"/>
    <xf numFmtId="42" fontId="59" fillId="0" borderId="0" applyFont="0" applyFill="0" applyBorder="0" applyAlignment="0" applyProtection="0"/>
    <xf numFmtId="0" fontId="270" fillId="0" borderId="0"/>
    <xf numFmtId="0" fontId="23" fillId="0" borderId="0"/>
    <xf numFmtId="0" fontId="270" fillId="0" borderId="0"/>
    <xf numFmtId="0" fontId="23" fillId="0" borderId="0"/>
    <xf numFmtId="0" fontId="270" fillId="0" borderId="0"/>
    <xf numFmtId="0" fontId="23" fillId="0" borderId="0"/>
  </cellStyleXfs>
  <cellXfs count="486">
    <xf numFmtId="0" fontId="0" fillId="0" borderId="0" xfId="0"/>
    <xf numFmtId="1" fontId="1" fillId="0" borderId="0" xfId="3465" applyNumberFormat="1" applyFont="1" applyAlignment="1">
      <alignment vertical="center"/>
    </xf>
    <xf numFmtId="1" fontId="2" fillId="0" borderId="0" xfId="3465" applyNumberFormat="1" applyFont="1" applyAlignment="1">
      <alignment vertical="center"/>
    </xf>
    <xf numFmtId="3" fontId="3" fillId="0" borderId="0" xfId="3465" applyNumberFormat="1" applyFont="1" applyAlignment="1">
      <alignment horizontal="center" vertical="center" wrapText="1"/>
    </xf>
    <xf numFmtId="3" fontId="3" fillId="0" borderId="0" xfId="3465" applyNumberFormat="1" applyFont="1" applyAlignment="1">
      <alignment vertical="center" wrapText="1"/>
    </xf>
    <xf numFmtId="1" fontId="4" fillId="0" borderId="0" xfId="3465" applyNumberFormat="1" applyFont="1" applyAlignment="1">
      <alignment vertical="center"/>
    </xf>
    <xf numFmtId="49" fontId="3" fillId="0" borderId="0" xfId="3465" applyNumberFormat="1" applyFont="1" applyAlignment="1">
      <alignment vertical="center"/>
    </xf>
    <xf numFmtId="49" fontId="3" fillId="0" borderId="0" xfId="3465" applyNumberFormat="1" applyFont="1" applyAlignment="1">
      <alignment horizontal="center" vertical="center"/>
    </xf>
    <xf numFmtId="1" fontId="3" fillId="0" borderId="0" xfId="3465" applyNumberFormat="1" applyFont="1" applyAlignment="1">
      <alignment vertical="center" wrapText="1"/>
    </xf>
    <xf numFmtId="1" fontId="3" fillId="0" borderId="0" xfId="3465" applyNumberFormat="1" applyFont="1" applyAlignment="1">
      <alignment horizontal="center" vertical="center" wrapText="1"/>
    </xf>
    <xf numFmtId="1" fontId="3" fillId="0" borderId="0" xfId="3465" applyNumberFormat="1" applyFont="1" applyAlignment="1">
      <alignment horizontal="right" vertical="center"/>
    </xf>
    <xf numFmtId="1" fontId="3" fillId="0" borderId="0" xfId="3465" applyNumberFormat="1" applyFont="1" applyAlignment="1">
      <alignment vertical="center"/>
    </xf>
    <xf numFmtId="1" fontId="5" fillId="0" borderId="0" xfId="3465" applyNumberFormat="1" applyFont="1" applyAlignment="1">
      <alignment horizontal="center" vertical="center" wrapText="1"/>
    </xf>
    <xf numFmtId="0" fontId="6" fillId="0" borderId="0" xfId="542" applyFont="1" applyAlignment="1">
      <alignment horizontal="center" vertical="center" wrapText="1" readingOrder="1"/>
    </xf>
    <xf numFmtId="1" fontId="9" fillId="0" borderId="1" xfId="3465" applyNumberFormat="1" applyFont="1" applyBorder="1" applyAlignment="1">
      <alignment horizontal="right" vertical="center"/>
    </xf>
    <xf numFmtId="3" fontId="3" fillId="0" borderId="2" xfId="3465" applyNumberFormat="1" applyFont="1" applyBorder="1" applyAlignment="1">
      <alignment horizontal="center" vertical="center" wrapText="1"/>
    </xf>
    <xf numFmtId="0" fontId="3" fillId="0" borderId="2" xfId="3465" applyFont="1" applyBorder="1" applyAlignment="1">
      <alignment horizontal="center" vertical="center" wrapText="1"/>
    </xf>
    <xf numFmtId="3" fontId="4" fillId="0" borderId="2" xfId="3465" applyNumberFormat="1" applyFont="1" applyBorder="1" applyAlignment="1">
      <alignment horizontal="center" vertical="center" wrapText="1"/>
    </xf>
    <xf numFmtId="49" fontId="4" fillId="0" borderId="2" xfId="3465" applyNumberFormat="1" applyFont="1" applyBorder="1" applyAlignment="1">
      <alignment horizontal="center" vertical="center"/>
    </xf>
    <xf numFmtId="1" fontId="4" fillId="0" borderId="2" xfId="3465" applyNumberFormat="1" applyFont="1" applyBorder="1" applyAlignment="1">
      <alignment horizontal="left" vertical="center" wrapText="1"/>
    </xf>
    <xf numFmtId="49" fontId="3" fillId="0" borderId="2" xfId="3465" applyNumberFormat="1" applyFont="1" applyBorder="1" applyAlignment="1">
      <alignment horizontal="center" vertical="center"/>
    </xf>
    <xf numFmtId="1" fontId="3" fillId="0" borderId="2" xfId="3465" applyNumberFormat="1" applyFont="1" applyBorder="1" applyAlignment="1">
      <alignment vertical="center" wrapText="1"/>
    </xf>
    <xf numFmtId="1" fontId="4" fillId="0" borderId="2" xfId="3465" applyNumberFormat="1" applyFont="1" applyBorder="1" applyAlignment="1">
      <alignment vertical="center" wrapText="1"/>
    </xf>
    <xf numFmtId="1" fontId="3" fillId="0" borderId="2" xfId="3465" applyNumberFormat="1" applyFont="1" applyBorder="1" applyAlignment="1">
      <alignment horizontal="center" vertical="center" wrapText="1"/>
    </xf>
    <xf numFmtId="1" fontId="3" fillId="0" borderId="2" xfId="3465" applyNumberFormat="1" applyFont="1" applyBorder="1" applyAlignment="1">
      <alignment horizontal="right" vertical="center"/>
    </xf>
    <xf numFmtId="1" fontId="4" fillId="0" borderId="2" xfId="3465" applyNumberFormat="1" applyFont="1" applyBorder="1" applyAlignment="1">
      <alignment horizontal="center" vertical="center" wrapText="1"/>
    </xf>
    <xf numFmtId="1" fontId="4" fillId="0" borderId="2" xfId="3465" applyNumberFormat="1" applyFont="1" applyBorder="1" applyAlignment="1">
      <alignment horizontal="right" vertical="center"/>
    </xf>
    <xf numFmtId="0" fontId="11" fillId="0" borderId="0" xfId="542" applyFont="1" applyAlignment="1">
      <alignment vertical="center" wrapText="1" readingOrder="1"/>
    </xf>
    <xf numFmtId="0" fontId="11" fillId="0" borderId="0" xfId="542" applyFont="1" applyAlignment="1">
      <alignment vertical="center"/>
    </xf>
    <xf numFmtId="1" fontId="3" fillId="0" borderId="0" xfId="3465" applyNumberFormat="1" applyFont="1" applyAlignment="1">
      <alignment horizontal="left" vertical="center" wrapText="1"/>
    </xf>
    <xf numFmtId="1" fontId="4" fillId="0" borderId="0" xfId="3465" applyNumberFormat="1" applyFont="1" applyAlignment="1">
      <alignment horizontal="center" vertical="center"/>
    </xf>
    <xf numFmtId="1" fontId="4" fillId="0" borderId="0" xfId="3465" applyNumberFormat="1" applyFont="1" applyAlignment="1">
      <alignment horizontal="right" vertical="center"/>
    </xf>
    <xf numFmtId="49" fontId="3" fillId="0" borderId="0" xfId="3465" applyNumberFormat="1" applyFont="1" applyAlignment="1">
      <alignment horizontal="left" vertical="center"/>
    </xf>
    <xf numFmtId="49" fontId="3" fillId="0" borderId="0" xfId="3465" applyNumberFormat="1" applyFont="1" applyAlignment="1">
      <alignment horizontal="right" vertical="center"/>
    </xf>
    <xf numFmtId="1" fontId="5" fillId="0" borderId="0" xfId="3465" applyNumberFormat="1" applyFont="1" applyAlignment="1">
      <alignment vertical="center" wrapText="1"/>
    </xf>
    <xf numFmtId="0" fontId="12" fillId="0" borderId="0" xfId="542" applyFont="1" applyAlignment="1">
      <alignment vertical="center" wrapText="1" readingOrder="1"/>
    </xf>
    <xf numFmtId="1" fontId="9" fillId="0" borderId="0" xfId="3465" applyNumberFormat="1" applyFont="1" applyAlignment="1">
      <alignment vertical="center" wrapText="1"/>
    </xf>
    <xf numFmtId="0" fontId="6" fillId="0" borderId="0" xfId="542" applyFont="1" applyAlignment="1">
      <alignment vertical="center" wrapText="1" readingOrder="1"/>
    </xf>
    <xf numFmtId="3" fontId="3" fillId="0" borderId="2" xfId="3465" applyNumberFormat="1" applyFont="1" applyBorder="1" applyAlignment="1">
      <alignment vertical="center" wrapText="1"/>
    </xf>
    <xf numFmtId="1" fontId="3" fillId="0" borderId="2" xfId="3465" applyNumberFormat="1" applyFont="1" applyBorder="1" applyAlignment="1">
      <alignment vertical="center"/>
    </xf>
    <xf numFmtId="1" fontId="4" fillId="0" borderId="2" xfId="3465" applyNumberFormat="1" applyFont="1" applyBorder="1" applyAlignment="1">
      <alignment vertical="center"/>
    </xf>
    <xf numFmtId="1" fontId="9" fillId="0" borderId="0" xfId="3465" applyNumberFormat="1" applyFont="1" applyAlignment="1">
      <alignment horizontal="center" vertical="center" wrapText="1"/>
    </xf>
    <xf numFmtId="0" fontId="13" fillId="0" borderId="2" xfId="2777" applyFont="1" applyBorder="1" applyAlignment="1">
      <alignment horizontal="center" vertical="center" wrapText="1"/>
    </xf>
    <xf numFmtId="0" fontId="12" fillId="0" borderId="0" xfId="542" applyFont="1" applyAlignment="1">
      <alignment horizontal="center" vertical="center"/>
    </xf>
    <xf numFmtId="0" fontId="14" fillId="0" borderId="0" xfId="542" applyAlignment="1">
      <alignment vertical="center"/>
    </xf>
    <xf numFmtId="49" fontId="14" fillId="0" borderId="0" xfId="542" applyNumberFormat="1" applyAlignment="1">
      <alignment vertical="center"/>
    </xf>
    <xf numFmtId="49" fontId="17" fillId="0" borderId="0" xfId="542" applyNumberFormat="1" applyFont="1" applyAlignment="1">
      <alignment vertical="center" wrapText="1" readingOrder="1"/>
    </xf>
    <xf numFmtId="0" fontId="17" fillId="0" borderId="0" xfId="542" applyFont="1" applyAlignment="1">
      <alignment vertical="center" wrapText="1" readingOrder="1"/>
    </xf>
    <xf numFmtId="49" fontId="18" fillId="0" borderId="0" xfId="542" applyNumberFormat="1" applyFont="1" applyAlignment="1">
      <alignment vertical="center" wrapText="1" readingOrder="1"/>
    </xf>
    <xf numFmtId="0" fontId="18" fillId="0" borderId="0" xfId="542" applyFont="1" applyAlignment="1">
      <alignment vertical="center" wrapText="1" readingOrder="1"/>
    </xf>
    <xf numFmtId="49" fontId="12" fillId="0" borderId="2" xfId="542" applyNumberFormat="1" applyFont="1" applyBorder="1" applyAlignment="1">
      <alignment horizontal="center" vertical="center" wrapText="1"/>
    </xf>
    <xf numFmtId="0" fontId="12" fillId="0" borderId="2" xfId="542" applyFont="1" applyBorder="1" applyAlignment="1">
      <alignment horizontal="center" vertical="center" wrapText="1"/>
    </xf>
    <xf numFmtId="0" fontId="17" fillId="0" borderId="2" xfId="542" applyFont="1" applyBorder="1" applyAlignment="1">
      <alignment horizontal="center" vertical="center" wrapText="1" readingOrder="1"/>
    </xf>
    <xf numFmtId="0" fontId="19" fillId="0" borderId="2" xfId="542" applyFont="1" applyBorder="1" applyAlignment="1">
      <alignment horizontal="center" vertical="center" wrapText="1"/>
    </xf>
    <xf numFmtId="0" fontId="20" fillId="0" borderId="2" xfId="542" applyFont="1" applyBorder="1" applyAlignment="1">
      <alignment horizontal="right" vertical="center" wrapText="1"/>
    </xf>
    <xf numFmtId="0" fontId="14" fillId="0" borderId="2" xfId="542" applyBorder="1" applyAlignment="1">
      <alignment vertical="center"/>
    </xf>
    <xf numFmtId="0" fontId="19" fillId="0" borderId="2" xfId="542" applyFont="1" applyBorder="1" applyAlignment="1">
      <alignment horizontal="center" vertical="center" wrapText="1" readingOrder="1"/>
    </xf>
    <xf numFmtId="0" fontId="19" fillId="0" borderId="2" xfId="542" applyFont="1" applyBorder="1" applyAlignment="1">
      <alignment horizontal="left" vertical="center" wrapText="1" readingOrder="1"/>
    </xf>
    <xf numFmtId="0" fontId="21" fillId="0" borderId="2" xfId="542" applyFont="1" applyBorder="1" applyAlignment="1">
      <alignment horizontal="right" vertical="center" wrapText="1"/>
    </xf>
    <xf numFmtId="0" fontId="19" fillId="0" borderId="6" xfId="542" applyFont="1" applyBorder="1" applyAlignment="1">
      <alignment vertical="center" wrapText="1" readingOrder="1"/>
    </xf>
    <xf numFmtId="0" fontId="16" fillId="0" borderId="2" xfId="542" applyFont="1" applyBorder="1" applyAlignment="1">
      <alignment horizontal="center" vertical="center" wrapText="1" readingOrder="1"/>
    </xf>
    <xf numFmtId="0" fontId="16" fillId="0" borderId="2" xfId="542" applyFont="1" applyBorder="1" applyAlignment="1">
      <alignment vertical="center" wrapText="1" readingOrder="1"/>
    </xf>
    <xf numFmtId="0" fontId="18" fillId="0" borderId="2" xfId="542" applyFont="1" applyBorder="1" applyAlignment="1">
      <alignment horizontal="center" vertical="center" wrapText="1" readingOrder="1"/>
    </xf>
    <xf numFmtId="0" fontId="18" fillId="0" borderId="2" xfId="542" applyFont="1" applyBorder="1" applyAlignment="1">
      <alignment vertical="center" wrapText="1" readingOrder="1"/>
    </xf>
    <xf numFmtId="0" fontId="17" fillId="0" borderId="2" xfId="542" applyFont="1" applyBorder="1" applyAlignment="1">
      <alignment vertical="center" wrapText="1"/>
    </xf>
    <xf numFmtId="49" fontId="22" fillId="0" borderId="2" xfId="542" applyNumberFormat="1" applyFont="1" applyBorder="1" applyAlignment="1">
      <alignment vertical="center" wrapText="1"/>
    </xf>
    <xf numFmtId="49" fontId="16" fillId="0" borderId="2" xfId="3274" applyNumberFormat="1" applyFont="1" applyBorder="1" applyAlignment="1">
      <alignment horizontal="left" vertical="center" wrapText="1"/>
    </xf>
    <xf numFmtId="332" fontId="17" fillId="0" borderId="2" xfId="542" applyNumberFormat="1" applyFont="1" applyBorder="1" applyAlignment="1">
      <alignment horizontal="center" vertical="center" wrapText="1" readingOrder="1"/>
    </xf>
    <xf numFmtId="0" fontId="17" fillId="0" borderId="2" xfId="542" applyFont="1" applyBorder="1" applyAlignment="1">
      <alignment vertical="center" wrapText="1" readingOrder="1"/>
    </xf>
    <xf numFmtId="0" fontId="19" fillId="0" borderId="2" xfId="542" applyFont="1" applyBorder="1" applyAlignment="1">
      <alignment vertical="center" wrapText="1" readingOrder="1"/>
    </xf>
    <xf numFmtId="49" fontId="17" fillId="0" borderId="2" xfId="3274" applyNumberFormat="1" applyFont="1" applyBorder="1" applyAlignment="1">
      <alignment horizontal="left" vertical="center" wrapText="1"/>
    </xf>
    <xf numFmtId="49" fontId="19" fillId="0" borderId="2" xfId="542" applyNumberFormat="1" applyFont="1" applyBorder="1" applyAlignment="1">
      <alignment horizontal="center" vertical="center" wrapText="1" readingOrder="1"/>
    </xf>
    <xf numFmtId="0" fontId="23" fillId="0" borderId="2" xfId="542" applyFont="1" applyBorder="1" applyAlignment="1">
      <alignment vertical="center"/>
    </xf>
    <xf numFmtId="0" fontId="19" fillId="0" borderId="0" xfId="542" applyFont="1" applyAlignment="1">
      <alignment vertical="center" wrapText="1" readingOrder="1"/>
    </xf>
    <xf numFmtId="0" fontId="17" fillId="0" borderId="0" xfId="542" applyFont="1" applyAlignment="1">
      <alignment horizontal="left" vertical="center" wrapText="1" readingOrder="1"/>
    </xf>
    <xf numFmtId="0" fontId="17" fillId="0" borderId="0" xfId="542" applyFont="1" applyAlignment="1">
      <alignment horizontal="center" vertical="center" wrapText="1" readingOrder="1"/>
    </xf>
    <xf numFmtId="0" fontId="16" fillId="0" borderId="0" xfId="542" applyFont="1" applyAlignment="1">
      <alignment vertical="center" wrapText="1" readingOrder="1"/>
    </xf>
    <xf numFmtId="0" fontId="12" fillId="0" borderId="0" xfId="542" applyFont="1" applyAlignment="1">
      <alignment vertical="center" readingOrder="1"/>
    </xf>
    <xf numFmtId="0" fontId="6" fillId="0" borderId="0" xfId="542" applyFont="1" applyAlignment="1">
      <alignment vertical="center" readingOrder="1"/>
    </xf>
    <xf numFmtId="0" fontId="25" fillId="0" borderId="2" xfId="542" applyFont="1" applyBorder="1" applyAlignment="1">
      <alignment horizontal="right" vertical="center" wrapText="1" readingOrder="1"/>
    </xf>
    <xf numFmtId="0" fontId="26" fillId="0" borderId="2" xfId="542" applyFont="1" applyBorder="1" applyAlignment="1">
      <alignment horizontal="right" vertical="center" wrapText="1" readingOrder="1"/>
    </xf>
    <xf numFmtId="0" fontId="27" fillId="0" borderId="2" xfId="542" applyFont="1" applyBorder="1" applyAlignment="1">
      <alignment horizontal="right" vertical="center" wrapText="1" readingOrder="1"/>
    </xf>
    <xf numFmtId="0" fontId="17" fillId="0" borderId="5" xfId="542" applyFont="1" applyBorder="1" applyAlignment="1">
      <alignment vertical="center" wrapText="1" readingOrder="1"/>
    </xf>
    <xf numFmtId="0" fontId="28" fillId="0" borderId="2" xfId="542" applyFont="1" applyBorder="1" applyAlignment="1">
      <alignment horizontal="right" vertical="center" wrapText="1" readingOrder="1"/>
    </xf>
    <xf numFmtId="1" fontId="2" fillId="0" borderId="0" xfId="3465" applyNumberFormat="1" applyFont="1" applyAlignment="1">
      <alignment horizontal="center" vertical="center"/>
    </xf>
    <xf numFmtId="1" fontId="3" fillId="0" borderId="0" xfId="3465" applyNumberFormat="1" applyFont="1" applyAlignment="1">
      <alignment horizontal="center" vertical="center"/>
    </xf>
    <xf numFmtId="1" fontId="3" fillId="0" borderId="2" xfId="3465" applyNumberFormat="1" applyFont="1" applyBorder="1" applyAlignment="1">
      <alignment horizontal="center" vertical="center"/>
    </xf>
    <xf numFmtId="1" fontId="4" fillId="0" borderId="0" xfId="3465" applyNumberFormat="1" applyFont="1" applyAlignment="1">
      <alignment horizontal="center" vertical="center" wrapText="1"/>
    </xf>
    <xf numFmtId="1" fontId="1" fillId="0" borderId="0" xfId="3465" applyNumberFormat="1" applyFont="1" applyAlignment="1">
      <alignment horizontal="center" vertical="center"/>
    </xf>
    <xf numFmtId="49" fontId="1" fillId="0" borderId="0" xfId="3465" applyNumberFormat="1" applyFont="1" applyAlignment="1">
      <alignment vertical="center"/>
    </xf>
    <xf numFmtId="0" fontId="12" fillId="0" borderId="0" xfId="0" applyFont="1" applyAlignment="1">
      <alignment vertical="center" wrapText="1" readingOrder="1"/>
    </xf>
    <xf numFmtId="3" fontId="3" fillId="0" borderId="4" xfId="3465" applyNumberFormat="1" applyFont="1" applyBorder="1" applyAlignment="1">
      <alignment vertical="center" wrapText="1"/>
    </xf>
    <xf numFmtId="3" fontId="3" fillId="0" borderId="5" xfId="3465" applyNumberFormat="1" applyFont="1" applyBorder="1" applyAlignment="1">
      <alignment vertical="center" wrapText="1"/>
    </xf>
    <xf numFmtId="1" fontId="1" fillId="0" borderId="0" xfId="3465" applyNumberFormat="1" applyFont="1"/>
    <xf numFmtId="1" fontId="5" fillId="0" borderId="0" xfId="3465" applyNumberFormat="1" applyFont="1" applyAlignment="1">
      <alignment vertical="center"/>
    </xf>
    <xf numFmtId="1" fontId="31" fillId="0" borderId="0" xfId="3465" applyNumberFormat="1" applyFont="1" applyAlignment="1">
      <alignment vertical="center"/>
    </xf>
    <xf numFmtId="1" fontId="32" fillId="0" borderId="0" xfId="3465" applyNumberFormat="1" applyFont="1" applyAlignment="1">
      <alignment vertical="center"/>
    </xf>
    <xf numFmtId="1" fontId="33" fillId="0" borderId="0" xfId="3465" applyNumberFormat="1" applyFont="1" applyAlignment="1">
      <alignment horizontal="center" vertical="center"/>
    </xf>
    <xf numFmtId="3" fontId="34" fillId="0" borderId="0" xfId="3465" applyNumberFormat="1" applyFont="1" applyAlignment="1">
      <alignment horizontal="center" vertical="center" wrapText="1"/>
    </xf>
    <xf numFmtId="1" fontId="35" fillId="0" borderId="0" xfId="3465" applyNumberFormat="1" applyFont="1" applyAlignment="1">
      <alignment vertical="center"/>
    </xf>
    <xf numFmtId="1" fontId="36" fillId="2" borderId="0" xfId="3465" applyNumberFormat="1" applyFont="1" applyFill="1" applyAlignment="1">
      <alignment vertical="center"/>
    </xf>
    <xf numFmtId="1" fontId="37" fillId="2" borderId="0" xfId="3465" applyNumberFormat="1" applyFont="1" applyFill="1" applyAlignment="1">
      <alignment vertical="center"/>
    </xf>
    <xf numFmtId="1" fontId="38" fillId="0" borderId="0" xfId="3465" applyNumberFormat="1" applyFont="1" applyAlignment="1">
      <alignment horizontal="right" vertical="center"/>
    </xf>
    <xf numFmtId="1" fontId="38" fillId="0" borderId="0" xfId="3465" applyNumberFormat="1" applyFont="1" applyAlignment="1">
      <alignment horizontal="center" vertical="center"/>
    </xf>
    <xf numFmtId="1" fontId="38" fillId="0" borderId="0" xfId="3465" applyNumberFormat="1" applyFont="1" applyAlignment="1">
      <alignment vertical="center" wrapText="1"/>
    </xf>
    <xf numFmtId="1" fontId="38" fillId="0" borderId="0" xfId="3465" applyNumberFormat="1" applyFont="1" applyAlignment="1">
      <alignment horizontal="center" vertical="center" wrapText="1"/>
    </xf>
    <xf numFmtId="1" fontId="38" fillId="0" borderId="0" xfId="3465" applyNumberFormat="1" applyFont="1" applyAlignment="1">
      <alignment vertical="center"/>
    </xf>
    <xf numFmtId="3" fontId="39" fillId="0" borderId="6" xfId="3465" applyNumberFormat="1" applyFont="1" applyBorder="1" applyAlignment="1">
      <alignment horizontal="center" vertical="center" wrapText="1"/>
    </xf>
    <xf numFmtId="3" fontId="39" fillId="0" borderId="2" xfId="3465" applyNumberFormat="1" applyFont="1" applyBorder="1" applyAlignment="1">
      <alignment horizontal="center" vertical="center" wrapText="1"/>
    </xf>
    <xf numFmtId="1" fontId="39" fillId="0" borderId="2" xfId="3465" applyNumberFormat="1" applyFont="1" applyBorder="1" applyAlignment="1">
      <alignment horizontal="center" vertical="center"/>
    </xf>
    <xf numFmtId="1" fontId="41" fillId="0" borderId="2" xfId="3465" applyNumberFormat="1" applyFont="1" applyBorder="1" applyAlignment="1">
      <alignment horizontal="center" vertical="center" wrapText="1"/>
    </xf>
    <xf numFmtId="1" fontId="39" fillId="0" borderId="2" xfId="3465" applyNumberFormat="1" applyFont="1" applyBorder="1" applyAlignment="1">
      <alignment horizontal="center" vertical="center" wrapText="1"/>
    </xf>
    <xf numFmtId="1" fontId="39" fillId="0" borderId="2" xfId="3465" applyNumberFormat="1" applyFont="1" applyBorder="1" applyAlignment="1">
      <alignment horizontal="right" vertical="center"/>
    </xf>
    <xf numFmtId="1" fontId="41" fillId="0" borderId="2" xfId="3465" applyNumberFormat="1" applyFont="1" applyBorder="1" applyAlignment="1">
      <alignment horizontal="center" vertical="center"/>
    </xf>
    <xf numFmtId="1" fontId="41" fillId="0" borderId="2" xfId="3465" applyNumberFormat="1" applyFont="1" applyBorder="1" applyAlignment="1">
      <alignment vertical="center" wrapText="1"/>
    </xf>
    <xf numFmtId="1" fontId="41" fillId="0" borderId="2" xfId="3465" applyNumberFormat="1" applyFont="1" applyBorder="1" applyAlignment="1">
      <alignment horizontal="right" vertical="center"/>
    </xf>
    <xf numFmtId="49" fontId="41" fillId="0" borderId="2" xfId="3465" applyNumberFormat="1" applyFont="1" applyBorder="1" applyAlignment="1">
      <alignment horizontal="center" vertical="center"/>
    </xf>
    <xf numFmtId="49" fontId="39" fillId="0" borderId="2" xfId="3465" applyNumberFormat="1" applyFont="1" applyBorder="1" applyAlignment="1">
      <alignment horizontal="center" vertical="center"/>
    </xf>
    <xf numFmtId="1" fontId="39" fillId="0" borderId="2" xfId="3465" applyNumberFormat="1" applyFont="1" applyBorder="1" applyAlignment="1">
      <alignment vertical="center" wrapText="1"/>
    </xf>
    <xf numFmtId="1" fontId="42" fillId="2" borderId="2" xfId="3465" applyNumberFormat="1" applyFont="1" applyFill="1" applyBorder="1" applyAlignment="1">
      <alignment horizontal="center" vertical="center"/>
    </xf>
    <xf numFmtId="1" fontId="42" fillId="2" borderId="2" xfId="3465" applyNumberFormat="1" applyFont="1" applyFill="1" applyBorder="1" applyAlignment="1">
      <alignment vertical="center" wrapText="1"/>
    </xf>
    <xf numFmtId="1" fontId="42" fillId="2" borderId="2" xfId="3465" applyNumberFormat="1" applyFont="1" applyFill="1" applyBorder="1" applyAlignment="1">
      <alignment horizontal="center" vertical="center" wrapText="1"/>
    </xf>
    <xf numFmtId="1" fontId="42" fillId="2" borderId="2" xfId="3465" applyNumberFormat="1" applyFont="1" applyFill="1" applyBorder="1" applyAlignment="1">
      <alignment horizontal="right" vertical="center"/>
    </xf>
    <xf numFmtId="1" fontId="43" fillId="2" borderId="2" xfId="3465" applyNumberFormat="1" applyFont="1" applyFill="1" applyBorder="1" applyAlignment="1">
      <alignment horizontal="center" vertical="center"/>
    </xf>
    <xf numFmtId="1" fontId="43" fillId="2" borderId="2" xfId="3465" applyNumberFormat="1" applyFont="1" applyFill="1" applyBorder="1" applyAlignment="1">
      <alignment horizontal="center" vertical="center" wrapText="1"/>
    </xf>
    <xf numFmtId="1" fontId="43" fillId="2" borderId="2" xfId="3465" applyNumberFormat="1" applyFont="1" applyFill="1" applyBorder="1" applyAlignment="1">
      <alignment horizontal="right" vertical="center"/>
    </xf>
    <xf numFmtId="1" fontId="39" fillId="0" borderId="0" xfId="3465" applyNumberFormat="1" applyFont="1" applyAlignment="1">
      <alignment horizontal="center" vertical="center"/>
    </xf>
    <xf numFmtId="1" fontId="39" fillId="0" borderId="0" xfId="3465" applyNumberFormat="1" applyFont="1" applyAlignment="1">
      <alignment vertical="center" wrapText="1"/>
    </xf>
    <xf numFmtId="1" fontId="39" fillId="0" borderId="0" xfId="3465" applyNumberFormat="1" applyFont="1" applyAlignment="1">
      <alignment horizontal="center" vertical="center" wrapText="1"/>
    </xf>
    <xf numFmtId="1" fontId="39" fillId="0" borderId="0" xfId="3465" applyNumberFormat="1" applyFont="1" applyAlignment="1">
      <alignment horizontal="right" vertical="center"/>
    </xf>
    <xf numFmtId="0" fontId="30" fillId="0" borderId="0" xfId="0" applyFont="1" applyAlignment="1">
      <alignment vertical="center" wrapText="1"/>
    </xf>
    <xf numFmtId="3" fontId="40" fillId="0" borderId="2" xfId="3465" applyNumberFormat="1" applyFont="1" applyBorder="1" applyAlignment="1">
      <alignment horizontal="center" vertical="center" wrapText="1"/>
    </xf>
    <xf numFmtId="3" fontId="40" fillId="0" borderId="2" xfId="3465" applyNumberFormat="1" applyFont="1" applyBorder="1" applyAlignment="1">
      <alignment vertical="center" wrapText="1"/>
    </xf>
    <xf numFmtId="1" fontId="7" fillId="0" borderId="0" xfId="3465" applyNumberFormat="1" applyFont="1" applyAlignment="1">
      <alignment vertical="center"/>
    </xf>
    <xf numFmtId="1" fontId="9" fillId="0" borderId="1" xfId="3465" applyNumberFormat="1" applyFont="1" applyBorder="1" applyAlignment="1">
      <alignment vertical="center"/>
    </xf>
    <xf numFmtId="3" fontId="3" fillId="0" borderId="2" xfId="3466" applyNumberFormat="1" applyFont="1" applyBorder="1" applyAlignment="1">
      <alignment horizontal="center" vertical="center" wrapText="1"/>
    </xf>
    <xf numFmtId="1" fontId="38" fillId="0" borderId="2" xfId="3465" applyNumberFormat="1" applyFont="1" applyBorder="1" applyAlignment="1">
      <alignment horizontal="right" vertical="center"/>
    </xf>
    <xf numFmtId="0" fontId="44" fillId="0" borderId="0" xfId="0" applyFont="1" applyAlignment="1">
      <alignment vertical="center" wrapText="1"/>
    </xf>
    <xf numFmtId="0" fontId="45" fillId="0" borderId="0" xfId="0" applyFont="1" applyAlignment="1">
      <alignment vertical="center" wrapText="1"/>
    </xf>
    <xf numFmtId="0" fontId="13" fillId="0" borderId="0" xfId="0" applyFont="1" applyAlignment="1">
      <alignment horizontal="center" vertical="center" wrapText="1"/>
    </xf>
    <xf numFmtId="0" fontId="2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Border="1" applyAlignment="1">
      <alignment horizontal="center" vertical="center" wrapText="1"/>
    </xf>
    <xf numFmtId="49" fontId="22" fillId="0" borderId="2" xfId="0" applyNumberFormat="1" applyFont="1" applyBorder="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6" fillId="0" borderId="0" xfId="0" applyFont="1" applyAlignment="1">
      <alignment vertical="center" wrapText="1" readingOrder="1"/>
    </xf>
    <xf numFmtId="0" fontId="22" fillId="0" borderId="2" xfId="0" applyFont="1" applyBorder="1" applyAlignment="1">
      <alignment vertical="center" wrapText="1"/>
    </xf>
    <xf numFmtId="3" fontId="4" fillId="0" borderId="0" xfId="3465" applyNumberFormat="1" applyFont="1" applyAlignment="1">
      <alignment vertical="center" wrapText="1"/>
    </xf>
    <xf numFmtId="1" fontId="29" fillId="0" borderId="0" xfId="3465" applyNumberFormat="1" applyFont="1" applyAlignment="1">
      <alignment vertical="center"/>
    </xf>
    <xf numFmtId="49" fontId="29" fillId="0" borderId="2" xfId="3465" applyNumberFormat="1" applyFont="1" applyBorder="1" applyAlignment="1">
      <alignment horizontal="center" vertical="center"/>
    </xf>
    <xf numFmtId="1" fontId="29" fillId="0" borderId="2" xfId="3465" applyNumberFormat="1" applyFont="1" applyBorder="1" applyAlignment="1">
      <alignment vertical="center" wrapText="1"/>
    </xf>
    <xf numFmtId="1" fontId="29" fillId="0" borderId="2" xfId="3465" applyNumberFormat="1" applyFont="1" applyBorder="1" applyAlignment="1">
      <alignment horizontal="center" vertical="center" wrapText="1"/>
    </xf>
    <xf numFmtId="1" fontId="1" fillId="0" borderId="2" xfId="3465" applyNumberFormat="1" applyFont="1" applyBorder="1" applyAlignment="1">
      <alignment horizontal="center" vertical="center" wrapText="1"/>
    </xf>
    <xf numFmtId="1" fontId="29" fillId="0" borderId="2" xfId="3465" applyNumberFormat="1" applyFont="1" applyBorder="1" applyAlignment="1">
      <alignment horizontal="right" vertical="center"/>
    </xf>
    <xf numFmtId="1" fontId="1" fillId="0" borderId="2" xfId="3465" applyNumberFormat="1" applyFont="1" applyBorder="1" applyAlignment="1">
      <alignment horizontal="right" vertical="center"/>
    </xf>
    <xf numFmtId="1" fontId="48" fillId="0" borderId="0" xfId="3465" applyNumberFormat="1" applyFont="1" applyAlignment="1">
      <alignment vertical="center"/>
    </xf>
    <xf numFmtId="1" fontId="50" fillId="0" borderId="0" xfId="3465" applyNumberFormat="1" applyFont="1" applyAlignment="1">
      <alignment horizontal="right" vertical="center"/>
    </xf>
    <xf numFmtId="0" fontId="12" fillId="0" borderId="0" xfId="0" applyFont="1" applyAlignment="1">
      <alignment vertical="center" readingOrder="1"/>
    </xf>
    <xf numFmtId="0" fontId="6" fillId="0" borderId="0" xfId="0" applyFont="1" applyAlignment="1">
      <alignment vertical="center" readingOrder="1"/>
    </xf>
    <xf numFmtId="1" fontId="29" fillId="0" borderId="0" xfId="3465" applyNumberFormat="1" applyFont="1" applyAlignment="1">
      <alignment horizontal="right" vertical="center"/>
    </xf>
    <xf numFmtId="1" fontId="1" fillId="0" borderId="0" xfId="3465" applyNumberFormat="1" applyFont="1" applyAlignment="1">
      <alignment horizontal="right" vertical="center"/>
    </xf>
    <xf numFmtId="0" fontId="1" fillId="0" borderId="0" xfId="3465" applyFont="1" applyAlignment="1">
      <alignment vertical="center"/>
    </xf>
    <xf numFmtId="1" fontId="1" fillId="0" borderId="0" xfId="3465" applyNumberFormat="1" applyFont="1" applyAlignment="1">
      <alignment horizontal="center" vertical="center" wrapText="1"/>
    </xf>
    <xf numFmtId="0" fontId="11" fillId="0" borderId="0" xfId="0" applyFont="1" applyAlignment="1">
      <alignment vertical="center"/>
    </xf>
    <xf numFmtId="1" fontId="40" fillId="0" borderId="0" xfId="3465" applyNumberFormat="1" applyFont="1" applyAlignment="1">
      <alignment vertical="center"/>
    </xf>
    <xf numFmtId="3" fontId="51" fillId="0" borderId="2" xfId="3465" applyNumberFormat="1" applyFont="1" applyBorder="1" applyAlignment="1">
      <alignment horizontal="center" vertical="center" wrapText="1"/>
    </xf>
    <xf numFmtId="3" fontId="52" fillId="0" borderId="2" xfId="3465" applyNumberFormat="1" applyFont="1" applyBorder="1" applyAlignment="1">
      <alignment horizontal="center" vertical="center" wrapText="1"/>
    </xf>
    <xf numFmtId="49" fontId="52" fillId="0" borderId="2" xfId="3465" applyNumberFormat="1" applyFont="1" applyBorder="1" applyAlignment="1">
      <alignment horizontal="center" vertical="center"/>
    </xf>
    <xf numFmtId="1" fontId="52" fillId="0" borderId="2" xfId="3465" applyNumberFormat="1" applyFont="1" applyBorder="1" applyAlignment="1">
      <alignment horizontal="left" vertical="center" wrapText="1"/>
    </xf>
    <xf numFmtId="1" fontId="52" fillId="0" borderId="2" xfId="3465" applyNumberFormat="1" applyFont="1" applyBorder="1" applyAlignment="1">
      <alignment horizontal="center" vertical="center" wrapText="1"/>
    </xf>
    <xf numFmtId="1" fontId="52" fillId="0" borderId="2" xfId="3465" applyNumberFormat="1" applyFont="1" applyBorder="1" applyAlignment="1">
      <alignment horizontal="right" vertical="center"/>
    </xf>
    <xf numFmtId="1" fontId="52" fillId="0" borderId="2" xfId="3465" applyNumberFormat="1" applyFont="1" applyBorder="1" applyAlignment="1">
      <alignment vertical="center" wrapText="1"/>
    </xf>
    <xf numFmtId="49" fontId="53" fillId="0" borderId="2" xfId="3465" applyNumberFormat="1" applyFont="1" applyBorder="1" applyAlignment="1">
      <alignment horizontal="center" vertical="center"/>
    </xf>
    <xf numFmtId="1" fontId="53" fillId="0" borderId="2" xfId="3465" applyNumberFormat="1" applyFont="1" applyBorder="1" applyAlignment="1">
      <alignment vertical="center" wrapText="1"/>
    </xf>
    <xf numFmtId="49" fontId="51" fillId="0" borderId="2" xfId="3465" applyNumberFormat="1" applyFont="1" applyBorder="1" applyAlignment="1">
      <alignment horizontal="center" vertical="center"/>
    </xf>
    <xf numFmtId="1" fontId="51" fillId="0" borderId="2" xfId="3465" applyNumberFormat="1" applyFont="1" applyBorder="1" applyAlignment="1">
      <alignment vertical="center" wrapText="1"/>
    </xf>
    <xf numFmtId="1" fontId="51" fillId="0" borderId="2" xfId="3465" applyNumberFormat="1" applyFont="1" applyBorder="1" applyAlignment="1">
      <alignment horizontal="center" vertical="center"/>
    </xf>
    <xf numFmtId="1" fontId="51" fillId="0" borderId="2" xfId="3465" applyNumberFormat="1" applyFont="1" applyBorder="1" applyAlignment="1">
      <alignment horizontal="center" vertical="center" wrapText="1"/>
    </xf>
    <xf numFmtId="1" fontId="51" fillId="0" borderId="2" xfId="3465" applyNumberFormat="1" applyFont="1" applyBorder="1" applyAlignment="1">
      <alignment horizontal="right" vertical="center"/>
    </xf>
    <xf numFmtId="3" fontId="54" fillId="0" borderId="2" xfId="3465" applyNumberFormat="1" applyFont="1" applyBorder="1" applyAlignment="1">
      <alignment horizontal="center" vertical="center" wrapText="1"/>
    </xf>
    <xf numFmtId="3" fontId="51" fillId="0" borderId="2" xfId="3465" applyNumberFormat="1" applyFont="1" applyBorder="1" applyAlignment="1">
      <alignment vertical="center" wrapText="1"/>
    </xf>
    <xf numFmtId="1" fontId="3" fillId="0" borderId="2" xfId="3465" quotePrefix="1" applyNumberFormat="1" applyFont="1" applyBorder="1" applyAlignment="1">
      <alignment vertical="center" wrapText="1"/>
    </xf>
    <xf numFmtId="1" fontId="51" fillId="0" borderId="2" xfId="3465" quotePrefix="1" applyNumberFormat="1" applyFont="1" applyBorder="1" applyAlignment="1">
      <alignment vertical="center" wrapText="1"/>
    </xf>
    <xf numFmtId="3" fontId="4" fillId="0" borderId="2" xfId="3465" quotePrefix="1" applyNumberFormat="1" applyFont="1" applyBorder="1" applyAlignment="1">
      <alignment horizontal="center" vertical="center" wrapText="1"/>
    </xf>
    <xf numFmtId="1" fontId="39" fillId="0" borderId="2" xfId="3465" quotePrefix="1" applyNumberFormat="1" applyFont="1" applyBorder="1" applyAlignment="1">
      <alignment vertical="center" wrapText="1"/>
    </xf>
    <xf numFmtId="0" fontId="18" fillId="0" borderId="2" xfId="542" quotePrefix="1" applyFont="1" applyBorder="1" applyAlignment="1">
      <alignment horizontal="center" vertical="center" wrapText="1" readingOrder="1"/>
    </xf>
    <xf numFmtId="0" fontId="17" fillId="0" borderId="3" xfId="542" quotePrefix="1" applyFont="1" applyBorder="1" applyAlignment="1">
      <alignment horizontal="center" vertical="center" wrapText="1" readingOrder="1"/>
    </xf>
    <xf numFmtId="0" fontId="16" fillId="0" borderId="2" xfId="542" quotePrefix="1" applyFont="1" applyBorder="1" applyAlignment="1">
      <alignment horizontal="center" vertical="center" wrapText="1" readingOrder="1"/>
    </xf>
    <xf numFmtId="0" fontId="17" fillId="0" borderId="2" xfId="542" quotePrefix="1" applyFont="1" applyBorder="1" applyAlignment="1">
      <alignment horizontal="center" vertical="center" wrapText="1" readingOrder="1"/>
    </xf>
    <xf numFmtId="1" fontId="41" fillId="0" borderId="0" xfId="3465" applyNumberFormat="1" applyFont="1" applyAlignment="1">
      <alignment vertical="center"/>
    </xf>
    <xf numFmtId="1" fontId="39" fillId="0" borderId="0" xfId="3465" applyNumberFormat="1" applyFont="1" applyAlignment="1">
      <alignment vertical="center"/>
    </xf>
    <xf numFmtId="3" fontId="41" fillId="0" borderId="0" xfId="3465" applyNumberFormat="1" applyFont="1" applyAlignment="1">
      <alignment vertical="center" wrapText="1"/>
    </xf>
    <xf numFmtId="3" fontId="39" fillId="0" borderId="0" xfId="3465" applyNumberFormat="1" applyFont="1" applyAlignment="1">
      <alignment vertical="center" wrapText="1"/>
    </xf>
    <xf numFmtId="1" fontId="264" fillId="0" borderId="0" xfId="3465" applyNumberFormat="1" applyFont="1" applyAlignment="1">
      <alignment vertical="center"/>
    </xf>
    <xf numFmtId="3" fontId="41" fillId="0" borderId="52" xfId="3465" applyNumberFormat="1" applyFont="1" applyBorder="1" applyAlignment="1">
      <alignment vertical="center" wrapText="1"/>
    </xf>
    <xf numFmtId="3" fontId="264" fillId="0" borderId="0" xfId="3465" applyNumberFormat="1" applyFont="1" applyAlignment="1">
      <alignment vertical="center" wrapText="1"/>
    </xf>
    <xf numFmtId="0" fontId="130" fillId="0" borderId="0" xfId="0" applyFont="1"/>
    <xf numFmtId="0" fontId="130" fillId="0" borderId="0" xfId="0" applyFont="1" applyAlignment="1">
      <alignment horizontal="center" vertical="center"/>
    </xf>
    <xf numFmtId="0" fontId="130" fillId="0" borderId="0" xfId="0" applyFont="1" applyAlignment="1">
      <alignment vertical="center"/>
    </xf>
    <xf numFmtId="0" fontId="265" fillId="0" borderId="0" xfId="0" applyFont="1"/>
    <xf numFmtId="0" fontId="130" fillId="0" borderId="0" xfId="0" applyFont="1" applyAlignment="1">
      <alignment horizontal="center"/>
    </xf>
    <xf numFmtId="0" fontId="17" fillId="0" borderId="0" xfId="0" applyFont="1"/>
    <xf numFmtId="3" fontId="130" fillId="0" borderId="0" xfId="0" applyNumberFormat="1" applyFont="1"/>
    <xf numFmtId="3" fontId="265" fillId="0" borderId="0" xfId="0" applyNumberFormat="1" applyFont="1"/>
    <xf numFmtId="3" fontId="39" fillId="0" borderId="0" xfId="3465" applyNumberFormat="1" applyFont="1" applyAlignment="1">
      <alignment horizontal="center" vertical="center" wrapText="1"/>
    </xf>
    <xf numFmtId="0" fontId="266" fillId="0" borderId="53" xfId="0" applyFont="1" applyBorder="1" applyAlignment="1">
      <alignment horizontal="center" vertical="center" wrapText="1"/>
    </xf>
    <xf numFmtId="0" fontId="265" fillId="0" borderId="53" xfId="0" applyFont="1" applyBorder="1" applyAlignment="1">
      <alignment horizontal="center" vertical="center"/>
    </xf>
    <xf numFmtId="3" fontId="266" fillId="0" borderId="53" xfId="0" applyNumberFormat="1" applyFont="1" applyBorder="1" applyAlignment="1">
      <alignment horizontal="right" vertical="center" wrapText="1"/>
    </xf>
    <xf numFmtId="0" fontId="130" fillId="0" borderId="53" xfId="0" applyFont="1" applyBorder="1"/>
    <xf numFmtId="0" fontId="265" fillId="0" borderId="53" xfId="0" applyFont="1" applyBorder="1" applyAlignment="1">
      <alignment horizontal="center" vertical="center" wrapText="1"/>
    </xf>
    <xf numFmtId="0" fontId="266" fillId="0" borderId="53" xfId="0" applyFont="1" applyBorder="1" applyAlignment="1">
      <alignment vertical="center" wrapText="1"/>
    </xf>
    <xf numFmtId="0" fontId="267" fillId="0" borderId="53" xfId="0" applyFont="1" applyBorder="1" applyAlignment="1">
      <alignment horizontal="center" vertical="center" wrapText="1"/>
    </xf>
    <xf numFmtId="0" fontId="267" fillId="0" borderId="53" xfId="0" applyFont="1" applyBorder="1" applyAlignment="1">
      <alignment vertical="center" wrapText="1"/>
    </xf>
    <xf numFmtId="3" fontId="267" fillId="0" borderId="53" xfId="0" applyNumberFormat="1" applyFont="1" applyBorder="1" applyAlignment="1">
      <alignment horizontal="right" vertical="center" wrapText="1"/>
    </xf>
    <xf numFmtId="0" fontId="267" fillId="0" borderId="53" xfId="0" quotePrefix="1" applyFont="1" applyBorder="1" applyAlignment="1">
      <alignment horizontal="center" vertical="center" wrapText="1"/>
    </xf>
    <xf numFmtId="0" fontId="266" fillId="0" borderId="53" xfId="0" quotePrefix="1" applyFont="1" applyBorder="1" applyAlignment="1">
      <alignment horizontal="center" vertical="center" wrapText="1"/>
    </xf>
    <xf numFmtId="0" fontId="41" fillId="0" borderId="53" xfId="0" applyFont="1" applyBorder="1" applyAlignment="1">
      <alignment vertical="center" wrapText="1"/>
    </xf>
    <xf numFmtId="3" fontId="41" fillId="0" borderId="53" xfId="0" applyNumberFormat="1" applyFont="1" applyBorder="1" applyAlignment="1">
      <alignment horizontal="right" vertical="center" wrapText="1"/>
    </xf>
    <xf numFmtId="0" fontId="41" fillId="0" borderId="53" xfId="0" applyFont="1" applyBorder="1" applyAlignment="1">
      <alignment horizontal="left" vertical="center" wrapText="1"/>
    </xf>
    <xf numFmtId="0" fontId="265" fillId="0" borderId="53" xfId="0" applyFont="1" applyBorder="1" applyAlignment="1">
      <alignment vertical="center"/>
    </xf>
    <xf numFmtId="0" fontId="55" fillId="0" borderId="53" xfId="0" applyFont="1" applyBorder="1" applyAlignment="1">
      <alignment horizontal="left" vertical="center" wrapText="1"/>
    </xf>
    <xf numFmtId="0" fontId="130" fillId="0" borderId="53" xfId="0" applyFont="1" applyBorder="1" applyAlignment="1">
      <alignment horizontal="center" vertical="center" wrapText="1"/>
    </xf>
    <xf numFmtId="1" fontId="39" fillId="0" borderId="53" xfId="3465" applyNumberFormat="1" applyFont="1" applyBorder="1" applyAlignment="1">
      <alignment vertical="center" wrapText="1"/>
    </xf>
    <xf numFmtId="1" fontId="41" fillId="0" borderId="53" xfId="3465" applyNumberFormat="1" applyFont="1" applyBorder="1" applyAlignment="1">
      <alignment vertical="center" wrapText="1"/>
    </xf>
    <xf numFmtId="0" fontId="41" fillId="0" borderId="53" xfId="3439" applyFont="1" applyBorder="1" applyAlignment="1">
      <alignment horizontal="left" vertical="center" wrapText="1"/>
    </xf>
    <xf numFmtId="3" fontId="265" fillId="0" borderId="53" xfId="0" applyNumberFormat="1" applyFont="1" applyBorder="1" applyAlignment="1">
      <alignment vertical="center"/>
    </xf>
    <xf numFmtId="0" fontId="268" fillId="0" borderId="53" xfId="0" applyFont="1" applyBorder="1" applyAlignment="1">
      <alignment horizontal="center" vertical="center" wrapText="1"/>
    </xf>
    <xf numFmtId="4" fontId="39" fillId="0" borderId="0" xfId="0" applyNumberFormat="1" applyFont="1"/>
    <xf numFmtId="4" fontId="41" fillId="0" borderId="0" xfId="0" applyNumberFormat="1" applyFont="1"/>
    <xf numFmtId="1" fontId="40" fillId="0" borderId="0" xfId="3465" applyNumberFormat="1" applyFont="1" applyAlignment="1">
      <alignment horizontal="center" vertical="center"/>
    </xf>
    <xf numFmtId="0" fontId="266" fillId="0" borderId="53" xfId="0" applyFont="1" applyBorder="1" applyAlignment="1">
      <alignment horizontal="left" vertical="center" wrapText="1"/>
    </xf>
    <xf numFmtId="1" fontId="263" fillId="0" borderId="0" xfId="3465" applyNumberFormat="1" applyFont="1" applyAlignment="1">
      <alignment vertical="center"/>
    </xf>
    <xf numFmtId="1" fontId="272" fillId="0" borderId="0" xfId="3465" applyNumberFormat="1" applyFont="1" applyAlignment="1">
      <alignment vertical="center"/>
    </xf>
    <xf numFmtId="3" fontId="272" fillId="0" borderId="0" xfId="3465" applyNumberFormat="1" applyFont="1" applyAlignment="1">
      <alignment vertical="center" wrapText="1"/>
    </xf>
    <xf numFmtId="3" fontId="271" fillId="0" borderId="0" xfId="3465" applyNumberFormat="1" applyFont="1" applyAlignment="1">
      <alignment horizontal="center" vertical="center" wrapText="1"/>
    </xf>
    <xf numFmtId="1" fontId="271" fillId="0" borderId="0" xfId="3465" applyNumberFormat="1" applyFont="1" applyAlignment="1">
      <alignment horizontal="center" vertical="center"/>
    </xf>
    <xf numFmtId="3" fontId="41" fillId="0" borderId="0" xfId="3465" applyNumberFormat="1" applyFont="1" applyAlignment="1">
      <alignment horizontal="center" vertical="center" wrapText="1"/>
    </xf>
    <xf numFmtId="3" fontId="272" fillId="0" borderId="0" xfId="3465" applyNumberFormat="1" applyFont="1" applyAlignment="1">
      <alignment horizontal="left" vertical="center" wrapText="1"/>
    </xf>
    <xf numFmtId="1" fontId="272" fillId="0" borderId="0" xfId="3465" applyNumberFormat="1" applyFont="1" applyAlignment="1">
      <alignment horizontal="left" vertical="center"/>
    </xf>
    <xf numFmtId="3" fontId="271" fillId="0" borderId="0" xfId="3465" applyNumberFormat="1" applyFont="1" applyAlignment="1">
      <alignment vertical="center" wrapText="1"/>
    </xf>
    <xf numFmtId="4" fontId="271" fillId="0" borderId="0" xfId="0" applyNumberFormat="1" applyFont="1"/>
    <xf numFmtId="1" fontId="271" fillId="0" borderId="0" xfId="3465" applyNumberFormat="1" applyFont="1" applyAlignment="1">
      <alignment vertical="center"/>
    </xf>
    <xf numFmtId="3" fontId="41" fillId="0" borderId="53" xfId="3465" applyNumberFormat="1" applyFont="1" applyBorder="1" applyAlignment="1">
      <alignment horizontal="center" vertical="center" wrapText="1"/>
    </xf>
    <xf numFmtId="4" fontId="41" fillId="0" borderId="53" xfId="3465" applyNumberFormat="1" applyFont="1" applyBorder="1" applyAlignment="1">
      <alignment horizontal="right" vertical="center" wrapText="1"/>
    </xf>
    <xf numFmtId="334" fontId="41" fillId="0" borderId="53" xfId="3465" applyNumberFormat="1" applyFont="1" applyBorder="1" applyAlignment="1">
      <alignment horizontal="right" vertical="center" wrapText="1"/>
    </xf>
    <xf numFmtId="3" fontId="41" fillId="0" borderId="53" xfId="3465" applyNumberFormat="1" applyFont="1" applyBorder="1" applyAlignment="1">
      <alignment vertical="center" wrapText="1"/>
    </xf>
    <xf numFmtId="3" fontId="41" fillId="0" borderId="53" xfId="3465" applyNumberFormat="1" applyFont="1" applyBorder="1" applyAlignment="1">
      <alignment horizontal="left" vertical="center" wrapText="1"/>
    </xf>
    <xf numFmtId="49" fontId="41" fillId="0" borderId="53" xfId="3465" applyNumberFormat="1" applyFont="1" applyBorder="1" applyAlignment="1">
      <alignment horizontal="center" vertical="center" wrapText="1"/>
    </xf>
    <xf numFmtId="49" fontId="41" fillId="0" borderId="53" xfId="3465" applyNumberFormat="1" applyFont="1" applyBorder="1" applyAlignment="1">
      <alignment horizontal="center" vertical="center"/>
    </xf>
    <xf numFmtId="1" fontId="41" fillId="0" borderId="53" xfId="3465" applyNumberFormat="1" applyFont="1" applyBorder="1" applyAlignment="1">
      <alignment horizontal="left" vertical="center" wrapText="1"/>
    </xf>
    <xf numFmtId="1" fontId="41" fillId="0" borderId="53" xfId="3465" applyNumberFormat="1" applyFont="1" applyBorder="1" applyAlignment="1">
      <alignment horizontal="center" vertical="center" wrapText="1"/>
    </xf>
    <xf numFmtId="4" fontId="41" fillId="0" borderId="53" xfId="3465" applyNumberFormat="1" applyFont="1" applyBorder="1" applyAlignment="1">
      <alignment vertical="center"/>
    </xf>
    <xf numFmtId="334" fontId="41" fillId="0" borderId="53" xfId="3465" applyNumberFormat="1" applyFont="1" applyBorder="1" applyAlignment="1">
      <alignment vertical="center"/>
    </xf>
    <xf numFmtId="49" fontId="264" fillId="0" borderId="53" xfId="3465" applyNumberFormat="1" applyFont="1" applyBorder="1" applyAlignment="1">
      <alignment horizontal="center" vertical="center"/>
    </xf>
    <xf numFmtId="1" fontId="264" fillId="0" borderId="53" xfId="3465" applyNumberFormat="1" applyFont="1" applyBorder="1" applyAlignment="1">
      <alignment horizontal="left" vertical="center" wrapText="1"/>
    </xf>
    <xf numFmtId="1" fontId="264" fillId="0" borderId="53" xfId="3465" applyNumberFormat="1" applyFont="1" applyBorder="1" applyAlignment="1">
      <alignment horizontal="center" vertical="center" wrapText="1"/>
    </xf>
    <xf numFmtId="49" fontId="264" fillId="0" borderId="53" xfId="3465" applyNumberFormat="1" applyFont="1" applyBorder="1" applyAlignment="1">
      <alignment horizontal="center" vertical="center" wrapText="1"/>
    </xf>
    <xf numFmtId="4" fontId="264" fillId="0" borderId="53" xfId="3465" applyNumberFormat="1" applyFont="1" applyBorder="1" applyAlignment="1">
      <alignment vertical="center"/>
    </xf>
    <xf numFmtId="334" fontId="264" fillId="0" borderId="53" xfId="3465" applyNumberFormat="1" applyFont="1" applyBorder="1" applyAlignment="1">
      <alignment vertical="center"/>
    </xf>
    <xf numFmtId="49" fontId="39" fillId="0" borderId="53" xfId="3465" applyNumberFormat="1" applyFont="1" applyBorder="1" applyAlignment="1">
      <alignment horizontal="center" vertical="center"/>
    </xf>
    <xf numFmtId="0" fontId="39" fillId="0" borderId="53" xfId="3439" applyFont="1" applyBorder="1" applyAlignment="1">
      <alignment horizontal="left" vertical="center" wrapText="1"/>
    </xf>
    <xf numFmtId="0" fontId="39" fillId="0" borderId="53" xfId="3439" applyFont="1" applyBorder="1" applyAlignment="1">
      <alignment horizontal="center" vertical="center" wrapText="1"/>
    </xf>
    <xf numFmtId="49" fontId="39" fillId="0" borderId="53" xfId="3439" applyNumberFormat="1" applyFont="1" applyBorder="1" applyAlignment="1">
      <alignment horizontal="center" vertical="center" wrapText="1"/>
    </xf>
    <xf numFmtId="1" fontId="39" fillId="0" borderId="53" xfId="3465" applyNumberFormat="1" applyFont="1" applyBorder="1" applyAlignment="1">
      <alignment horizontal="center" vertical="center" wrapText="1"/>
    </xf>
    <xf numFmtId="4" fontId="39" fillId="0" borderId="53" xfId="3465" applyNumberFormat="1" applyFont="1" applyBorder="1" applyAlignment="1">
      <alignment vertical="center"/>
    </xf>
    <xf numFmtId="334" fontId="39" fillId="0" borderId="53" xfId="3465" applyNumberFormat="1" applyFont="1" applyBorder="1" applyAlignment="1">
      <alignment vertical="center"/>
    </xf>
    <xf numFmtId="0" fontId="264" fillId="0" borderId="53" xfId="3439" applyFont="1" applyBorder="1" applyAlignment="1">
      <alignment horizontal="left" vertical="center" wrapText="1"/>
    </xf>
    <xf numFmtId="0" fontId="264" fillId="0" borderId="53" xfId="3439" applyFont="1" applyBorder="1" applyAlignment="1">
      <alignment horizontal="center" vertical="center" wrapText="1"/>
    </xf>
    <xf numFmtId="49" fontId="264" fillId="0" borderId="53" xfId="3439" applyNumberFormat="1" applyFont="1" applyBorder="1" applyAlignment="1">
      <alignment horizontal="center" vertical="center" wrapText="1"/>
    </xf>
    <xf numFmtId="49" fontId="39" fillId="0" borderId="53" xfId="3465" applyNumberFormat="1" applyFont="1" applyBorder="1" applyAlignment="1">
      <alignment horizontal="center" vertical="center" wrapText="1"/>
    </xf>
    <xf numFmtId="3" fontId="39" fillId="0" borderId="53" xfId="3465" applyNumberFormat="1" applyFont="1" applyBorder="1" applyAlignment="1">
      <alignment horizontal="center" vertical="center" wrapText="1"/>
    </xf>
    <xf numFmtId="4" fontId="39" fillId="0" borderId="53" xfId="3465" applyNumberFormat="1" applyFont="1" applyBorder="1" applyAlignment="1">
      <alignment vertical="center" wrapText="1"/>
    </xf>
    <xf numFmtId="334" fontId="39" fillId="0" borderId="53" xfId="3465" applyNumberFormat="1" applyFont="1" applyBorder="1" applyAlignment="1">
      <alignment vertical="center" wrapText="1"/>
    </xf>
    <xf numFmtId="4" fontId="41" fillId="0" borderId="53" xfId="3465" applyNumberFormat="1" applyFont="1" applyBorder="1" applyAlignment="1">
      <alignment vertical="center" wrapText="1"/>
    </xf>
    <xf numFmtId="334" fontId="41" fillId="0" borderId="53" xfId="3465" applyNumberFormat="1" applyFont="1" applyBorder="1" applyAlignment="1">
      <alignment vertical="center" wrapText="1"/>
    </xf>
    <xf numFmtId="1" fontId="264" fillId="0" borderId="53" xfId="3465" applyNumberFormat="1" applyFont="1" applyBorder="1" applyAlignment="1">
      <alignment vertical="center" wrapText="1"/>
    </xf>
    <xf numFmtId="3" fontId="264" fillId="0" borderId="53" xfId="3465" applyNumberFormat="1" applyFont="1" applyBorder="1" applyAlignment="1">
      <alignment horizontal="center" vertical="center" wrapText="1"/>
    </xf>
    <xf numFmtId="4" fontId="264" fillId="0" borderId="53" xfId="3465" applyNumberFormat="1" applyFont="1" applyBorder="1" applyAlignment="1">
      <alignment vertical="center" wrapText="1"/>
    </xf>
    <xf numFmtId="334" fontId="264" fillId="0" borderId="53" xfId="3465" applyNumberFormat="1" applyFont="1" applyBorder="1" applyAlignment="1">
      <alignment vertical="center" wrapText="1"/>
    </xf>
    <xf numFmtId="3" fontId="39" fillId="0" borderId="53" xfId="3465" applyNumberFormat="1" applyFont="1" applyBorder="1" applyAlignment="1">
      <alignment vertical="center" wrapText="1"/>
    </xf>
    <xf numFmtId="0" fontId="39" fillId="0" borderId="53" xfId="3439" applyFont="1" applyBorder="1" applyAlignment="1">
      <alignment horizontal="justify" vertical="center" wrapText="1"/>
    </xf>
    <xf numFmtId="4" fontId="39" fillId="0" borderId="53" xfId="0" applyNumberFormat="1" applyFont="1" applyBorder="1" applyAlignment="1">
      <alignment vertical="center"/>
    </xf>
    <xf numFmtId="1" fontId="39" fillId="0" borderId="53" xfId="3439" applyNumberFormat="1" applyFont="1" applyBorder="1" applyAlignment="1">
      <alignment horizontal="center" vertical="center" wrapText="1"/>
    </xf>
    <xf numFmtId="0" fontId="39" fillId="0" borderId="53" xfId="0" applyFont="1" applyBorder="1" applyAlignment="1">
      <alignment horizontal="left" vertical="center" wrapText="1"/>
    </xf>
    <xf numFmtId="1" fontId="39" fillId="0" borderId="53" xfId="0" applyNumberFormat="1" applyFont="1" applyBorder="1" applyAlignment="1">
      <alignment horizontal="center" vertical="center" wrapText="1"/>
    </xf>
    <xf numFmtId="49" fontId="39" fillId="0" borderId="53" xfId="0" applyNumberFormat="1" applyFont="1" applyBorder="1" applyAlignment="1">
      <alignment horizontal="center" vertical="center" wrapText="1"/>
    </xf>
    <xf numFmtId="0" fontId="39" fillId="0" borderId="53" xfId="0" applyFont="1" applyBorder="1" applyAlignment="1">
      <alignment vertical="center" wrapText="1"/>
    </xf>
    <xf numFmtId="0" fontId="264" fillId="0" borderId="53" xfId="0" applyFont="1" applyBorder="1" applyAlignment="1">
      <alignment horizontal="center" vertical="center" wrapText="1"/>
    </xf>
    <xf numFmtId="49" fontId="264" fillId="0" borderId="53" xfId="0" applyNumberFormat="1" applyFont="1" applyBorder="1" applyAlignment="1">
      <alignment horizontal="center" vertical="center" wrapText="1"/>
    </xf>
    <xf numFmtId="0" fontId="41" fillId="0" borderId="53" xfId="0" applyFont="1" applyBorder="1" applyAlignment="1">
      <alignment horizontal="center" vertical="center" wrapText="1"/>
    </xf>
    <xf numFmtId="49" fontId="41" fillId="0" borderId="53" xfId="0" applyNumberFormat="1" applyFont="1" applyBorder="1" applyAlignment="1">
      <alignment horizontal="center" vertical="center" wrapText="1"/>
    </xf>
    <xf numFmtId="0" fontId="39" fillId="0" borderId="53" xfId="0" applyFont="1" applyBorder="1" applyAlignment="1">
      <alignment wrapText="1"/>
    </xf>
    <xf numFmtId="1" fontId="264" fillId="0" borderId="53" xfId="3439" applyNumberFormat="1" applyFont="1" applyBorder="1" applyAlignment="1">
      <alignment horizontal="center" vertical="center" wrapText="1"/>
    </xf>
    <xf numFmtId="0" fontId="41" fillId="0" borderId="53" xfId="0" applyFont="1" applyBorder="1" applyAlignment="1">
      <alignment horizontal="center" vertical="center"/>
    </xf>
    <xf numFmtId="49" fontId="41" fillId="0" borderId="53" xfId="0" applyNumberFormat="1" applyFont="1" applyBorder="1" applyAlignment="1">
      <alignment horizontal="center" vertical="center"/>
    </xf>
    <xf numFmtId="0" fontId="264" fillId="0" borderId="53" xfId="0" applyFont="1" applyBorder="1" applyAlignment="1">
      <alignment vertical="center"/>
    </xf>
    <xf numFmtId="0" fontId="264" fillId="0" borderId="53" xfId="0" applyFont="1" applyBorder="1" applyAlignment="1">
      <alignment horizontal="center" vertical="center"/>
    </xf>
    <xf numFmtId="49" fontId="264" fillId="0" borderId="53" xfId="0" applyNumberFormat="1" applyFont="1" applyBorder="1" applyAlignment="1">
      <alignment horizontal="center" vertical="center"/>
    </xf>
    <xf numFmtId="4" fontId="264" fillId="0" borderId="53" xfId="0" applyNumberFormat="1" applyFont="1" applyBorder="1" applyAlignment="1">
      <alignment vertical="center"/>
    </xf>
    <xf numFmtId="334" fontId="264" fillId="0" borderId="53" xfId="0" applyNumberFormat="1" applyFont="1" applyBorder="1" applyAlignment="1">
      <alignment vertical="center"/>
    </xf>
    <xf numFmtId="1" fontId="41" fillId="0" borderId="53" xfId="0" applyNumberFormat="1" applyFont="1" applyBorder="1" applyAlignment="1">
      <alignment horizontal="center" vertical="center" wrapText="1"/>
    </xf>
    <xf numFmtId="1" fontId="41" fillId="0" borderId="53" xfId="3465" applyNumberFormat="1" applyFont="1" applyBorder="1" applyAlignment="1">
      <alignment vertical="center"/>
    </xf>
    <xf numFmtId="1" fontId="264" fillId="0" borderId="53" xfId="0" applyNumberFormat="1" applyFont="1" applyBorder="1" applyAlignment="1">
      <alignment horizontal="center" vertical="center" wrapText="1"/>
    </xf>
    <xf numFmtId="1" fontId="264" fillId="0" borderId="53" xfId="3465" applyNumberFormat="1" applyFont="1" applyBorder="1" applyAlignment="1">
      <alignment vertical="center"/>
    </xf>
    <xf numFmtId="3" fontId="39" fillId="0" borderId="53" xfId="3465" applyNumberFormat="1" applyFont="1" applyBorder="1" applyAlignment="1">
      <alignment horizontal="left" vertical="center" wrapText="1"/>
    </xf>
    <xf numFmtId="3" fontId="39" fillId="0" borderId="53" xfId="3465" quotePrefix="1" applyNumberFormat="1" applyFont="1" applyBorder="1" applyAlignment="1">
      <alignment horizontal="center" vertical="center" wrapText="1"/>
    </xf>
    <xf numFmtId="3" fontId="39" fillId="0" borderId="53" xfId="0" applyNumberFormat="1" applyFont="1" applyBorder="1" applyAlignment="1">
      <alignment horizontal="center" vertical="center" wrapText="1"/>
    </xf>
    <xf numFmtId="0" fontId="39" fillId="0" borderId="53" xfId="3465" applyFont="1" applyBorder="1" applyAlignment="1">
      <alignment horizontal="center" vertical="center" wrapText="1"/>
    </xf>
    <xf numFmtId="0" fontId="39" fillId="0" borderId="53" xfId="0" applyFont="1" applyBorder="1" applyAlignment="1">
      <alignment horizontal="center" vertical="center" wrapText="1"/>
    </xf>
    <xf numFmtId="1" fontId="39" fillId="0" borderId="53" xfId="3465" applyNumberFormat="1" applyFont="1" applyBorder="1" applyAlignment="1">
      <alignment horizontal="left" vertical="center" wrapText="1"/>
    </xf>
    <xf numFmtId="3" fontId="39" fillId="0" borderId="53" xfId="3465" quotePrefix="1" applyNumberFormat="1" applyFont="1" applyBorder="1" applyAlignment="1">
      <alignment horizontal="left" vertical="center" wrapText="1"/>
    </xf>
    <xf numFmtId="333" fontId="39" fillId="0" borderId="53" xfId="3465" applyNumberFormat="1" applyFont="1" applyBorder="1" applyAlignment="1">
      <alignment horizontal="center" vertical="center" wrapText="1"/>
    </xf>
    <xf numFmtId="0" fontId="39" fillId="0" borderId="53" xfId="0" quotePrefix="1" applyFont="1" applyBorder="1" applyAlignment="1">
      <alignment horizontal="center" vertical="center" wrapText="1"/>
    </xf>
    <xf numFmtId="49" fontId="39" fillId="0" borderId="53" xfId="3465" quotePrefix="1" applyNumberFormat="1" applyFont="1" applyBorder="1" applyAlignment="1">
      <alignment horizontal="center" vertical="center" wrapText="1"/>
    </xf>
    <xf numFmtId="0" fontId="41" fillId="0" borderId="53" xfId="0" applyFont="1" applyBorder="1" applyAlignment="1">
      <alignment wrapText="1"/>
    </xf>
    <xf numFmtId="4" fontId="41" fillId="0" borderId="53" xfId="3465" applyNumberFormat="1" applyFont="1" applyBorder="1" applyAlignment="1">
      <alignment horizontal="right" vertical="center"/>
    </xf>
    <xf numFmtId="334" fontId="41" fillId="0" borderId="53" xfId="3465" applyNumberFormat="1" applyFont="1" applyBorder="1" applyAlignment="1">
      <alignment horizontal="right" vertical="center"/>
    </xf>
    <xf numFmtId="1" fontId="39" fillId="0" borderId="53" xfId="3465" applyNumberFormat="1" applyFont="1" applyBorder="1" applyAlignment="1">
      <alignment horizontal="center" vertical="center"/>
    </xf>
    <xf numFmtId="4" fontId="39" fillId="0" borderId="53" xfId="3465" applyNumberFormat="1" applyFont="1" applyBorder="1" applyAlignment="1">
      <alignment horizontal="right" vertical="center"/>
    </xf>
    <xf numFmtId="334" fontId="39" fillId="0" borderId="53" xfId="3465" applyNumberFormat="1" applyFont="1" applyBorder="1" applyAlignment="1">
      <alignment horizontal="center" vertical="center"/>
    </xf>
    <xf numFmtId="334" fontId="39" fillId="0" borderId="53" xfId="3465" applyNumberFormat="1" applyFont="1" applyBorder="1" applyAlignment="1">
      <alignment horizontal="right" vertical="center"/>
    </xf>
    <xf numFmtId="0" fontId="41" fillId="0" borderId="53" xfId="3439" applyFont="1" applyBorder="1" applyAlignment="1">
      <alignment horizontal="center" vertical="center" wrapText="1"/>
    </xf>
    <xf numFmtId="3" fontId="39" fillId="0" borderId="53" xfId="3465" applyNumberFormat="1" applyFont="1" applyBorder="1" applyAlignment="1">
      <alignment vertical="center"/>
    </xf>
    <xf numFmtId="0" fontId="271" fillId="0" borderId="53" xfId="0" applyFont="1" applyBorder="1" applyAlignment="1">
      <alignment vertical="center" wrapText="1"/>
    </xf>
    <xf numFmtId="3" fontId="39" fillId="0" borderId="53" xfId="0" applyNumberFormat="1" applyFont="1" applyBorder="1" applyAlignment="1">
      <alignment horizontal="right" vertical="center" wrapText="1"/>
    </xf>
    <xf numFmtId="0" fontId="263" fillId="0" borderId="53" xfId="0" applyFont="1" applyBorder="1" applyAlignment="1">
      <alignment horizontal="center" vertical="center" wrapText="1"/>
    </xf>
    <xf numFmtId="49" fontId="39" fillId="0" borderId="53" xfId="3465" quotePrefix="1" applyNumberFormat="1" applyFont="1" applyBorder="1" applyAlignment="1">
      <alignment horizontal="center" vertical="center"/>
    </xf>
    <xf numFmtId="49" fontId="39" fillId="0" borderId="53" xfId="3439" quotePrefix="1" applyNumberFormat="1" applyFont="1" applyBorder="1" applyAlignment="1">
      <alignment horizontal="center" vertical="center" wrapText="1"/>
    </xf>
    <xf numFmtId="0" fontId="39" fillId="0" borderId="53" xfId="0" applyNumberFormat="1" applyFont="1" applyBorder="1" applyAlignment="1">
      <alignment horizontal="left" vertical="center" wrapText="1"/>
    </xf>
    <xf numFmtId="3" fontId="264" fillId="0" borderId="53" xfId="3465" applyNumberFormat="1" applyFont="1" applyBorder="1" applyAlignment="1">
      <alignment horizontal="left" vertical="center" wrapText="1"/>
    </xf>
    <xf numFmtId="3" fontId="264" fillId="0" borderId="53" xfId="0" applyNumberFormat="1" applyFont="1" applyBorder="1" applyAlignment="1">
      <alignment horizontal="center" vertical="center" wrapText="1"/>
    </xf>
    <xf numFmtId="49" fontId="264" fillId="0" borderId="53" xfId="3465" quotePrefix="1" applyNumberFormat="1" applyFont="1" applyBorder="1" applyAlignment="1">
      <alignment horizontal="center" vertical="center"/>
    </xf>
    <xf numFmtId="334" fontId="39" fillId="0" borderId="53" xfId="4267" applyNumberFormat="1" applyFont="1" applyBorder="1" applyAlignment="1">
      <alignment horizontal="right" vertical="center"/>
    </xf>
    <xf numFmtId="0" fontId="39" fillId="0" borderId="53" xfId="4263" applyFont="1" applyBorder="1" applyAlignment="1">
      <alignment vertical="center" wrapText="1"/>
    </xf>
    <xf numFmtId="0" fontId="39" fillId="0" borderId="53" xfId="4265" applyFont="1" applyBorder="1" applyAlignment="1">
      <alignment horizontal="center" vertical="center" wrapText="1"/>
    </xf>
    <xf numFmtId="0" fontId="39" fillId="0" borderId="53" xfId="4263" applyFont="1" applyBorder="1" applyAlignment="1">
      <alignment horizontal="left" vertical="center" wrapText="1"/>
    </xf>
    <xf numFmtId="1" fontId="41" fillId="0" borderId="53" xfId="3465" applyNumberFormat="1" applyFont="1" applyBorder="1" applyAlignment="1">
      <alignment horizontal="center" vertical="center"/>
    </xf>
    <xf numFmtId="0" fontId="41" fillId="0" borderId="53" xfId="4263" applyFont="1" applyBorder="1" applyAlignment="1">
      <alignment horizontal="left" vertical="center" wrapText="1"/>
    </xf>
    <xf numFmtId="0" fontId="41" fillId="0" borderId="53" xfId="4265" applyFont="1" applyBorder="1" applyAlignment="1">
      <alignment horizontal="left" vertical="center" wrapText="1"/>
    </xf>
    <xf numFmtId="1" fontId="41" fillId="0" borderId="53" xfId="3465" applyNumberFormat="1" applyFont="1" applyBorder="1" applyAlignment="1">
      <alignment horizontal="left" vertical="center"/>
    </xf>
    <xf numFmtId="0" fontId="41" fillId="0" borderId="53" xfId="4263" applyFont="1" applyBorder="1" applyAlignment="1">
      <alignment vertical="center" wrapText="1"/>
    </xf>
    <xf numFmtId="3" fontId="41" fillId="0" borderId="53" xfId="3465" applyNumberFormat="1" applyFont="1" applyBorder="1" applyAlignment="1">
      <alignment horizontal="center" vertical="center" wrapText="1"/>
    </xf>
    <xf numFmtId="49" fontId="41" fillId="0" borderId="53" xfId="3465" applyNumberFormat="1" applyFont="1" applyBorder="1" applyAlignment="1">
      <alignment horizontal="center" vertical="center" wrapText="1"/>
    </xf>
    <xf numFmtId="3" fontId="39" fillId="0" borderId="0" xfId="3465" applyNumberFormat="1" applyFont="1" applyAlignment="1">
      <alignment horizontal="center" vertical="center" wrapText="1"/>
    </xf>
    <xf numFmtId="3" fontId="40" fillId="0" borderId="0" xfId="3465" applyNumberFormat="1" applyFont="1" applyAlignment="1">
      <alignment horizontal="center" vertical="center" wrapText="1"/>
    </xf>
    <xf numFmtId="1" fontId="276" fillId="0" borderId="0" xfId="3465" applyNumberFormat="1" applyFont="1" applyAlignment="1">
      <alignment horizontal="left" vertical="center"/>
    </xf>
    <xf numFmtId="1" fontId="39" fillId="0" borderId="0" xfId="3465" quotePrefix="1" applyNumberFormat="1" applyFont="1" applyAlignment="1">
      <alignment vertical="center"/>
    </xf>
    <xf numFmtId="49" fontId="41" fillId="0" borderId="53" xfId="3465" applyNumberFormat="1" applyFont="1" applyFill="1" applyBorder="1" applyAlignment="1">
      <alignment horizontal="center" vertical="center"/>
    </xf>
    <xf numFmtId="0" fontId="41" fillId="0" borderId="53" xfId="0" applyFont="1" applyFill="1" applyBorder="1" applyAlignment="1">
      <alignment horizontal="left" vertical="center" wrapText="1"/>
    </xf>
    <xf numFmtId="1" fontId="41" fillId="0" borderId="53" xfId="3465" applyNumberFormat="1" applyFont="1" applyFill="1" applyBorder="1" applyAlignment="1">
      <alignment horizontal="center" vertical="center" wrapText="1"/>
    </xf>
    <xf numFmtId="1" fontId="41" fillId="0" borderId="53" xfId="0" applyNumberFormat="1" applyFont="1" applyFill="1" applyBorder="1" applyAlignment="1">
      <alignment horizontal="center" vertical="center" wrapText="1"/>
    </xf>
    <xf numFmtId="49" fontId="41" fillId="0" borderId="53" xfId="0" applyNumberFormat="1" applyFont="1" applyFill="1" applyBorder="1" applyAlignment="1">
      <alignment horizontal="center" vertical="center" wrapText="1"/>
    </xf>
    <xf numFmtId="4" fontId="41" fillId="0" borderId="53" xfId="3465" applyNumberFormat="1" applyFont="1" applyFill="1" applyBorder="1" applyAlignment="1">
      <alignment horizontal="right" vertical="center"/>
    </xf>
    <xf numFmtId="334" fontId="41" fillId="0" borderId="53" xfId="3465" applyNumberFormat="1" applyFont="1" applyFill="1" applyBorder="1" applyAlignment="1">
      <alignment horizontal="right" vertical="center"/>
    </xf>
    <xf numFmtId="3" fontId="41" fillId="0" borderId="0" xfId="3465" applyNumberFormat="1" applyFont="1" applyFill="1" applyAlignment="1">
      <alignment vertical="center" wrapText="1"/>
    </xf>
    <xf numFmtId="4" fontId="41" fillId="0" borderId="0" xfId="0" applyNumberFormat="1" applyFont="1" applyFill="1"/>
    <xf numFmtId="1" fontId="41" fillId="0" borderId="0" xfId="3465" applyNumberFormat="1" applyFont="1" applyFill="1" applyAlignment="1">
      <alignment vertical="center"/>
    </xf>
    <xf numFmtId="3" fontId="51" fillId="0" borderId="2" xfId="3465" applyNumberFormat="1" applyFont="1" applyBorder="1" applyAlignment="1">
      <alignment horizontal="center" vertical="center" wrapText="1"/>
    </xf>
    <xf numFmtId="3" fontId="54" fillId="0" borderId="2" xfId="3465" applyNumberFormat="1" applyFont="1" applyBorder="1" applyAlignment="1">
      <alignment horizontal="center" vertical="center" wrapText="1"/>
    </xf>
    <xf numFmtId="0" fontId="12" fillId="0" borderId="0" xfId="0" applyFont="1" applyAlignment="1">
      <alignment horizontal="center" vertical="center" wrapText="1" readingOrder="1"/>
    </xf>
    <xf numFmtId="1" fontId="4" fillId="0" borderId="0" xfId="3465" applyNumberFormat="1" applyFont="1" applyAlignment="1">
      <alignment horizontal="center" vertical="center"/>
    </xf>
    <xf numFmtId="1" fontId="4" fillId="0" borderId="0" xfId="3465" applyNumberFormat="1" applyFont="1" applyAlignment="1">
      <alignment horizontal="center" vertical="center" wrapText="1"/>
    </xf>
    <xf numFmtId="1" fontId="49" fillId="0" borderId="1" xfId="3465" applyNumberFormat="1" applyFont="1" applyBorder="1" applyAlignment="1">
      <alignment horizontal="right" vertical="center"/>
    </xf>
    <xf numFmtId="1" fontId="5" fillId="0" borderId="0" xfId="3465" applyNumberFormat="1" applyFont="1" applyAlignment="1">
      <alignment horizontal="center" vertical="center" wrapText="1"/>
    </xf>
    <xf numFmtId="0" fontId="51" fillId="0" borderId="2" xfId="0" applyFont="1" applyBorder="1"/>
    <xf numFmtId="3" fontId="3" fillId="0" borderId="2" xfId="3465" applyNumberFormat="1" applyFont="1" applyBorder="1" applyAlignment="1">
      <alignment horizontal="center" vertical="center" wrapText="1"/>
    </xf>
    <xf numFmtId="3" fontId="40" fillId="0" borderId="6" xfId="3465" applyNumberFormat="1" applyFont="1" applyBorder="1" applyAlignment="1">
      <alignment horizontal="center" vertical="center" wrapText="1"/>
    </xf>
    <xf numFmtId="3" fontId="40" fillId="0" borderId="7" xfId="3465" applyNumberFormat="1" applyFont="1" applyBorder="1" applyAlignment="1">
      <alignment horizontal="center" vertical="center" wrapText="1"/>
    </xf>
    <xf numFmtId="3" fontId="3" fillId="0" borderId="6" xfId="3465" applyNumberFormat="1" applyFont="1" applyBorder="1" applyAlignment="1">
      <alignment horizontal="center" vertical="center" wrapText="1"/>
    </xf>
    <xf numFmtId="3" fontId="3" fillId="0" borderId="7" xfId="3465" applyNumberFormat="1" applyFont="1" applyBorder="1" applyAlignment="1">
      <alignment horizontal="center" vertical="center" wrapText="1"/>
    </xf>
    <xf numFmtId="3" fontId="3" fillId="0" borderId="8" xfId="3465" applyNumberFormat="1" applyFont="1" applyBorder="1" applyAlignment="1">
      <alignment horizontal="center" vertical="center" wrapText="1"/>
    </xf>
    <xf numFmtId="0" fontId="10" fillId="0" borderId="2" xfId="0" applyFont="1" applyBorder="1"/>
    <xf numFmtId="3" fontId="3" fillId="0" borderId="11" xfId="3465" applyNumberFormat="1" applyFont="1" applyBorder="1" applyAlignment="1">
      <alignment horizontal="center" vertical="center" wrapText="1"/>
    </xf>
    <xf numFmtId="3" fontId="3" fillId="0" borderId="9" xfId="3465" applyNumberFormat="1" applyFont="1" applyBorder="1" applyAlignment="1">
      <alignment horizontal="center" vertical="center" wrapText="1"/>
    </xf>
    <xf numFmtId="3" fontId="3" fillId="0" borderId="10" xfId="3465" applyNumberFormat="1" applyFont="1" applyBorder="1" applyAlignment="1">
      <alignment horizontal="center" vertical="center" wrapText="1"/>
    </xf>
    <xf numFmtId="3" fontId="3" fillId="0" borderId="12" xfId="3465" applyNumberFormat="1" applyFont="1" applyBorder="1" applyAlignment="1">
      <alignment horizontal="center" vertical="center" wrapText="1"/>
    </xf>
    <xf numFmtId="3" fontId="3" fillId="0" borderId="1" xfId="3465" applyNumberFormat="1" applyFont="1" applyBorder="1" applyAlignment="1">
      <alignment horizontal="center" vertical="center" wrapText="1"/>
    </xf>
    <xf numFmtId="3" fontId="3" fillId="0" borderId="14" xfId="3465" applyNumberFormat="1" applyFont="1" applyBorder="1" applyAlignment="1">
      <alignment horizontal="center" vertical="center" wrapText="1"/>
    </xf>
    <xf numFmtId="3" fontId="3" fillId="0" borderId="3" xfId="3465" applyNumberFormat="1" applyFont="1" applyBorder="1" applyAlignment="1">
      <alignment horizontal="center" vertical="center" wrapText="1"/>
    </xf>
    <xf numFmtId="3" fontId="3" fillId="0" borderId="5" xfId="3465" applyNumberFormat="1" applyFont="1" applyBorder="1" applyAlignment="1">
      <alignment horizontal="center" vertical="center" wrapText="1"/>
    </xf>
    <xf numFmtId="49" fontId="1" fillId="0" borderId="0" xfId="3465" applyNumberFormat="1" applyFont="1" applyAlignment="1">
      <alignment horizontal="left" vertical="center"/>
    </xf>
    <xf numFmtId="1" fontId="1" fillId="0" borderId="0" xfId="3465" quotePrefix="1" applyNumberFormat="1" applyFont="1" applyAlignment="1">
      <alignment horizontal="left" vertical="center" wrapText="1"/>
    </xf>
    <xf numFmtId="1" fontId="1" fillId="0" borderId="0" xfId="3465" applyNumberFormat="1" applyFont="1" applyAlignment="1">
      <alignment horizontal="left" vertical="center" wrapText="1"/>
    </xf>
    <xf numFmtId="0" fontId="30" fillId="0" borderId="0" xfId="0" applyFont="1" applyAlignment="1">
      <alignment horizontal="left" vertical="center" wrapText="1"/>
    </xf>
    <xf numFmtId="3" fontId="3" fillId="0" borderId="4" xfId="3465" applyNumberFormat="1" applyFont="1" applyBorder="1" applyAlignment="1">
      <alignment horizontal="center" vertical="center" wrapText="1"/>
    </xf>
    <xf numFmtId="3" fontId="1" fillId="0" borderId="2" xfId="3465" applyNumberFormat="1" applyFont="1" applyBorder="1" applyAlignment="1">
      <alignment horizontal="left" vertical="center" wrapText="1"/>
    </xf>
    <xf numFmtId="0" fontId="6" fillId="0" borderId="0" xfId="0" applyFont="1" applyAlignment="1">
      <alignment horizontal="center" vertical="center" wrapText="1" readingOrder="1"/>
    </xf>
    <xf numFmtId="1" fontId="48" fillId="0" borderId="0" xfId="3465" applyNumberFormat="1" applyFont="1" applyAlignment="1">
      <alignment horizontal="right" vertical="center"/>
    </xf>
    <xf numFmtId="1" fontId="49" fillId="0" borderId="0" xfId="3465" applyNumberFormat="1" applyFont="1" applyAlignment="1">
      <alignment horizontal="center" vertical="center"/>
    </xf>
    <xf numFmtId="1" fontId="50" fillId="0" borderId="0" xfId="3465" applyNumberFormat="1" applyFont="1" applyAlignment="1">
      <alignment horizontal="center" vertical="center" wrapText="1"/>
    </xf>
    <xf numFmtId="1" fontId="49" fillId="0" borderId="0" xfId="3465" applyNumberFormat="1" applyFont="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4"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45" fillId="0" borderId="0" xfId="0" applyFont="1" applyAlignment="1">
      <alignment horizontal="center" vertical="center" wrapText="1"/>
    </xf>
    <xf numFmtId="0" fontId="47" fillId="0" borderId="1" xfId="0" applyFont="1" applyBorder="1" applyAlignment="1">
      <alignment horizontal="righ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0" xfId="0" applyFont="1" applyAlignment="1">
      <alignment horizontal="left" vertical="center" wrapText="1" readingOrder="1"/>
    </xf>
    <xf numFmtId="0" fontId="6" fillId="0" borderId="0" xfId="0" applyFont="1" applyAlignment="1">
      <alignment horizontal="left" vertical="center" wrapText="1" readingOrder="1"/>
    </xf>
    <xf numFmtId="0" fontId="46" fillId="0" borderId="0" xfId="0" applyFont="1" applyAlignment="1">
      <alignment horizontal="right" vertical="center" wrapText="1"/>
    </xf>
    <xf numFmtId="3" fontId="39" fillId="0" borderId="6" xfId="3465" applyNumberFormat="1" applyFont="1" applyBorder="1" applyAlignment="1">
      <alignment horizontal="center" vertical="center" wrapText="1"/>
    </xf>
    <xf numFmtId="3" fontId="39" fillId="0" borderId="7" xfId="3465" applyNumberFormat="1" applyFont="1" applyBorder="1" applyAlignment="1">
      <alignment horizontal="center" vertical="center" wrapText="1"/>
    </xf>
    <xf numFmtId="3" fontId="39" fillId="0" borderId="8" xfId="3465" applyNumberFormat="1" applyFont="1" applyBorder="1" applyAlignment="1">
      <alignment horizontal="center" vertical="center" wrapText="1"/>
    </xf>
    <xf numFmtId="3" fontId="3" fillId="0" borderId="2" xfId="3466" applyNumberFormat="1" applyFont="1" applyBorder="1" applyAlignment="1">
      <alignment horizontal="center" vertical="center" wrapText="1"/>
    </xf>
    <xf numFmtId="0" fontId="13" fillId="0" borderId="2" xfId="3340" applyFont="1" applyBorder="1" applyAlignment="1">
      <alignment horizontal="center" vertical="center" wrapText="1"/>
    </xf>
    <xf numFmtId="3" fontId="39" fillId="0" borderId="11" xfId="3465" applyNumberFormat="1" applyFont="1" applyBorder="1" applyAlignment="1">
      <alignment horizontal="center" vertical="center" wrapText="1"/>
    </xf>
    <xf numFmtId="3" fontId="39" fillId="0" borderId="9" xfId="3465" applyNumberFormat="1" applyFont="1" applyBorder="1" applyAlignment="1">
      <alignment horizontal="center" vertical="center" wrapText="1"/>
    </xf>
    <xf numFmtId="3" fontId="39" fillId="0" borderId="10" xfId="3465" applyNumberFormat="1" applyFont="1" applyBorder="1" applyAlignment="1">
      <alignment horizontal="center" vertical="center" wrapText="1"/>
    </xf>
    <xf numFmtId="3" fontId="39" fillId="0" borderId="12" xfId="3465" applyNumberFormat="1" applyFont="1" applyBorder="1" applyAlignment="1">
      <alignment horizontal="center" vertical="center" wrapText="1"/>
    </xf>
    <xf numFmtId="3" fontId="39" fillId="0" borderId="1" xfId="3465" applyNumberFormat="1" applyFont="1" applyBorder="1" applyAlignment="1">
      <alignment horizontal="center" vertical="center" wrapText="1"/>
    </xf>
    <xf numFmtId="3" fontId="39" fillId="0" borderId="14" xfId="3465" applyNumberFormat="1" applyFont="1" applyBorder="1" applyAlignment="1">
      <alignment horizontal="center" vertical="center" wrapText="1"/>
    </xf>
    <xf numFmtId="0" fontId="3" fillId="0" borderId="2" xfId="1313" applyFont="1" applyBorder="1" applyAlignment="1">
      <alignment horizontal="center" vertical="center"/>
    </xf>
    <xf numFmtId="3" fontId="39" fillId="0" borderId="3" xfId="3465" applyNumberFormat="1" applyFont="1" applyBorder="1" applyAlignment="1">
      <alignment horizontal="center" vertical="center" wrapText="1"/>
    </xf>
    <xf numFmtId="3" fontId="39" fillId="0" borderId="4" xfId="3465" applyNumberFormat="1" applyFont="1" applyBorder="1" applyAlignment="1">
      <alignment horizontal="center" vertical="center" wrapText="1"/>
    </xf>
    <xf numFmtId="3" fontId="39" fillId="0" borderId="5" xfId="3465" applyNumberFormat="1" applyFont="1" applyBorder="1" applyAlignment="1">
      <alignment horizontal="center" vertical="center" wrapText="1"/>
    </xf>
    <xf numFmtId="3" fontId="40" fillId="0" borderId="3" xfId="3465" applyNumberFormat="1" applyFont="1" applyBorder="1" applyAlignment="1">
      <alignment horizontal="center" vertical="center" wrapText="1"/>
    </xf>
    <xf numFmtId="3" fontId="40" fillId="0" borderId="5" xfId="3465" applyNumberFormat="1" applyFont="1" applyBorder="1" applyAlignment="1">
      <alignment horizontal="center" vertical="center" wrapText="1"/>
    </xf>
    <xf numFmtId="3" fontId="39" fillId="0" borderId="2" xfId="3465" applyNumberFormat="1" applyFont="1" applyBorder="1" applyAlignment="1">
      <alignment horizontal="center" vertical="center" wrapText="1"/>
    </xf>
    <xf numFmtId="1" fontId="7" fillId="0" borderId="0" xfId="3465" applyNumberFormat="1" applyFont="1" applyAlignment="1">
      <alignment horizontal="right" vertical="center"/>
    </xf>
    <xf numFmtId="1" fontId="3" fillId="0" borderId="13" xfId="3465" applyNumberFormat="1" applyFont="1" applyBorder="1" applyAlignment="1">
      <alignment horizontal="center" vertical="center" wrapText="1"/>
    </xf>
    <xf numFmtId="1" fontId="3" fillId="0" borderId="0" xfId="3465" applyNumberFormat="1" applyFont="1" applyAlignment="1">
      <alignment horizontal="left" vertical="center" wrapText="1"/>
    </xf>
    <xf numFmtId="1" fontId="1" fillId="0" borderId="1" xfId="3465" applyNumberFormat="1" applyFont="1" applyBorder="1" applyAlignment="1">
      <alignment horizontal="right" vertical="center"/>
    </xf>
    <xf numFmtId="1" fontId="29" fillId="0" borderId="0" xfId="3465" applyNumberFormat="1" applyFont="1" applyAlignment="1">
      <alignment horizontal="right" vertical="center"/>
    </xf>
    <xf numFmtId="0" fontId="17" fillId="0" borderId="2" xfId="542" applyFont="1" applyBorder="1" applyAlignment="1">
      <alignment horizontal="center" vertical="center" wrapText="1" readingOrder="1"/>
    </xf>
    <xf numFmtId="0" fontId="17" fillId="0" borderId="6" xfId="542" applyFont="1" applyBorder="1" applyAlignment="1">
      <alignment horizontal="center" vertical="center" wrapText="1" readingOrder="1"/>
    </xf>
    <xf numFmtId="0" fontId="17" fillId="0" borderId="7" xfId="542" applyFont="1" applyBorder="1" applyAlignment="1">
      <alignment horizontal="center" vertical="center" wrapText="1" readingOrder="1"/>
    </xf>
    <xf numFmtId="0" fontId="17" fillId="0" borderId="8" xfId="542" applyFont="1" applyBorder="1" applyAlignment="1">
      <alignment horizontal="center" vertical="center" wrapText="1" readingOrder="1"/>
    </xf>
    <xf numFmtId="0" fontId="17" fillId="0" borderId="3" xfId="542" applyFont="1" applyBorder="1" applyAlignment="1">
      <alignment horizontal="center" vertical="center" wrapText="1" readingOrder="1"/>
    </xf>
    <xf numFmtId="0" fontId="17" fillId="0" borderId="4" xfId="542" applyFont="1" applyBorder="1" applyAlignment="1">
      <alignment horizontal="center" vertical="center" wrapText="1" readingOrder="1"/>
    </xf>
    <xf numFmtId="0" fontId="17" fillId="0" borderId="5" xfId="542" applyFont="1" applyBorder="1" applyAlignment="1">
      <alignment horizontal="center" vertical="center" wrapText="1" readingOrder="1"/>
    </xf>
    <xf numFmtId="0" fontId="15" fillId="0" borderId="0" xfId="542" applyFont="1" applyAlignment="1">
      <alignment horizontal="center" vertical="center" wrapText="1" readingOrder="1"/>
    </xf>
    <xf numFmtId="0" fontId="6" fillId="0" borderId="0" xfId="542" applyFont="1" applyAlignment="1">
      <alignment horizontal="center" vertical="center" wrapText="1" readingOrder="1"/>
    </xf>
    <xf numFmtId="0" fontId="24" fillId="0" borderId="0" xfId="542" applyFont="1" applyAlignment="1">
      <alignment horizontal="right" vertical="center" wrapText="1" readingOrder="1"/>
    </xf>
    <xf numFmtId="0" fontId="6" fillId="0" borderId="1" xfId="542" applyFont="1" applyBorder="1" applyAlignment="1">
      <alignment horizontal="right" vertical="center" wrapText="1" readingOrder="1"/>
    </xf>
    <xf numFmtId="49" fontId="12" fillId="0" borderId="2" xfId="542" applyNumberFormat="1" applyFont="1" applyBorder="1" applyAlignment="1">
      <alignment horizontal="center" vertical="center" wrapText="1"/>
    </xf>
    <xf numFmtId="0" fontId="12" fillId="0" borderId="2" xfId="542" applyFont="1" applyBorder="1" applyAlignment="1">
      <alignment horizontal="center" vertical="center" wrapText="1"/>
    </xf>
    <xf numFmtId="0" fontId="18" fillId="0" borderId="1" xfId="542" applyFont="1" applyBorder="1" applyAlignment="1">
      <alignment horizontal="right" vertical="center" wrapText="1" readingOrder="1"/>
    </xf>
    <xf numFmtId="0" fontId="12" fillId="0" borderId="0" xfId="542" applyFont="1" applyAlignment="1">
      <alignment horizontal="left" vertical="center" wrapText="1" readingOrder="1"/>
    </xf>
    <xf numFmtId="0" fontId="6" fillId="0" borderId="0" xfId="542" applyFont="1" applyAlignment="1">
      <alignment horizontal="left" vertical="center" wrapText="1" readingOrder="1"/>
    </xf>
    <xf numFmtId="0" fontId="16" fillId="0" borderId="0" xfId="542" applyFont="1" applyAlignment="1">
      <alignment horizontal="right" vertical="center" wrapText="1" readingOrder="1"/>
    </xf>
    <xf numFmtId="0" fontId="10" fillId="0" borderId="2" xfId="2777" applyFont="1" applyBorder="1" applyAlignment="1">
      <alignment horizontal="center" vertical="center" wrapText="1"/>
    </xf>
    <xf numFmtId="0" fontId="8" fillId="0" borderId="0" xfId="542" applyFont="1" applyAlignment="1">
      <alignment horizontal="center" vertical="center" wrapText="1" readingOrder="1"/>
    </xf>
    <xf numFmtId="1" fontId="9" fillId="0" borderId="0" xfId="3465" applyNumberFormat="1" applyFont="1" applyAlignment="1">
      <alignment horizontal="center" vertical="center" wrapText="1"/>
    </xf>
    <xf numFmtId="1" fontId="9" fillId="0" borderId="1" xfId="3465" applyNumberFormat="1" applyFont="1" applyBorder="1" applyAlignment="1">
      <alignment horizontal="right" vertical="center"/>
    </xf>
    <xf numFmtId="49" fontId="3" fillId="0" borderId="2" xfId="3465" applyNumberFormat="1" applyFont="1" applyBorder="1" applyAlignment="1">
      <alignment horizontal="center" vertical="center" wrapText="1"/>
    </xf>
    <xf numFmtId="0" fontId="130" fillId="0" borderId="54" xfId="0" applyFont="1" applyBorder="1" applyAlignment="1">
      <alignment horizontal="center" vertical="center" wrapText="1"/>
    </xf>
    <xf numFmtId="0" fontId="130" fillId="0" borderId="7" xfId="0" applyFont="1" applyBorder="1" applyAlignment="1">
      <alignment horizontal="center" vertical="center" wrapText="1"/>
    </xf>
    <xf numFmtId="0" fontId="15" fillId="0" borderId="0" xfId="0" applyFont="1" applyAlignment="1">
      <alignment horizontal="center" vertical="center"/>
    </xf>
    <xf numFmtId="0" fontId="266" fillId="0" borderId="53" xfId="0" applyFont="1" applyBorder="1" applyAlignment="1">
      <alignment horizontal="center" vertical="center" wrapText="1"/>
    </xf>
    <xf numFmtId="0" fontId="265" fillId="0" borderId="54" xfId="0" applyFont="1" applyBorder="1" applyAlignment="1">
      <alignment horizontal="center" vertical="center"/>
    </xf>
    <xf numFmtId="0" fontId="265" fillId="0" borderId="8" xfId="0" applyFont="1" applyBorder="1" applyAlignment="1">
      <alignment horizontal="center" vertical="center"/>
    </xf>
    <xf numFmtId="0" fontId="265" fillId="0" borderId="7" xfId="0" applyFont="1" applyBorder="1" applyAlignment="1">
      <alignment horizontal="center" vertical="center"/>
    </xf>
    <xf numFmtId="0" fontId="266" fillId="0" borderId="54" xfId="0" applyFont="1" applyBorder="1" applyAlignment="1">
      <alignment horizontal="center" vertical="center" wrapText="1"/>
    </xf>
    <xf numFmtId="0" fontId="266" fillId="0" borderId="8" xfId="0" applyFont="1" applyBorder="1" applyAlignment="1">
      <alignment horizontal="center" vertical="center" wrapText="1"/>
    </xf>
    <xf numFmtId="0" fontId="266" fillId="0" borderId="7" xfId="0" applyFont="1" applyBorder="1" applyAlignment="1">
      <alignment horizontal="center" vertical="center" wrapText="1"/>
    </xf>
    <xf numFmtId="0" fontId="15" fillId="0" borderId="0" xfId="0" applyFont="1" applyAlignment="1">
      <alignment horizontal="center" vertical="center" wrapText="1"/>
    </xf>
    <xf numFmtId="1" fontId="6" fillId="0" borderId="0" xfId="0" applyNumberFormat="1" applyFont="1" applyAlignment="1">
      <alignment horizontal="center" vertical="center" wrapText="1"/>
    </xf>
    <xf numFmtId="0" fontId="11" fillId="0" borderId="1" xfId="0" applyFont="1" applyBorder="1" applyAlignment="1">
      <alignment horizontal="right" vertical="center"/>
    </xf>
    <xf numFmtId="1" fontId="274" fillId="0" borderId="0" xfId="3465" applyNumberFormat="1" applyFont="1" applyAlignment="1">
      <alignment horizontal="center" vertical="center" wrapText="1"/>
    </xf>
    <xf numFmtId="1" fontId="275" fillId="0" borderId="0" xfId="3465" applyNumberFormat="1" applyFont="1" applyAlignment="1">
      <alignment horizontal="center" vertical="center" wrapText="1"/>
    </xf>
    <xf numFmtId="1" fontId="40" fillId="0" borderId="1" xfId="3465" applyNumberFormat="1" applyFont="1" applyBorder="1" applyAlignment="1">
      <alignment horizontal="right" vertical="center"/>
    </xf>
    <xf numFmtId="3" fontId="41" fillId="0" borderId="53" xfId="3465" applyNumberFormat="1" applyFont="1" applyBorder="1" applyAlignment="1">
      <alignment horizontal="center" vertical="center" wrapText="1"/>
    </xf>
    <xf numFmtId="49" fontId="41" fillId="0" borderId="53" xfId="3465" applyNumberFormat="1" applyFont="1" applyBorder="1" applyAlignment="1">
      <alignment horizontal="center" vertical="center" wrapText="1"/>
    </xf>
    <xf numFmtId="3" fontId="39" fillId="0" borderId="0" xfId="3465" applyNumberFormat="1" applyFont="1" applyAlignment="1">
      <alignment horizontal="center" vertical="center" wrapText="1"/>
    </xf>
    <xf numFmtId="3" fontId="40" fillId="0" borderId="0" xfId="3465" applyNumberFormat="1" applyFont="1" applyAlignment="1">
      <alignment horizontal="center" vertical="center" wrapText="1"/>
    </xf>
    <xf numFmtId="334" fontId="41" fillId="0" borderId="53" xfId="3465" applyNumberFormat="1" applyFont="1" applyBorder="1" applyAlignment="1">
      <alignment horizontal="center" vertical="center" wrapText="1"/>
    </xf>
    <xf numFmtId="0" fontId="269" fillId="0" borderId="53" xfId="0" applyFont="1" applyBorder="1"/>
    <xf numFmtId="1" fontId="41" fillId="0" borderId="0" xfId="3465" applyNumberFormat="1" applyFont="1" applyAlignment="1">
      <alignment horizontal="left" vertical="center" wrapText="1"/>
    </xf>
    <xf numFmtId="1" fontId="1" fillId="0" borderId="0" xfId="3465" applyNumberFormat="1" applyFont="1" applyAlignment="1">
      <alignment horizontal="center" vertical="center" wrapText="1"/>
    </xf>
    <xf numFmtId="3" fontId="40" fillId="0" borderId="53" xfId="3465" applyNumberFormat="1" applyFont="1" applyBorder="1" applyAlignment="1">
      <alignment vertical="center" wrapText="1"/>
    </xf>
    <xf numFmtId="3" fontId="40" fillId="0" borderId="53" xfId="3465" applyNumberFormat="1" applyFont="1" applyBorder="1" applyAlignment="1">
      <alignment horizontal="center" vertical="center" wrapText="1"/>
    </xf>
    <xf numFmtId="3" fontId="39" fillId="0" borderId="53" xfId="3465" applyNumberFormat="1" applyFont="1" applyFill="1" applyBorder="1" applyAlignment="1">
      <alignment horizontal="center" vertical="center" wrapText="1"/>
    </xf>
  </cellXfs>
  <cellStyles count="4268">
    <cellStyle name="_x0001_" xfId="154" xr:uid="{00000000-0005-0000-0000-000000000000}"/>
    <cellStyle name="          _x000a__x000a_shell=progman.exe_x000a__x000a_m" xfId="172" xr:uid="{00000000-0005-0000-0000-000001000000}"/>
    <cellStyle name="          _x000d__x000a_shell=progman.exe_x000d__x000a_m" xfId="157" xr:uid="{00000000-0005-0000-0000-000002000000}"/>
    <cellStyle name="          _x005f_x000d__x005f_x000a_shell=progman.exe_x005f_x000d__x005f_x000a_m" xfId="173" xr:uid="{00000000-0005-0000-0000-000003000000}"/>
    <cellStyle name="_x000a__x000a_JournalTemplate=C:\COMFO\CTALK\JOURSTD.TPL_x000a__x000a_LbStateAddress=3 3 0 251 1 89 2 311_x000a__x000a_LbStateJou" xfId="5" xr:uid="{00000000-0005-0000-0000-000004000000}"/>
    <cellStyle name="_x000d__x000a_JournalTemplate=C:\COMFO\CTALK\JOURSTD.TPL_x000d__x000a_LbStateAddress=3 3 0 251 1 89 2 311_x000d__x000a_LbStateJou" xfId="176" xr:uid="{00000000-0005-0000-0000-000005000000}"/>
    <cellStyle name="#,##0" xfId="18" xr:uid="{00000000-0005-0000-0000-000006000000}"/>
    <cellStyle name="#,##0 2" xfId="168" xr:uid="{00000000-0005-0000-0000-000007000000}"/>
    <cellStyle name="." xfId="160" xr:uid="{00000000-0005-0000-0000-000008000000}"/>
    <cellStyle name=". 2" xfId="162" xr:uid="{00000000-0005-0000-0000-000009000000}"/>
    <cellStyle name=". 3" xfId="170" xr:uid="{00000000-0005-0000-0000-00000A000000}"/>
    <cellStyle name=".d©y" xfId="183" xr:uid="{00000000-0005-0000-0000-00000B000000}"/>
    <cellStyle name="??" xfId="184" xr:uid="{00000000-0005-0000-0000-00000C000000}"/>
    <cellStyle name="?? [0.00]_ Att. 1- Cover" xfId="150" xr:uid="{00000000-0005-0000-0000-00000D000000}"/>
    <cellStyle name="?? [0]" xfId="185" xr:uid="{00000000-0005-0000-0000-00000E000000}"/>
    <cellStyle name="?? [0] 2" xfId="156" xr:uid="{00000000-0005-0000-0000-00000F000000}"/>
    <cellStyle name="?? 2" xfId="63" xr:uid="{00000000-0005-0000-0000-000010000000}"/>
    <cellStyle name="?? 3" xfId="188" xr:uid="{00000000-0005-0000-0000-000011000000}"/>
    <cellStyle name="?? 4" xfId="195" xr:uid="{00000000-0005-0000-0000-000012000000}"/>
    <cellStyle name="?? 5" xfId="199" xr:uid="{00000000-0005-0000-0000-000013000000}"/>
    <cellStyle name="?? 6" xfId="202" xr:uid="{00000000-0005-0000-0000-000014000000}"/>
    <cellStyle name="?? 7" xfId="207" xr:uid="{00000000-0005-0000-0000-000015000000}"/>
    <cellStyle name="?_x001d_??%U©÷u&amp;H©÷9_x0008_? s_x000a__x0007__x0001__x0001_" xfId="212" xr:uid="{00000000-0005-0000-0000-000016000000}"/>
    <cellStyle name="?_x001d_??%U©÷u&amp;H©÷9_x0008_? s_x000a__x0007__x0001__x0001_ 10" xfId="213" xr:uid="{00000000-0005-0000-0000-000017000000}"/>
    <cellStyle name="?_x001d_??%U©÷u&amp;H©÷9_x0008_? s_x000a__x0007__x0001__x0001_ 11" xfId="214" xr:uid="{00000000-0005-0000-0000-000018000000}"/>
    <cellStyle name="?_x001d_??%U©÷u&amp;H©÷9_x0008_? s_x000a__x0007__x0001__x0001_ 12" xfId="220" xr:uid="{00000000-0005-0000-0000-000019000000}"/>
    <cellStyle name="?_x001d_??%U©÷u&amp;H©÷9_x0008_? s_x000a__x0007__x0001__x0001_ 13" xfId="224" xr:uid="{00000000-0005-0000-0000-00001A000000}"/>
    <cellStyle name="?_x001d_??%U©÷u&amp;H©÷9_x0008_? s_x000a__x0007__x0001__x0001_ 14" xfId="230" xr:uid="{00000000-0005-0000-0000-00001B000000}"/>
    <cellStyle name="?_x001d_??%U©÷u&amp;H©÷9_x0008_? s_x000a__x0007__x0001__x0001_ 15" xfId="232" xr:uid="{00000000-0005-0000-0000-00001C000000}"/>
    <cellStyle name="?_x001d_??%U©÷u&amp;H©÷9_x0008_? s_x000a__x0007__x0001__x0001_ 2" xfId="235" xr:uid="{00000000-0005-0000-0000-00001D000000}"/>
    <cellStyle name="?_x001d_??%U©÷u&amp;H©÷9_x0008_? s_x000a__x0007__x0001__x0001_ 3" xfId="240" xr:uid="{00000000-0005-0000-0000-00001E000000}"/>
    <cellStyle name="?_x001d_??%U©÷u&amp;H©÷9_x0008_? s_x000a__x0007__x0001__x0001_ 4" xfId="158" xr:uid="{00000000-0005-0000-0000-00001F000000}"/>
    <cellStyle name="?_x001d_??%U©÷u&amp;H©÷9_x0008_? s_x000a__x0007__x0001__x0001_ 5" xfId="242" xr:uid="{00000000-0005-0000-0000-000020000000}"/>
    <cellStyle name="?_x001d_??%U©÷u&amp;H©÷9_x0008_? s_x000a__x0007__x0001__x0001_ 6" xfId="248" xr:uid="{00000000-0005-0000-0000-000021000000}"/>
    <cellStyle name="?_x001d_??%U©÷u&amp;H©÷9_x0008_? s_x000a__x0007__x0001__x0001_ 7" xfId="250" xr:uid="{00000000-0005-0000-0000-000022000000}"/>
    <cellStyle name="?_x001d_??%U©÷u&amp;H©÷9_x0008_? s_x000a__x0007__x0001__x0001_ 8" xfId="253" xr:uid="{00000000-0005-0000-0000-000023000000}"/>
    <cellStyle name="?_x001d_??%U©÷u&amp;H©÷9_x0008_? s_x000a__x0007__x0001__x0001_ 9" xfId="255" xr:uid="{00000000-0005-0000-0000-000024000000}"/>
    <cellStyle name="???? [0.00]_      " xfId="256" xr:uid="{00000000-0005-0000-0000-000025000000}"/>
    <cellStyle name="??????" xfId="216" xr:uid="{00000000-0005-0000-0000-000026000000}"/>
    <cellStyle name="????_      " xfId="258" xr:uid="{00000000-0005-0000-0000-000027000000}"/>
    <cellStyle name="???[0]_?? DI" xfId="261" xr:uid="{00000000-0005-0000-0000-000028000000}"/>
    <cellStyle name="???_?? DI" xfId="167" xr:uid="{00000000-0005-0000-0000-000029000000}"/>
    <cellStyle name="??[0]_BRE" xfId="24" xr:uid="{00000000-0005-0000-0000-00002A000000}"/>
    <cellStyle name="??_      " xfId="265" xr:uid="{00000000-0005-0000-0000-00002B000000}"/>
    <cellStyle name="??A? [0]_laroux_1_¢¬???¢â? " xfId="267" xr:uid="{00000000-0005-0000-0000-00002C000000}"/>
    <cellStyle name="??A?_laroux_1_¢¬???¢â? " xfId="272" xr:uid="{00000000-0005-0000-0000-00002D000000}"/>
    <cellStyle name="?_x005f_x001d_??%U©÷u&amp;H©÷9_x005f_x0008_? s_x005f_x000a__x005f_x0007__x005f_x0001__x005f_x0001_" xfId="145" xr:uid="{00000000-0005-0000-0000-00002E000000}"/>
    <cellStyle name="?_x005f_x001d_??%U©÷u&amp;H©÷9_x005f_x0008_?_x005f_x0009_s_x005f_x000a__x005f_x0007__x005f_x0001__x005f_x0001_" xfId="278" xr:uid="{00000000-0005-0000-0000-00002F000000}"/>
    <cellStyle name="?_x005f_x005f_x005f_x001d_??%U©÷u&amp;H©÷9_x005f_x005f_x005f_x0008_? s_x005f_x005f_x005f_x000a__x005f_x005f_x005f_x0007__x005f_x005f_x005f_x0001__x005f_x005f_x005f_x0001_" xfId="279" xr:uid="{00000000-0005-0000-0000-000030000000}"/>
    <cellStyle name="?¡±¢¥?_?¨ù??¢´¢¥_¢¬???¢â? " xfId="282" xr:uid="{00000000-0005-0000-0000-000031000000}"/>
    <cellStyle name="?ðÇ%U?&amp;H?_x0008_?s_x000a__x0007__x0001__x0001_" xfId="286" xr:uid="{00000000-0005-0000-0000-000032000000}"/>
    <cellStyle name="?ðÇ%U?&amp;H?_x0008_?s_x000a__x0007__x0001__x0001_ 10" xfId="289" xr:uid="{00000000-0005-0000-0000-000033000000}"/>
    <cellStyle name="?ðÇ%U?&amp;H?_x0008_?s_x000a__x0007__x0001__x0001_ 11" xfId="296" xr:uid="{00000000-0005-0000-0000-000034000000}"/>
    <cellStyle name="?ðÇ%U?&amp;H?_x0008_?s_x000a__x0007__x0001__x0001_ 12" xfId="300" xr:uid="{00000000-0005-0000-0000-000035000000}"/>
    <cellStyle name="?ðÇ%U?&amp;H?_x0008_?s_x000a__x0007__x0001__x0001_ 13" xfId="304" xr:uid="{00000000-0005-0000-0000-000036000000}"/>
    <cellStyle name="?ðÇ%U?&amp;H?_x0008_?s_x000a__x0007__x0001__x0001_ 14" xfId="306" xr:uid="{00000000-0005-0000-0000-000037000000}"/>
    <cellStyle name="?ðÇ%U?&amp;H?_x0008_?s_x000a__x0007__x0001__x0001_ 15" xfId="308" xr:uid="{00000000-0005-0000-0000-000038000000}"/>
    <cellStyle name="?ðÇ%U?&amp;H?_x0008_?s_x000a__x0007__x0001__x0001_ 2" xfId="315" xr:uid="{00000000-0005-0000-0000-000039000000}"/>
    <cellStyle name="?ðÇ%U?&amp;H?_x0008_?s_x000a__x0007__x0001__x0001_ 3" xfId="318" xr:uid="{00000000-0005-0000-0000-00003A000000}"/>
    <cellStyle name="?ðÇ%U?&amp;H?_x0008_?s_x000a__x0007__x0001__x0001_ 4" xfId="320" xr:uid="{00000000-0005-0000-0000-00003B000000}"/>
    <cellStyle name="?ðÇ%U?&amp;H?_x0008_?s_x000a__x0007__x0001__x0001_ 5" xfId="322" xr:uid="{00000000-0005-0000-0000-00003C000000}"/>
    <cellStyle name="?ðÇ%U?&amp;H?_x0008_?s_x000a__x0007__x0001__x0001_ 6" xfId="323" xr:uid="{00000000-0005-0000-0000-00003D000000}"/>
    <cellStyle name="?ðÇ%U?&amp;H?_x0008_?s_x000a__x0007__x0001__x0001_ 7" xfId="325" xr:uid="{00000000-0005-0000-0000-00003E000000}"/>
    <cellStyle name="?ðÇ%U?&amp;H?_x0008_?s_x000a__x0007__x0001__x0001_ 8" xfId="331" xr:uid="{00000000-0005-0000-0000-00003F000000}"/>
    <cellStyle name="?ðÇ%U?&amp;H?_x0008_?s_x000a__x0007__x0001__x0001_ 9" xfId="53" xr:uid="{00000000-0005-0000-0000-000040000000}"/>
    <cellStyle name="?ðÇ%U?&amp;H?_x005f_x0008_?s_x005f_x000a__x005f_x0007__x005f_x0001__x005f_x0001_" xfId="335" xr:uid="{00000000-0005-0000-0000-000041000000}"/>
    <cellStyle name="@ET_Style?.font5" xfId="344" xr:uid="{00000000-0005-0000-0000-000042000000}"/>
    <cellStyle name="[0]_Chi phÝ kh¸c_V" xfId="348" xr:uid="{00000000-0005-0000-0000-000043000000}"/>
    <cellStyle name="_!1 1 bao cao giao KH ve HTCMT vung TNB   12-12-2011" xfId="350" xr:uid="{00000000-0005-0000-0000-000044000000}"/>
    <cellStyle name="_x0001__!1 1 bao cao giao KH ve HTCMT vung TNB   12-12-2011" xfId="354" xr:uid="{00000000-0005-0000-0000-000045000000}"/>
    <cellStyle name="_1 TONG HOP - CA NA" xfId="355" xr:uid="{00000000-0005-0000-0000-000046000000}"/>
    <cellStyle name="_123_DONG_THANH_Moi" xfId="357" xr:uid="{00000000-0005-0000-0000-000047000000}"/>
    <cellStyle name="_123_DONG_THANH_Moi_!1 1 bao cao giao KH ve HTCMT vung TNB   12-12-2011" xfId="361" xr:uid="{00000000-0005-0000-0000-000048000000}"/>
    <cellStyle name="_123_DONG_THANH_Moi_KH TPCP vung TNB (03-1-2012)" xfId="362" xr:uid="{00000000-0005-0000-0000-000049000000}"/>
    <cellStyle name="_Bang Chi tieu (2)" xfId="365" xr:uid="{00000000-0005-0000-0000-00004A000000}"/>
    <cellStyle name="_BAO GIA NGAY 24-10-08 (co dam)" xfId="368" xr:uid="{00000000-0005-0000-0000-00004B000000}"/>
    <cellStyle name="_BC  NAM 2007" xfId="10" xr:uid="{00000000-0005-0000-0000-00004C000000}"/>
    <cellStyle name="_BC CV 6403 BKHĐT" xfId="372" xr:uid="{00000000-0005-0000-0000-00004D000000}"/>
    <cellStyle name="_BC thuc hien KH 2009" xfId="328" xr:uid="{00000000-0005-0000-0000-00004E000000}"/>
    <cellStyle name="_BC thuc hien KH 2009_15_10_2013 BC nhu cau von doi ung ODA (2014-2016) ngay 15102013 Sua" xfId="373" xr:uid="{00000000-0005-0000-0000-00004F000000}"/>
    <cellStyle name="_BC thuc hien KH 2009_BC nhu cau von doi ung ODA nganh NN (BKH)" xfId="71" xr:uid="{00000000-0005-0000-0000-000050000000}"/>
    <cellStyle name="_BC thuc hien KH 2009_BC nhu cau von doi ung ODA nganh NN (BKH)_05-12  KH trung han 2016-2020 - Liem Thinh edited" xfId="383" xr:uid="{00000000-0005-0000-0000-000051000000}"/>
    <cellStyle name="_BC thuc hien KH 2009_BC nhu cau von doi ung ODA nganh NN (BKH)_Copy of 05-12  KH trung han 2016-2020 - Liem Thinh edited (1)" xfId="387" xr:uid="{00000000-0005-0000-0000-000052000000}"/>
    <cellStyle name="_BC thuc hien KH 2009_BC Tai co cau (bieu TH)" xfId="263" xr:uid="{00000000-0005-0000-0000-000053000000}"/>
    <cellStyle name="_BC thuc hien KH 2009_BC Tai co cau (bieu TH)_05-12  KH trung han 2016-2020 - Liem Thinh edited" xfId="359" xr:uid="{00000000-0005-0000-0000-000054000000}"/>
    <cellStyle name="_BC thuc hien KH 2009_BC Tai co cau (bieu TH)_Copy of 05-12  KH trung han 2016-2020 - Liem Thinh edited (1)" xfId="388" xr:uid="{00000000-0005-0000-0000-000055000000}"/>
    <cellStyle name="_BC thuc hien KH 2009_DK 2014-2015 final" xfId="392" xr:uid="{00000000-0005-0000-0000-000056000000}"/>
    <cellStyle name="_BC thuc hien KH 2009_DK 2014-2015 final_05-12  KH trung han 2016-2020 - Liem Thinh edited" xfId="393" xr:uid="{00000000-0005-0000-0000-000057000000}"/>
    <cellStyle name="_BC thuc hien KH 2009_DK 2014-2015 final_Copy of 05-12  KH trung han 2016-2020 - Liem Thinh edited (1)" xfId="397" xr:uid="{00000000-0005-0000-0000-000058000000}"/>
    <cellStyle name="_BC thuc hien KH 2009_DK 2014-2015 new" xfId="399" xr:uid="{00000000-0005-0000-0000-000059000000}"/>
    <cellStyle name="_BC thuc hien KH 2009_DK 2014-2015 new_05-12  KH trung han 2016-2020 - Liem Thinh edited" xfId="401" xr:uid="{00000000-0005-0000-0000-00005A000000}"/>
    <cellStyle name="_BC thuc hien KH 2009_DK 2014-2015 new_Copy of 05-12  KH trung han 2016-2020 - Liem Thinh edited (1)" xfId="405" xr:uid="{00000000-0005-0000-0000-00005B000000}"/>
    <cellStyle name="_BC thuc hien KH 2009_DK KH CBDT 2014 11-11-2013" xfId="407" xr:uid="{00000000-0005-0000-0000-00005C000000}"/>
    <cellStyle name="_BC thuc hien KH 2009_DK KH CBDT 2014 11-11-2013(1)" xfId="70" xr:uid="{00000000-0005-0000-0000-00005D000000}"/>
    <cellStyle name="_BC thuc hien KH 2009_DK KH CBDT 2014 11-11-2013(1)_05-12  KH trung han 2016-2020 - Liem Thinh edited" xfId="379" xr:uid="{00000000-0005-0000-0000-00005E000000}"/>
    <cellStyle name="_BC thuc hien KH 2009_DK KH CBDT 2014 11-11-2013(1)_Copy of 05-12  KH trung han 2016-2020 - Liem Thinh edited (1)" xfId="385" xr:uid="{00000000-0005-0000-0000-00005F000000}"/>
    <cellStyle name="_BC thuc hien KH 2009_DK KH CBDT 2014 11-11-2013_05-12  KH trung han 2016-2020 - Liem Thinh edited" xfId="409" xr:uid="{00000000-0005-0000-0000-000060000000}"/>
    <cellStyle name="_BC thuc hien KH 2009_DK KH CBDT 2014 11-11-2013_Copy of 05-12  KH trung han 2016-2020 - Liem Thinh edited (1)" xfId="93" xr:uid="{00000000-0005-0000-0000-000061000000}"/>
    <cellStyle name="_BC thuc hien KH 2009_KH 2011-2015" xfId="416" xr:uid="{00000000-0005-0000-0000-000062000000}"/>
    <cellStyle name="_BC thuc hien KH 2009_tai co cau dau tu (tong hop)1" xfId="21" xr:uid="{00000000-0005-0000-0000-000063000000}"/>
    <cellStyle name="_BEN TRE" xfId="419" xr:uid="{00000000-0005-0000-0000-000064000000}"/>
    <cellStyle name="_Bieu mau cong trinh khoi cong moi 3-4" xfId="425" xr:uid="{00000000-0005-0000-0000-000065000000}"/>
    <cellStyle name="_Bieu Tay Nam Bo 25-11" xfId="427" xr:uid="{00000000-0005-0000-0000-000066000000}"/>
    <cellStyle name="_Bieu3ODA" xfId="432" xr:uid="{00000000-0005-0000-0000-000067000000}"/>
    <cellStyle name="_Bieu3ODA_1" xfId="434" xr:uid="{00000000-0005-0000-0000-000068000000}"/>
    <cellStyle name="_Bieu4HTMT" xfId="438" xr:uid="{00000000-0005-0000-0000-000069000000}"/>
    <cellStyle name="_Bieu4HTMT_!1 1 bao cao giao KH ve HTCMT vung TNB   12-12-2011" xfId="439" xr:uid="{00000000-0005-0000-0000-00006A000000}"/>
    <cellStyle name="_Bieu4HTMT_KH TPCP vung TNB (03-1-2012)" xfId="443" xr:uid="{00000000-0005-0000-0000-00006B000000}"/>
    <cellStyle name="_Book1" xfId="450" xr:uid="{00000000-0005-0000-0000-00006C000000}"/>
    <cellStyle name="_Book1 2" xfId="453" xr:uid="{00000000-0005-0000-0000-00006D000000}"/>
    <cellStyle name="_Book1_!1 1 bao cao giao KH ve HTCMT vung TNB   12-12-2011" xfId="314" xr:uid="{00000000-0005-0000-0000-00006E000000}"/>
    <cellStyle name="_Book1_1" xfId="458" xr:uid="{00000000-0005-0000-0000-00006F000000}"/>
    <cellStyle name="_Book1_BC-QT-WB-dthao" xfId="464" xr:uid="{00000000-0005-0000-0000-000070000000}"/>
    <cellStyle name="_Book1_BC-QT-WB-dthao_05-12  KH trung han 2016-2020 - Liem Thinh edited" xfId="280" xr:uid="{00000000-0005-0000-0000-000071000000}"/>
    <cellStyle name="_Book1_BC-QT-WB-dthao_Copy of 05-12  KH trung han 2016-2020 - Liem Thinh edited (1)" xfId="470" xr:uid="{00000000-0005-0000-0000-000072000000}"/>
    <cellStyle name="_Book1_BC-QT-WB-dthao_KH TPCP 2016-2020 (tong hop)" xfId="429" xr:uid="{00000000-0005-0000-0000-000073000000}"/>
    <cellStyle name="_Book1_Bieu3ODA" xfId="473" xr:uid="{00000000-0005-0000-0000-000074000000}"/>
    <cellStyle name="_Book1_Bieu4HTMT" xfId="313" xr:uid="{00000000-0005-0000-0000-000075000000}"/>
    <cellStyle name="_Book1_Bieu4HTMT_!1 1 bao cao giao KH ve HTCMT vung TNB   12-12-2011" xfId="474" xr:uid="{00000000-0005-0000-0000-000076000000}"/>
    <cellStyle name="_Book1_Bieu4HTMT_KH TPCP vung TNB (03-1-2012)" xfId="19" xr:uid="{00000000-0005-0000-0000-000077000000}"/>
    <cellStyle name="_Book1_bo sung von KCH nam 2010 va Du an tre kho khan" xfId="476" xr:uid="{00000000-0005-0000-0000-000078000000}"/>
    <cellStyle name="_Book1_bo sung von KCH nam 2010 va Du an tre kho khan_!1 1 bao cao giao KH ve HTCMT vung TNB   12-12-2011" xfId="477" xr:uid="{00000000-0005-0000-0000-000079000000}"/>
    <cellStyle name="_Book1_bo sung von KCH nam 2010 va Du an tre kho khan_KH TPCP vung TNB (03-1-2012)" xfId="478" xr:uid="{00000000-0005-0000-0000-00007A000000}"/>
    <cellStyle name="_Book1_cong hang rao" xfId="4" xr:uid="{00000000-0005-0000-0000-00007B000000}"/>
    <cellStyle name="_Book1_cong hang rao_!1 1 bao cao giao KH ve HTCMT vung TNB   12-12-2011" xfId="39" xr:uid="{00000000-0005-0000-0000-00007C000000}"/>
    <cellStyle name="_Book1_cong hang rao_KH TPCP vung TNB (03-1-2012)" xfId="480" xr:uid="{00000000-0005-0000-0000-00007D000000}"/>
    <cellStyle name="_Book1_danh muc chuan bi dau tu 2011 ngay 07-6-2011" xfId="481" xr:uid="{00000000-0005-0000-0000-00007E000000}"/>
    <cellStyle name="_Book1_danh muc chuan bi dau tu 2011 ngay 07-6-2011_!1 1 bao cao giao KH ve HTCMT vung TNB   12-12-2011" xfId="485" xr:uid="{00000000-0005-0000-0000-00007F000000}"/>
    <cellStyle name="_Book1_danh muc chuan bi dau tu 2011 ngay 07-6-2011_KH TPCP vung TNB (03-1-2012)" xfId="487" xr:uid="{00000000-0005-0000-0000-000080000000}"/>
    <cellStyle name="_Book1_Danh muc pbo nguon von XSKT, XDCB nam 2009 chuyen qua nam 2010" xfId="494" xr:uid="{00000000-0005-0000-0000-000081000000}"/>
    <cellStyle name="_Book1_Danh muc pbo nguon von XSKT, XDCB nam 2009 chuyen qua nam 2010_!1 1 bao cao giao KH ve HTCMT vung TNB   12-12-2011" xfId="422" xr:uid="{00000000-0005-0000-0000-000082000000}"/>
    <cellStyle name="_Book1_Danh muc pbo nguon von XSKT, XDCB nam 2009 chuyen qua nam 2010_KH TPCP vung TNB (03-1-2012)" xfId="287" xr:uid="{00000000-0005-0000-0000-000083000000}"/>
    <cellStyle name="_Book1_dieu chinh KH 2011 ngay 26-5-2011111" xfId="496" xr:uid="{00000000-0005-0000-0000-000084000000}"/>
    <cellStyle name="_Book1_dieu chinh KH 2011 ngay 26-5-2011111_!1 1 bao cao giao KH ve HTCMT vung TNB   12-12-2011" xfId="498" xr:uid="{00000000-0005-0000-0000-000085000000}"/>
    <cellStyle name="_Book1_dieu chinh KH 2011 ngay 26-5-2011111_KH TPCP vung TNB (03-1-2012)" xfId="400" xr:uid="{00000000-0005-0000-0000-000086000000}"/>
    <cellStyle name="_Book1_DS KCH PHAN BO VON NSDP NAM 2010" xfId="502" xr:uid="{00000000-0005-0000-0000-000087000000}"/>
    <cellStyle name="_Book1_DS KCH PHAN BO VON NSDP NAM 2010_!1 1 bao cao giao KH ve HTCMT vung TNB   12-12-2011" xfId="249" xr:uid="{00000000-0005-0000-0000-000088000000}"/>
    <cellStyle name="_Book1_DS KCH PHAN BO VON NSDP NAM 2010_KH TPCP vung TNB (03-1-2012)" xfId="321" xr:uid="{00000000-0005-0000-0000-000089000000}"/>
    <cellStyle name="_Book1_giao KH 2011 ngay 10-12-2010" xfId="17" xr:uid="{00000000-0005-0000-0000-00008A000000}"/>
    <cellStyle name="_Book1_giao KH 2011 ngay 10-12-2010_!1 1 bao cao giao KH ve HTCMT vung TNB   12-12-2011" xfId="504" xr:uid="{00000000-0005-0000-0000-00008B000000}"/>
    <cellStyle name="_Book1_giao KH 2011 ngay 10-12-2010_KH TPCP vung TNB (03-1-2012)" xfId="140" xr:uid="{00000000-0005-0000-0000-00008C000000}"/>
    <cellStyle name="_Book1_IN" xfId="507" xr:uid="{00000000-0005-0000-0000-00008D000000}"/>
    <cellStyle name="_Book1_Kh ql62 (2010) 11-09" xfId="509" xr:uid="{00000000-0005-0000-0000-00008F000000}"/>
    <cellStyle name="_Book1_KH TPCP vung TNB (03-1-2012)" xfId="511" xr:uid="{00000000-0005-0000-0000-000090000000}"/>
    <cellStyle name="_Book1_Khung 2012" xfId="463" xr:uid="{00000000-0005-0000-0000-000091000000}"/>
    <cellStyle name="_Book1_kien giang 2" xfId="515" xr:uid="{00000000-0005-0000-0000-00008E000000}"/>
    <cellStyle name="_Book1_phu luc tong ket tinh hinh TH giai doan 03-10 (ngay 30)" xfId="516" xr:uid="{00000000-0005-0000-0000-000092000000}"/>
    <cellStyle name="_Book1_phu luc tong ket tinh hinh TH giai doan 03-10 (ngay 30)_!1 1 bao cao giao KH ve HTCMT vung TNB   12-12-2011" xfId="517" xr:uid="{00000000-0005-0000-0000-000093000000}"/>
    <cellStyle name="_Book1_phu luc tong ket tinh hinh TH giai doan 03-10 (ngay 30)_KH TPCP vung TNB (03-1-2012)" xfId="518" xr:uid="{00000000-0005-0000-0000-000094000000}"/>
    <cellStyle name="_C.cong+B.luong-Sanluong" xfId="519" xr:uid="{00000000-0005-0000-0000-000095000000}"/>
    <cellStyle name="_cong hang rao" xfId="22" xr:uid="{00000000-0005-0000-0000-000096000000}"/>
    <cellStyle name="_dien chieu sang" xfId="175" xr:uid="{00000000-0005-0000-0000-000097000000}"/>
    <cellStyle name="_DK KH 2009" xfId="523" xr:uid="{00000000-0005-0000-0000-000098000000}"/>
    <cellStyle name="_DK KH 2009_15_10_2013 BC nhu cau von doi ung ODA (2014-2016) ngay 15102013 Sua" xfId="524" xr:uid="{00000000-0005-0000-0000-000099000000}"/>
    <cellStyle name="_DK KH 2009_BC nhu cau von doi ung ODA nganh NN (BKH)" xfId="527" xr:uid="{00000000-0005-0000-0000-00009A000000}"/>
    <cellStyle name="_DK KH 2009_BC nhu cau von doi ung ODA nganh NN (BKH)_05-12  KH trung han 2016-2020 - Liem Thinh edited" xfId="530" xr:uid="{00000000-0005-0000-0000-00009B000000}"/>
    <cellStyle name="_DK KH 2009_BC nhu cau von doi ung ODA nganh NN (BKH)_Copy of 05-12  KH trung han 2016-2020 - Liem Thinh edited (1)" xfId="532" xr:uid="{00000000-0005-0000-0000-00009C000000}"/>
    <cellStyle name="_DK KH 2009_BC Tai co cau (bieu TH)" xfId="534" xr:uid="{00000000-0005-0000-0000-00009D000000}"/>
    <cellStyle name="_DK KH 2009_BC Tai co cau (bieu TH)_05-12  KH trung han 2016-2020 - Liem Thinh edited" xfId="539" xr:uid="{00000000-0005-0000-0000-00009E000000}"/>
    <cellStyle name="_DK KH 2009_BC Tai co cau (bieu TH)_Copy of 05-12  KH trung han 2016-2020 - Liem Thinh edited (1)" xfId="541" xr:uid="{00000000-0005-0000-0000-00009F000000}"/>
    <cellStyle name="_DK KH 2009_DK 2014-2015 final" xfId="136" xr:uid="{00000000-0005-0000-0000-0000A0000000}"/>
    <cellStyle name="_DK KH 2009_DK 2014-2015 final_05-12  KH trung han 2016-2020 - Liem Thinh edited" xfId="547" xr:uid="{00000000-0005-0000-0000-0000A1000000}"/>
    <cellStyle name="_DK KH 2009_DK 2014-2015 final_Copy of 05-12  KH trung han 2016-2020 - Liem Thinh edited (1)" xfId="554" xr:uid="{00000000-0005-0000-0000-0000A2000000}"/>
    <cellStyle name="_DK KH 2009_DK 2014-2015 new" xfId="556" xr:uid="{00000000-0005-0000-0000-0000A3000000}"/>
    <cellStyle name="_DK KH 2009_DK 2014-2015 new_05-12  KH trung han 2016-2020 - Liem Thinh edited" xfId="557" xr:uid="{00000000-0005-0000-0000-0000A4000000}"/>
    <cellStyle name="_DK KH 2009_DK 2014-2015 new_Copy of 05-12  KH trung han 2016-2020 - Liem Thinh edited (1)" xfId="560" xr:uid="{00000000-0005-0000-0000-0000A5000000}"/>
    <cellStyle name="_DK KH 2009_DK KH CBDT 2014 11-11-2013" xfId="266" xr:uid="{00000000-0005-0000-0000-0000A6000000}"/>
    <cellStyle name="_DK KH 2009_DK KH CBDT 2014 11-11-2013(1)" xfId="564" xr:uid="{00000000-0005-0000-0000-0000A7000000}"/>
    <cellStyle name="_DK KH 2009_DK KH CBDT 2014 11-11-2013(1)_05-12  KH trung han 2016-2020 - Liem Thinh edited" xfId="316" xr:uid="{00000000-0005-0000-0000-0000A8000000}"/>
    <cellStyle name="_DK KH 2009_DK KH CBDT 2014 11-11-2013(1)_Copy of 05-12  KH trung han 2016-2020 - Liem Thinh edited (1)" xfId="566" xr:uid="{00000000-0005-0000-0000-0000A9000000}"/>
    <cellStyle name="_DK KH 2009_DK KH CBDT 2014 11-11-2013_05-12  KH trung han 2016-2020 - Liem Thinh edited" xfId="535" xr:uid="{00000000-0005-0000-0000-0000AA000000}"/>
    <cellStyle name="_DK KH 2009_DK KH CBDT 2014 11-11-2013_Copy of 05-12  KH trung han 2016-2020 - Liem Thinh edited (1)" xfId="569" xr:uid="{00000000-0005-0000-0000-0000AB000000}"/>
    <cellStyle name="_DK KH 2009_KH 2011-2015" xfId="377" xr:uid="{00000000-0005-0000-0000-0000AC000000}"/>
    <cellStyle name="_DK KH 2009_tai co cau dau tu (tong hop)1" xfId="571" xr:uid="{00000000-0005-0000-0000-0000AD000000}"/>
    <cellStyle name="_DK KH 2010" xfId="102" xr:uid="{00000000-0005-0000-0000-0000AE000000}"/>
    <cellStyle name="_DK KH 2010 (BKH)" xfId="573" xr:uid="{00000000-0005-0000-0000-0000AF000000}"/>
    <cellStyle name="_DK KH 2010_15_10_2013 BC nhu cau von doi ung ODA (2014-2016) ngay 15102013 Sua" xfId="576" xr:uid="{00000000-0005-0000-0000-0000B0000000}"/>
    <cellStyle name="_DK KH 2010_BC nhu cau von doi ung ODA nganh NN (BKH)" xfId="577" xr:uid="{00000000-0005-0000-0000-0000B1000000}"/>
    <cellStyle name="_DK KH 2010_BC nhu cau von doi ung ODA nganh NN (BKH)_05-12  KH trung han 2016-2020 - Liem Thinh edited" xfId="578" xr:uid="{00000000-0005-0000-0000-0000B2000000}"/>
    <cellStyle name="_DK KH 2010_BC nhu cau von doi ung ODA nganh NN (BKH)_Copy of 05-12  KH trung han 2016-2020 - Liem Thinh edited (1)" xfId="125" xr:uid="{00000000-0005-0000-0000-0000B3000000}"/>
    <cellStyle name="_DK KH 2010_BC Tai co cau (bieu TH)" xfId="417" xr:uid="{00000000-0005-0000-0000-0000B4000000}"/>
    <cellStyle name="_DK KH 2010_BC Tai co cau (bieu TH)_05-12  KH trung han 2016-2020 - Liem Thinh edited" xfId="581" xr:uid="{00000000-0005-0000-0000-0000B5000000}"/>
    <cellStyle name="_DK KH 2010_BC Tai co cau (bieu TH)_Copy of 05-12  KH trung han 2016-2020 - Liem Thinh edited (1)" xfId="583" xr:uid="{00000000-0005-0000-0000-0000B6000000}"/>
    <cellStyle name="_DK KH 2010_DK 2014-2015 final" xfId="584" xr:uid="{00000000-0005-0000-0000-0000B7000000}"/>
    <cellStyle name="_DK KH 2010_DK 2014-2015 final_05-12  KH trung han 2016-2020 - Liem Thinh edited" xfId="283" xr:uid="{00000000-0005-0000-0000-0000B8000000}"/>
    <cellStyle name="_DK KH 2010_DK 2014-2015 final_Copy of 05-12  KH trung han 2016-2020 - Liem Thinh edited (1)" xfId="585" xr:uid="{00000000-0005-0000-0000-0000B9000000}"/>
    <cellStyle name="_DK KH 2010_DK 2014-2015 new" xfId="587" xr:uid="{00000000-0005-0000-0000-0000BA000000}"/>
    <cellStyle name="_DK KH 2010_DK 2014-2015 new_05-12  KH trung han 2016-2020 - Liem Thinh edited" xfId="441" xr:uid="{00000000-0005-0000-0000-0000BB000000}"/>
    <cellStyle name="_DK KH 2010_DK 2014-2015 new_Copy of 05-12  KH trung han 2016-2020 - Liem Thinh edited (1)" xfId="588" xr:uid="{00000000-0005-0000-0000-0000BC000000}"/>
    <cellStyle name="_DK KH 2010_DK KH CBDT 2014 11-11-2013" xfId="364" xr:uid="{00000000-0005-0000-0000-0000BD000000}"/>
    <cellStyle name="_DK KH 2010_DK KH CBDT 2014 11-11-2013(1)" xfId="346" xr:uid="{00000000-0005-0000-0000-0000BE000000}"/>
    <cellStyle name="_DK KH 2010_DK KH CBDT 2014 11-11-2013(1)_05-12  KH trung han 2016-2020 - Liem Thinh edited" xfId="589" xr:uid="{00000000-0005-0000-0000-0000BF000000}"/>
    <cellStyle name="_DK KH 2010_DK KH CBDT 2014 11-11-2013(1)_Copy of 05-12  KH trung han 2016-2020 - Liem Thinh edited (1)" xfId="590" xr:uid="{00000000-0005-0000-0000-0000C0000000}"/>
    <cellStyle name="_DK KH 2010_DK KH CBDT 2014 11-11-2013_05-12  KH trung han 2016-2020 - Liem Thinh edited" xfId="592" xr:uid="{00000000-0005-0000-0000-0000C1000000}"/>
    <cellStyle name="_DK KH 2010_DK KH CBDT 2014 11-11-2013_Copy of 05-12  KH trung han 2016-2020 - Liem Thinh edited (1)" xfId="594" xr:uid="{00000000-0005-0000-0000-0000C2000000}"/>
    <cellStyle name="_DK KH 2010_KH 2011-2015" xfId="406" xr:uid="{00000000-0005-0000-0000-0000C3000000}"/>
    <cellStyle name="_DK KH 2010_tai co cau dau tu (tong hop)1" xfId="595" xr:uid="{00000000-0005-0000-0000-0000C4000000}"/>
    <cellStyle name="_DK TPCP 2010" xfId="598" xr:uid="{00000000-0005-0000-0000-0000C5000000}"/>
    <cellStyle name="_DO-D1500-KHONG CO TRONG DT" xfId="600" xr:uid="{00000000-0005-0000-0000-0000C6000000}"/>
    <cellStyle name="_Dong Thap" xfId="603" xr:uid="{00000000-0005-0000-0000-0000C7000000}"/>
    <cellStyle name="_Duyet TK thay đôi" xfId="275" xr:uid="{00000000-0005-0000-0000-0000C8000000}"/>
    <cellStyle name="_Duyet TK thay đôi_!1 1 bao cao giao KH ve HTCMT vung TNB   12-12-2011" xfId="191" xr:uid="{00000000-0005-0000-0000-0000C9000000}"/>
    <cellStyle name="_Duyet TK thay đôi_Bieu4HTMT" xfId="491" xr:uid="{00000000-0005-0000-0000-0000CA000000}"/>
    <cellStyle name="_Duyet TK thay đôi_Bieu4HTMT_!1 1 bao cao giao KH ve HTCMT vung TNB   12-12-2011" xfId="605" xr:uid="{00000000-0005-0000-0000-0000CB000000}"/>
    <cellStyle name="_Duyet TK thay đôi_Bieu4HTMT_KH TPCP vung TNB (03-1-2012)" xfId="610" xr:uid="{00000000-0005-0000-0000-0000CC000000}"/>
    <cellStyle name="_Duyet TK thay đôi_KH TPCP vung TNB (03-1-2012)" xfId="340" xr:uid="{00000000-0005-0000-0000-0000CD000000}"/>
    <cellStyle name="_GOITHAUSO2" xfId="521" xr:uid="{00000000-0005-0000-0000-0000CE000000}"/>
    <cellStyle name="_GOITHAUSO3" xfId="351" xr:uid="{00000000-0005-0000-0000-0000CF000000}"/>
    <cellStyle name="_GOITHAUSO4" xfId="28" xr:uid="{00000000-0005-0000-0000-0000D0000000}"/>
    <cellStyle name="_GTGT 2003" xfId="442" xr:uid="{00000000-0005-0000-0000-0000D1000000}"/>
    <cellStyle name="_Gui VU KH 5-5-09" xfId="612" xr:uid="{00000000-0005-0000-0000-0000D2000000}"/>
    <cellStyle name="_Gui VU KH 5-5-09_05-12  KH trung han 2016-2020 - Liem Thinh edited" xfId="613" xr:uid="{00000000-0005-0000-0000-0000D3000000}"/>
    <cellStyle name="_Gui VU KH 5-5-09_Copy of 05-12  KH trung han 2016-2020 - Liem Thinh edited (1)" xfId="614" xr:uid="{00000000-0005-0000-0000-0000D4000000}"/>
    <cellStyle name="_Gui VU KH 5-5-09_KH TPCP 2016-2020 (tong hop)" xfId="616" xr:uid="{00000000-0005-0000-0000-0000D5000000}"/>
    <cellStyle name="_HaHoa_TDT_DienCSang" xfId="339" xr:uid="{00000000-0005-0000-0000-0000D6000000}"/>
    <cellStyle name="_HaHoa19-5-07" xfId="623" xr:uid="{00000000-0005-0000-0000-0000D7000000}"/>
    <cellStyle name="_IN" xfId="625" xr:uid="{00000000-0005-0000-0000-0000D8000000}"/>
    <cellStyle name="_IN_!1 1 bao cao giao KH ve HTCMT vung TNB   12-12-2011" xfId="520" xr:uid="{00000000-0005-0000-0000-0000D9000000}"/>
    <cellStyle name="_IN_KH TPCP vung TNB (03-1-2012)" xfId="627" xr:uid="{00000000-0005-0000-0000-0000DA000000}"/>
    <cellStyle name="_KE KHAI THUE GTGT 2004" xfId="628" xr:uid="{00000000-0005-0000-0000-0000DB000000}"/>
    <cellStyle name="_KE KHAI THUE GTGT 2004_BCTC2004" xfId="629" xr:uid="{00000000-0005-0000-0000-0000DC000000}"/>
    <cellStyle name="_KH 2009" xfId="631" xr:uid="{00000000-0005-0000-0000-000012030000}"/>
    <cellStyle name="_KH 2009_15_10_2013 BC nhu cau von doi ung ODA (2014-2016) ngay 15102013 Sua" xfId="497" xr:uid="{00000000-0005-0000-0000-000013030000}"/>
    <cellStyle name="_KH 2009_BC nhu cau von doi ung ODA nganh NN (BKH)" xfId="468" xr:uid="{00000000-0005-0000-0000-000014030000}"/>
    <cellStyle name="_KH 2009_BC nhu cau von doi ung ODA nganh NN (BKH)_05-12  KH trung han 2016-2020 - Liem Thinh edited" xfId="475" xr:uid="{00000000-0005-0000-0000-000015030000}"/>
    <cellStyle name="_KH 2009_BC nhu cau von doi ung ODA nganh NN (BKH)_Copy of 05-12  KH trung han 2016-2020 - Liem Thinh edited (1)" xfId="636" xr:uid="{00000000-0005-0000-0000-000016030000}"/>
    <cellStyle name="_KH 2009_BC Tai co cau (bieu TH)" xfId="298" xr:uid="{00000000-0005-0000-0000-000017030000}"/>
    <cellStyle name="_KH 2009_BC Tai co cau (bieu TH)_05-12  KH trung han 2016-2020 - Liem Thinh edited" xfId="642" xr:uid="{00000000-0005-0000-0000-000018030000}"/>
    <cellStyle name="_KH 2009_BC Tai co cau (bieu TH)_Copy of 05-12  KH trung han 2016-2020 - Liem Thinh edited (1)" xfId="644" xr:uid="{00000000-0005-0000-0000-000019030000}"/>
    <cellStyle name="_KH 2009_DK 2014-2015 final" xfId="650" xr:uid="{00000000-0005-0000-0000-00001A030000}"/>
    <cellStyle name="_KH 2009_DK 2014-2015 final_05-12  KH trung han 2016-2020 - Liem Thinh edited" xfId="495" xr:uid="{00000000-0005-0000-0000-00001B030000}"/>
    <cellStyle name="_KH 2009_DK 2014-2015 final_Copy of 05-12  KH trung han 2016-2020 - Liem Thinh edited (1)" xfId="651" xr:uid="{00000000-0005-0000-0000-00001C030000}"/>
    <cellStyle name="_KH 2009_DK 2014-2015 new" xfId="412" xr:uid="{00000000-0005-0000-0000-00001D030000}"/>
    <cellStyle name="_KH 2009_DK 2014-2015 new_05-12  KH trung han 2016-2020 - Liem Thinh edited" xfId="654" xr:uid="{00000000-0005-0000-0000-00001E030000}"/>
    <cellStyle name="_KH 2009_DK 2014-2015 new_Copy of 05-12  KH trung han 2016-2020 - Liem Thinh edited (1)" xfId="656" xr:uid="{00000000-0005-0000-0000-00001F030000}"/>
    <cellStyle name="_KH 2009_DK KH CBDT 2014 11-11-2013" xfId="658" xr:uid="{00000000-0005-0000-0000-000020030000}"/>
    <cellStyle name="_KH 2009_DK KH CBDT 2014 11-11-2013(1)" xfId="659" xr:uid="{00000000-0005-0000-0000-000021030000}"/>
    <cellStyle name="_KH 2009_DK KH CBDT 2014 11-11-2013(1)_05-12  KH trung han 2016-2020 - Liem Thinh edited" xfId="660" xr:uid="{00000000-0005-0000-0000-000022030000}"/>
    <cellStyle name="_KH 2009_DK KH CBDT 2014 11-11-2013(1)_Copy of 05-12  KH trung han 2016-2020 - Liem Thinh edited (1)" xfId="663" xr:uid="{00000000-0005-0000-0000-000023030000}"/>
    <cellStyle name="_KH 2009_DK KH CBDT 2014 11-11-2013_05-12  KH trung han 2016-2020 - Liem Thinh edited" xfId="667" xr:uid="{00000000-0005-0000-0000-000024030000}"/>
    <cellStyle name="_KH 2009_DK KH CBDT 2014 11-11-2013_Copy of 05-12  KH trung han 2016-2020 - Liem Thinh edited (1)" xfId="668" xr:uid="{00000000-0005-0000-0000-000025030000}"/>
    <cellStyle name="_KH 2009_KH 2011-2015" xfId="88" xr:uid="{00000000-0005-0000-0000-000026030000}"/>
    <cellStyle name="_KH 2009_tai co cau dau tu (tong hop)1" xfId="8" xr:uid="{00000000-0005-0000-0000-000027030000}"/>
    <cellStyle name="_KH 2012 (TPCP) Bac Lieu (25-12-2011)" xfId="506" xr:uid="{00000000-0005-0000-0000-000028030000}"/>
    <cellStyle name="_Kh ql62 (2010) 11-09" xfId="574" xr:uid="{00000000-0005-0000-0000-000029030000}"/>
    <cellStyle name="_KH TPCP 2010 17-3-10" xfId="245" xr:uid="{00000000-0005-0000-0000-00002A030000}"/>
    <cellStyle name="_KH TPCP vung TNB (03-1-2012)" xfId="674" xr:uid="{00000000-0005-0000-0000-00002B030000}"/>
    <cellStyle name="_KH ung von cap bach 2009-Cuc NTTS de nghi (sua)" xfId="678" xr:uid="{00000000-0005-0000-0000-00002C030000}"/>
    <cellStyle name="_Khung 2012" xfId="413" xr:uid="{00000000-0005-0000-0000-00002D030000}"/>
    <cellStyle name="_Khung nam 2010" xfId="680" xr:uid="{00000000-0005-0000-0000-00002E030000}"/>
    <cellStyle name="_x0001__kien giang 2" xfId="682" xr:uid="{00000000-0005-0000-0000-0000DD000000}"/>
    <cellStyle name="_KT (2)" xfId="684" xr:uid="{00000000-0005-0000-0000-0000DE000000}"/>
    <cellStyle name="_KT (2) 2" xfId="15" xr:uid="{00000000-0005-0000-0000-0000DF000000}"/>
    <cellStyle name="_KT (2)_05-12  KH trung han 2016-2020 - Liem Thinh edited" xfId="685" xr:uid="{00000000-0005-0000-0000-0000E0000000}"/>
    <cellStyle name="_KT (2)_1" xfId="111" xr:uid="{00000000-0005-0000-0000-0000E1000000}"/>
    <cellStyle name="_KT (2)_1 2" xfId="428" xr:uid="{00000000-0005-0000-0000-0000E2000000}"/>
    <cellStyle name="_KT (2)_1_05-12  KH trung han 2016-2020 - Liem Thinh edited" xfId="609" xr:uid="{00000000-0005-0000-0000-0000E3000000}"/>
    <cellStyle name="_KT (2)_1_Copy of 05-12  KH trung han 2016-2020 - Liem Thinh edited (1)" xfId="113" xr:uid="{00000000-0005-0000-0000-0000E4000000}"/>
    <cellStyle name="_KT (2)_1_KH TPCP 2016-2020 (tong hop)" xfId="662" xr:uid="{00000000-0005-0000-0000-0000E5000000}"/>
    <cellStyle name="_KT (2)_1_Lora-tungchau" xfId="687" xr:uid="{00000000-0005-0000-0000-0000E6000000}"/>
    <cellStyle name="_KT (2)_1_Lora-tungchau 2" xfId="221" xr:uid="{00000000-0005-0000-0000-0000E7000000}"/>
    <cellStyle name="_KT (2)_1_Lora-tungchau_05-12  KH trung han 2016-2020 - Liem Thinh edited" xfId="179" xr:uid="{00000000-0005-0000-0000-0000E8000000}"/>
    <cellStyle name="_KT (2)_1_Lora-tungchau_Copy of 05-12  KH trung han 2016-2020 - Liem Thinh edited (1)" xfId="691" xr:uid="{00000000-0005-0000-0000-0000E9000000}"/>
    <cellStyle name="_KT (2)_1_Lora-tungchau_KH TPCP 2016-2020 (tong hop)" xfId="695" xr:uid="{00000000-0005-0000-0000-0000EA000000}"/>
    <cellStyle name="_KT (2)_1_Qt-HT3PQ1(CauKho)" xfId="260" xr:uid="{00000000-0005-0000-0000-0000EB000000}"/>
    <cellStyle name="_KT (2)_2" xfId="116" xr:uid="{00000000-0005-0000-0000-0000EC000000}"/>
    <cellStyle name="_KT (2)_2_TG-TH" xfId="696" xr:uid="{00000000-0005-0000-0000-0000ED000000}"/>
    <cellStyle name="_KT (2)_2_TG-TH 2" xfId="697" xr:uid="{00000000-0005-0000-0000-0000EE000000}"/>
    <cellStyle name="_KT (2)_2_TG-TH_05-12  KH trung han 2016-2020 - Liem Thinh edited" xfId="698" xr:uid="{00000000-0005-0000-0000-0000EF000000}"/>
    <cellStyle name="_KT (2)_2_TG-TH_ApGiaVatTu_cayxanh_latgach" xfId="665" xr:uid="{00000000-0005-0000-0000-0000F0000000}"/>
    <cellStyle name="_KT (2)_2_TG-TH_BANG TONG HOP TINH HINH THANH QUYET TOAN (MOI I)" xfId="390" xr:uid="{00000000-0005-0000-0000-0000F1000000}"/>
    <cellStyle name="_KT (2)_2_TG-TH_BAO CAO KLCT PT2000" xfId="700" xr:uid="{00000000-0005-0000-0000-0000F2000000}"/>
    <cellStyle name="_KT (2)_2_TG-TH_BAO CAO PT2000" xfId="196" xr:uid="{00000000-0005-0000-0000-0000F3000000}"/>
    <cellStyle name="_KT (2)_2_TG-TH_BAO CAO PT2000_Book1" xfId="703" xr:uid="{00000000-0005-0000-0000-0000F4000000}"/>
    <cellStyle name="_KT (2)_2_TG-TH_Bao cao XDCB 2001 - T11 KH dieu chinh 20-11-THAI" xfId="704" xr:uid="{00000000-0005-0000-0000-0000F5000000}"/>
    <cellStyle name="_KT (2)_2_TG-TH_BAO GIA NGAY 24-10-08 (co dam)" xfId="705" xr:uid="{00000000-0005-0000-0000-0000F6000000}"/>
    <cellStyle name="_KT (2)_2_TG-TH_BC  NAM 2007" xfId="706" xr:uid="{00000000-0005-0000-0000-0000F7000000}"/>
    <cellStyle name="_KT (2)_2_TG-TH_BC CV 6403 BKHĐT" xfId="567" xr:uid="{00000000-0005-0000-0000-0000F8000000}"/>
    <cellStyle name="_KT (2)_2_TG-TH_BC NQ11-CP - chinh sua lai" xfId="465" xr:uid="{00000000-0005-0000-0000-0000F9000000}"/>
    <cellStyle name="_KT (2)_2_TG-TH_BC NQ11-CP-Quynh sau bieu so3" xfId="711" xr:uid="{00000000-0005-0000-0000-0000FA000000}"/>
    <cellStyle name="_KT (2)_2_TG-TH_BC_NQ11-CP_-_Thao_sua_lai" xfId="713" xr:uid="{00000000-0005-0000-0000-0000FB000000}"/>
    <cellStyle name="_KT (2)_2_TG-TH_Bieu mau cong trinh khoi cong moi 3-4" xfId="123" xr:uid="{00000000-0005-0000-0000-0000FC000000}"/>
    <cellStyle name="_KT (2)_2_TG-TH_Bieu3ODA" xfId="86" xr:uid="{00000000-0005-0000-0000-0000FD000000}"/>
    <cellStyle name="_KT (2)_2_TG-TH_Bieu3ODA_1" xfId="59" xr:uid="{00000000-0005-0000-0000-0000FE000000}"/>
    <cellStyle name="_KT (2)_2_TG-TH_Bieu4HTMT" xfId="717" xr:uid="{00000000-0005-0000-0000-0000FF000000}"/>
    <cellStyle name="_KT (2)_2_TG-TH_bo sung von KCH nam 2010 va Du an tre kho khan" xfId="58" xr:uid="{00000000-0005-0000-0000-000000010000}"/>
    <cellStyle name="_KT (2)_2_TG-TH_Book1" xfId="718" xr:uid="{00000000-0005-0000-0000-000001010000}"/>
    <cellStyle name="_KT (2)_2_TG-TH_Book1 2" xfId="319" xr:uid="{00000000-0005-0000-0000-000002010000}"/>
    <cellStyle name="_KT (2)_2_TG-TH_Book1_1" xfId="295" xr:uid="{00000000-0005-0000-0000-000003010000}"/>
    <cellStyle name="_KT (2)_2_TG-TH_Book1_1 2" xfId="138" xr:uid="{00000000-0005-0000-0000-000004010000}"/>
    <cellStyle name="_KT (2)_2_TG-TH_Book1_1_BC CV 6403 BKHĐT" xfId="719" xr:uid="{00000000-0005-0000-0000-000005010000}"/>
    <cellStyle name="_KT (2)_2_TG-TH_Book1_1_Bieu mau cong trinh khoi cong moi 3-4" xfId="50" xr:uid="{00000000-0005-0000-0000-000006010000}"/>
    <cellStyle name="_KT (2)_2_TG-TH_Book1_1_Bieu3ODA" xfId="526" xr:uid="{00000000-0005-0000-0000-000007010000}"/>
    <cellStyle name="_KT (2)_2_TG-TH_Book1_1_Bieu4HTMT" xfId="384" xr:uid="{00000000-0005-0000-0000-000008010000}"/>
    <cellStyle name="_KT (2)_2_TG-TH_Book1_1_Book1" xfId="219" xr:uid="{00000000-0005-0000-0000-000009010000}"/>
    <cellStyle name="_KT (2)_2_TG-TH_Book1_1_Luy ke von ung nam 2011 -Thoa gui ngay 12-8-2012" xfId="721" xr:uid="{00000000-0005-0000-0000-00000A010000}"/>
    <cellStyle name="_KT (2)_2_TG-TH_Book1_2" xfId="299" xr:uid="{00000000-0005-0000-0000-00000B010000}"/>
    <cellStyle name="_KT (2)_2_TG-TH_Book1_2 2" xfId="563" xr:uid="{00000000-0005-0000-0000-00000C010000}"/>
    <cellStyle name="_KT (2)_2_TG-TH_Book1_2_BC CV 6403 BKHĐT" xfId="722" xr:uid="{00000000-0005-0000-0000-00000D010000}"/>
    <cellStyle name="_KT (2)_2_TG-TH_Book1_2_Bieu3ODA" xfId="252" xr:uid="{00000000-0005-0000-0000-00000E010000}"/>
    <cellStyle name="_KT (2)_2_TG-TH_Book1_2_Luy ke von ung nam 2011 -Thoa gui ngay 12-8-2012" xfId="702" xr:uid="{00000000-0005-0000-0000-00000F010000}"/>
    <cellStyle name="_KT (2)_2_TG-TH_Book1_3" xfId="302" xr:uid="{00000000-0005-0000-0000-000010010000}"/>
    <cellStyle name="_KT (2)_2_TG-TH_Book1_3 2" xfId="727" xr:uid="{00000000-0005-0000-0000-000011010000}"/>
    <cellStyle name="_KT (2)_2_TG-TH_Book1_BC CV 6403 BKHĐT" xfId="730" xr:uid="{00000000-0005-0000-0000-000012010000}"/>
    <cellStyle name="_KT (2)_2_TG-TH_Book1_Bieu mau cong trinh khoi cong moi 3-4" xfId="714" xr:uid="{00000000-0005-0000-0000-000013010000}"/>
    <cellStyle name="_KT (2)_2_TG-TH_Book1_Bieu3ODA" xfId="479" xr:uid="{00000000-0005-0000-0000-000014010000}"/>
    <cellStyle name="_KT (2)_2_TG-TH_Book1_Bieu4HTMT" xfId="68" xr:uid="{00000000-0005-0000-0000-000015010000}"/>
    <cellStyle name="_KT (2)_2_TG-TH_Book1_bo sung von KCH nam 2010 va Du an tre kho khan" xfId="731" xr:uid="{00000000-0005-0000-0000-000016010000}"/>
    <cellStyle name="_KT (2)_2_TG-TH_Book1_Book1" xfId="732" xr:uid="{00000000-0005-0000-0000-000017010000}"/>
    <cellStyle name="_KT (2)_2_TG-TH_Book1_danh muc chuan bi dau tu 2011 ngay 07-6-2011" xfId="733" xr:uid="{00000000-0005-0000-0000-000018010000}"/>
    <cellStyle name="_KT (2)_2_TG-TH_Book1_Danh muc pbo nguon von XSKT, XDCB nam 2009 chuyen qua nam 2010" xfId="734" xr:uid="{00000000-0005-0000-0000-000019010000}"/>
    <cellStyle name="_KT (2)_2_TG-TH_Book1_dieu chinh KH 2011 ngay 26-5-2011111" xfId="735" xr:uid="{00000000-0005-0000-0000-00001A010000}"/>
    <cellStyle name="_KT (2)_2_TG-TH_Book1_DS KCH PHAN BO VON NSDP NAM 2010" xfId="738" xr:uid="{00000000-0005-0000-0000-00001B010000}"/>
    <cellStyle name="_KT (2)_2_TG-TH_Book1_giao KH 2011 ngay 10-12-2010" xfId="743" xr:uid="{00000000-0005-0000-0000-00001C010000}"/>
    <cellStyle name="_KT (2)_2_TG-TH_Book1_Luy ke von ung nam 2011 -Thoa gui ngay 12-8-2012" xfId="363" xr:uid="{00000000-0005-0000-0000-00001D010000}"/>
    <cellStyle name="_KT (2)_2_TG-TH_CAU Khanh Nam(Thi Cong)" xfId="744" xr:uid="{00000000-0005-0000-0000-00001E010000}"/>
    <cellStyle name="_KT (2)_2_TG-TH_ChiHuong_ApGia" xfId="483" xr:uid="{00000000-0005-0000-0000-000021010000}"/>
    <cellStyle name="_KT (2)_2_TG-TH_CoCauPhi (version 1)" xfId="747" xr:uid="{00000000-0005-0000-0000-00001F010000}"/>
    <cellStyle name="_KT (2)_2_TG-TH_Copy of 05-12  KH trung han 2016-2020 - Liem Thinh edited (1)" xfId="273" xr:uid="{00000000-0005-0000-0000-000020010000}"/>
    <cellStyle name="_KT (2)_2_TG-TH_danh muc chuan bi dau tu 2011 ngay 07-6-2011" xfId="149" xr:uid="{00000000-0005-0000-0000-000022010000}"/>
    <cellStyle name="_KT (2)_2_TG-TH_Danh muc pbo nguon von XSKT, XDCB nam 2009 chuyen qua nam 2010" xfId="218" xr:uid="{00000000-0005-0000-0000-000023010000}"/>
    <cellStyle name="_KT (2)_2_TG-TH_DAU NOI PL-CL TAI PHU LAMHC" xfId="754" xr:uid="{00000000-0005-0000-0000-000024010000}"/>
    <cellStyle name="_KT (2)_2_TG-TH_dieu chinh KH 2011 ngay 26-5-2011111" xfId="241" xr:uid="{00000000-0005-0000-0000-000025010000}"/>
    <cellStyle name="_KT (2)_2_TG-TH_DS KCH PHAN BO VON NSDP NAM 2010" xfId="745" xr:uid="{00000000-0005-0000-0000-000026010000}"/>
    <cellStyle name="_KT (2)_2_TG-TH_DTCDT MR.2N110.HOCMON.TDTOAN.CCUNG" xfId="488" xr:uid="{00000000-0005-0000-0000-000027010000}"/>
    <cellStyle name="_KT (2)_2_TG-TH_DU TRU VAT TU" xfId="552" xr:uid="{00000000-0005-0000-0000-000028010000}"/>
    <cellStyle name="_KT (2)_2_TG-TH_giao KH 2011 ngay 10-12-2010" xfId="758" xr:uid="{00000000-0005-0000-0000-00002A010000}"/>
    <cellStyle name="_KT (2)_2_TG-TH_GTGT 2003" xfId="239" xr:uid="{00000000-0005-0000-0000-000029010000}"/>
    <cellStyle name="_KT (2)_2_TG-TH_KE KHAI THUE GTGT 2004" xfId="760" xr:uid="{00000000-0005-0000-0000-00002B010000}"/>
    <cellStyle name="_KT (2)_2_TG-TH_KE KHAI THUE GTGT 2004_BCTC2004" xfId="762" xr:uid="{00000000-0005-0000-0000-00002C010000}"/>
    <cellStyle name="_KT (2)_2_TG-TH_KH TPCP 2016-2020 (tong hop)" xfId="764" xr:uid="{00000000-0005-0000-0000-00002E010000}"/>
    <cellStyle name="_KT (2)_2_TG-TH_KH TPCP vung TNB (03-1-2012)" xfId="394" xr:uid="{00000000-0005-0000-0000-00002F010000}"/>
    <cellStyle name="_KT (2)_2_TG-TH_kien giang 2" xfId="562" xr:uid="{00000000-0005-0000-0000-00002D010000}"/>
    <cellStyle name="_KT (2)_2_TG-TH_Lora-tungchau" xfId="332" xr:uid="{00000000-0005-0000-0000-000030010000}"/>
    <cellStyle name="_KT (2)_2_TG-TH_Luy ke von ung nam 2011 -Thoa gui ngay 12-8-2012" xfId="641" xr:uid="{00000000-0005-0000-0000-000031010000}"/>
    <cellStyle name="_KT (2)_2_TG-TH_NhanCong" xfId="765" xr:uid="{00000000-0005-0000-0000-000033010000}"/>
    <cellStyle name="_KT (2)_2_TG-TH_N-X-T-04" xfId="537" xr:uid="{00000000-0005-0000-0000-000032010000}"/>
    <cellStyle name="_KT (2)_2_TG-TH_PGIA-phieu tham tra Kho bac" xfId="740" xr:uid="{00000000-0005-0000-0000-000034010000}"/>
    <cellStyle name="_KT (2)_2_TG-TH_phu luc tong ket tinh hinh TH giai doan 03-10 (ngay 30)" xfId="45" xr:uid="{00000000-0005-0000-0000-000039010000}"/>
    <cellStyle name="_KT (2)_2_TG-TH_PT02-02" xfId="768" xr:uid="{00000000-0005-0000-0000-000035010000}"/>
    <cellStyle name="_KT (2)_2_TG-TH_PT02-02_Book1" xfId="771" xr:uid="{00000000-0005-0000-0000-000036010000}"/>
    <cellStyle name="_KT (2)_2_TG-TH_PT02-03" xfId="545" xr:uid="{00000000-0005-0000-0000-000037010000}"/>
    <cellStyle name="_KT (2)_2_TG-TH_PT02-03_Book1" xfId="505" xr:uid="{00000000-0005-0000-0000-000038010000}"/>
    <cellStyle name="_KT (2)_2_TG-TH_Qt-HT3PQ1(CauKho)" xfId="775" xr:uid="{00000000-0005-0000-0000-00003A010000}"/>
    <cellStyle name="_KT (2)_2_TG-TH_Sheet1" xfId="780" xr:uid="{00000000-0005-0000-0000-00003B010000}"/>
    <cellStyle name="_KT (2)_2_TG-TH_TK152-04" xfId="133" xr:uid="{00000000-0005-0000-0000-00003C010000}"/>
    <cellStyle name="_KT (2)_2_TG-TH_ÿÿÿÿÿ" xfId="130" xr:uid="{00000000-0005-0000-0000-00003D010000}"/>
    <cellStyle name="_KT (2)_2_TG-TH_ÿÿÿÿÿ_Bieu mau cong trinh khoi cong moi 3-4" xfId="268" xr:uid="{00000000-0005-0000-0000-00003E010000}"/>
    <cellStyle name="_KT (2)_2_TG-TH_ÿÿÿÿÿ_Bieu3ODA" xfId="233" xr:uid="{00000000-0005-0000-0000-00003F010000}"/>
    <cellStyle name="_KT (2)_2_TG-TH_ÿÿÿÿÿ_Bieu4HTMT" xfId="209" xr:uid="{00000000-0005-0000-0000-000040010000}"/>
    <cellStyle name="_KT (2)_2_TG-TH_ÿÿÿÿÿ_KH TPCP vung TNB (03-1-2012)" xfId="783" xr:uid="{00000000-0005-0000-0000-000042010000}"/>
    <cellStyle name="_KT (2)_2_TG-TH_ÿÿÿÿÿ_kien giang 2" xfId="582" xr:uid="{00000000-0005-0000-0000-000041010000}"/>
    <cellStyle name="_KT (2)_3" xfId="124" xr:uid="{00000000-0005-0000-0000-000043010000}"/>
    <cellStyle name="_KT (2)_3_TG-TH" xfId="572" xr:uid="{00000000-0005-0000-0000-000044010000}"/>
    <cellStyle name="_KT (2)_3_TG-TH 2" xfId="729" xr:uid="{00000000-0005-0000-0000-000045010000}"/>
    <cellStyle name="_KT (2)_3_TG-TH_05-12  KH trung han 2016-2020 - Liem Thinh edited" xfId="784" xr:uid="{00000000-0005-0000-0000-000046010000}"/>
    <cellStyle name="_KT (2)_3_TG-TH_BC  NAM 2007" xfId="83" xr:uid="{00000000-0005-0000-0000-000047010000}"/>
    <cellStyle name="_KT (2)_3_TG-TH_Bieu mau cong trinh khoi cong moi 3-4" xfId="370" xr:uid="{00000000-0005-0000-0000-000048010000}"/>
    <cellStyle name="_KT (2)_3_TG-TH_Bieu3ODA" xfId="789" xr:uid="{00000000-0005-0000-0000-000049010000}"/>
    <cellStyle name="_KT (2)_3_TG-TH_Bieu3ODA_1" xfId="790" xr:uid="{00000000-0005-0000-0000-00004A010000}"/>
    <cellStyle name="_KT (2)_3_TG-TH_Bieu4HTMT" xfId="798" xr:uid="{00000000-0005-0000-0000-00004B010000}"/>
    <cellStyle name="_KT (2)_3_TG-TH_bo sung von KCH nam 2010 va Du an tre kho khan" xfId="800" xr:uid="{00000000-0005-0000-0000-00004C010000}"/>
    <cellStyle name="_KT (2)_3_TG-TH_Book1" xfId="802" xr:uid="{00000000-0005-0000-0000-00004D010000}"/>
    <cellStyle name="_KT (2)_3_TG-TH_Book1 2" xfId="707" xr:uid="{00000000-0005-0000-0000-00004E010000}"/>
    <cellStyle name="_KT (2)_3_TG-TH_Book1_BC-QT-WB-dthao" xfId="675" xr:uid="{00000000-0005-0000-0000-00004F010000}"/>
    <cellStyle name="_KT (2)_3_TG-TH_Book1_BC-QT-WB-dthao_05-12  KH trung han 2016-2020 - Liem Thinh edited" xfId="752" xr:uid="{00000000-0005-0000-0000-000050010000}"/>
    <cellStyle name="_KT (2)_3_TG-TH_Book1_BC-QT-WB-dthao_Copy of 05-12  KH trung han 2016-2020 - Liem Thinh edited (1)" xfId="244" xr:uid="{00000000-0005-0000-0000-000051010000}"/>
    <cellStyle name="_KT (2)_3_TG-TH_Book1_BC-QT-WB-dthao_KH TPCP 2016-2020 (tong hop)" xfId="599" xr:uid="{00000000-0005-0000-0000-000052010000}"/>
    <cellStyle name="_KT (2)_3_TG-TH_Book1_KH TPCP vung TNB (03-1-2012)" xfId="806" xr:uid="{00000000-0005-0000-0000-000054010000}"/>
    <cellStyle name="_KT (2)_3_TG-TH_Book1_kien giang 2" xfId="797" xr:uid="{00000000-0005-0000-0000-000053010000}"/>
    <cellStyle name="_KT (2)_3_TG-TH_Copy of 05-12  KH trung han 2016-2020 - Liem Thinh edited (1)" xfId="330" xr:uid="{00000000-0005-0000-0000-000055010000}"/>
    <cellStyle name="_KT (2)_3_TG-TH_danh muc chuan bi dau tu 2011 ngay 07-6-2011" xfId="807" xr:uid="{00000000-0005-0000-0000-000056010000}"/>
    <cellStyle name="_KT (2)_3_TG-TH_Danh muc pbo nguon von XSKT, XDCB nam 2009 chuyen qua nam 2010" xfId="146" xr:uid="{00000000-0005-0000-0000-000057010000}"/>
    <cellStyle name="_KT (2)_3_TG-TH_dieu chinh KH 2011 ngay 26-5-2011111" xfId="329" xr:uid="{00000000-0005-0000-0000-000058010000}"/>
    <cellStyle name="_KT (2)_3_TG-TH_DS KCH PHAN BO VON NSDP NAM 2010" xfId="810" xr:uid="{00000000-0005-0000-0000-000059010000}"/>
    <cellStyle name="_KT (2)_3_TG-TH_giao KH 2011 ngay 10-12-2010" xfId="749" xr:uid="{00000000-0005-0000-0000-00005B010000}"/>
    <cellStyle name="_KT (2)_3_TG-TH_GTGT 2003" xfId="101" xr:uid="{00000000-0005-0000-0000-00005A010000}"/>
    <cellStyle name="_KT (2)_3_TG-TH_KE KHAI THUE GTGT 2004" xfId="812" xr:uid="{00000000-0005-0000-0000-00005C010000}"/>
    <cellStyle name="_KT (2)_3_TG-TH_KE KHAI THUE GTGT 2004_BCTC2004" xfId="228" xr:uid="{00000000-0005-0000-0000-00005D010000}"/>
    <cellStyle name="_KT (2)_3_TG-TH_KH TPCP 2016-2020 (tong hop)" xfId="814" xr:uid="{00000000-0005-0000-0000-00005F010000}"/>
    <cellStyle name="_KT (2)_3_TG-TH_KH TPCP vung TNB (03-1-2012)" xfId="81" xr:uid="{00000000-0005-0000-0000-000060010000}"/>
    <cellStyle name="_KT (2)_3_TG-TH_kien giang 2" xfId="817" xr:uid="{00000000-0005-0000-0000-00005E010000}"/>
    <cellStyle name="_KT (2)_3_TG-TH_Lora-tungchau" xfId="820" xr:uid="{00000000-0005-0000-0000-000061010000}"/>
    <cellStyle name="_KT (2)_3_TG-TH_Lora-tungchau 2" xfId="821" xr:uid="{00000000-0005-0000-0000-000062010000}"/>
    <cellStyle name="_KT (2)_3_TG-TH_Lora-tungchau_05-12  KH trung han 2016-2020 - Liem Thinh edited" xfId="389" xr:uid="{00000000-0005-0000-0000-000063010000}"/>
    <cellStyle name="_KT (2)_3_TG-TH_Lora-tungchau_Copy of 05-12  KH trung han 2016-2020 - Liem Thinh edited (1)" xfId="679" xr:uid="{00000000-0005-0000-0000-000064010000}"/>
    <cellStyle name="_KT (2)_3_TG-TH_Lora-tungchau_KH TPCP 2016-2020 (tong hop)" xfId="471" xr:uid="{00000000-0005-0000-0000-000065010000}"/>
    <cellStyle name="_KT (2)_3_TG-TH_N-X-T-04" xfId="822" xr:uid="{00000000-0005-0000-0000-000066010000}"/>
    <cellStyle name="_KT (2)_3_TG-TH_PERSONAL" xfId="824" xr:uid="{00000000-0005-0000-0000-000067010000}"/>
    <cellStyle name="_KT (2)_3_TG-TH_PERSONAL_BC CV 6403 BKHĐT" xfId="226" xr:uid="{00000000-0005-0000-0000-000068010000}"/>
    <cellStyle name="_KT (2)_3_TG-TH_PERSONAL_Bieu mau cong trinh khoi cong moi 3-4" xfId="756" xr:uid="{00000000-0005-0000-0000-000069010000}"/>
    <cellStyle name="_KT (2)_3_TG-TH_PERSONAL_Bieu3ODA" xfId="825" xr:uid="{00000000-0005-0000-0000-00006A010000}"/>
    <cellStyle name="_KT (2)_3_TG-TH_PERSONAL_Bieu4HTMT" xfId="826" xr:uid="{00000000-0005-0000-0000-00006B010000}"/>
    <cellStyle name="_KT (2)_3_TG-TH_PERSONAL_Book1" xfId="106" xr:uid="{00000000-0005-0000-0000-00006C010000}"/>
    <cellStyle name="_KT (2)_3_TG-TH_PERSONAL_Book1 2" xfId="626" xr:uid="{00000000-0005-0000-0000-00006D010000}"/>
    <cellStyle name="_KT (2)_3_TG-TH_PERSONAL_HTQ.8 GD1" xfId="828" xr:uid="{00000000-0005-0000-0000-00006E010000}"/>
    <cellStyle name="_KT (2)_3_TG-TH_PERSONAL_HTQ.8 GD1_05-12  KH trung han 2016-2020 - Liem Thinh edited" xfId="829" xr:uid="{00000000-0005-0000-0000-00006F010000}"/>
    <cellStyle name="_KT (2)_3_TG-TH_PERSONAL_HTQ.8 GD1_Copy of 05-12  KH trung han 2016-2020 - Liem Thinh edited (1)" xfId="43" xr:uid="{00000000-0005-0000-0000-000070010000}"/>
    <cellStyle name="_KT (2)_3_TG-TH_PERSONAL_HTQ.8 GD1_KH TPCP 2016-2020 (tong hop)" xfId="215" xr:uid="{00000000-0005-0000-0000-000071010000}"/>
    <cellStyle name="_KT (2)_3_TG-TH_PERSONAL_Luy ke von ung nam 2011 -Thoa gui ngay 12-8-2012" xfId="831" xr:uid="{00000000-0005-0000-0000-000072010000}"/>
    <cellStyle name="_KT (2)_3_TG-TH_PERSONAL_Tong hop KHCB 2001" xfId="37" xr:uid="{00000000-0005-0000-0000-000073010000}"/>
    <cellStyle name="_KT (2)_3_TG-TH_Qt-HT3PQ1(CauKho)" xfId="833" xr:uid="{00000000-0005-0000-0000-000074010000}"/>
    <cellStyle name="_KT (2)_3_TG-TH_TK152-04" xfId="720" xr:uid="{00000000-0005-0000-0000-000075010000}"/>
    <cellStyle name="_KT (2)_3_TG-TH_ÿÿÿÿÿ" xfId="597" xr:uid="{00000000-0005-0000-0000-000076010000}"/>
    <cellStyle name="_KT (2)_3_TG-TH_ÿÿÿÿÿ_KH TPCP vung TNB (03-1-2012)" xfId="452" xr:uid="{00000000-0005-0000-0000-000078010000}"/>
    <cellStyle name="_KT (2)_3_TG-TH_ÿÿÿÿÿ_kien giang 2" xfId="836" xr:uid="{00000000-0005-0000-0000-000077010000}"/>
    <cellStyle name="_KT (2)_4" xfId="131" xr:uid="{00000000-0005-0000-0000-000079010000}"/>
    <cellStyle name="_KT (2)_4 2" xfId="671" xr:uid="{00000000-0005-0000-0000-00007A010000}"/>
    <cellStyle name="_KT (2)_4_05-12  KH trung han 2016-2020 - Liem Thinh edited" xfId="543" xr:uid="{00000000-0005-0000-0000-00007B010000}"/>
    <cellStyle name="_KT (2)_4_ApGiaVatTu_cayxanh_latgach" xfId="94" xr:uid="{00000000-0005-0000-0000-00007C010000}"/>
    <cellStyle name="_KT (2)_4_BANG TONG HOP TINH HINH THANH QUYET TOAN (MOI I)" xfId="549" xr:uid="{00000000-0005-0000-0000-00007D010000}"/>
    <cellStyle name="_KT (2)_4_BAO CAO KLCT PT2000" xfId="838" xr:uid="{00000000-0005-0000-0000-00007E010000}"/>
    <cellStyle name="_KT (2)_4_BAO CAO PT2000" xfId="839" xr:uid="{00000000-0005-0000-0000-00007F010000}"/>
    <cellStyle name="_KT (2)_4_BAO CAO PT2000_Book1" xfId="840" xr:uid="{00000000-0005-0000-0000-000080010000}"/>
    <cellStyle name="_KT (2)_4_Bao cao XDCB 2001 - T11 KH dieu chinh 20-11-THAI" xfId="74" xr:uid="{00000000-0005-0000-0000-000081010000}"/>
    <cellStyle name="_KT (2)_4_BAO GIA NGAY 24-10-08 (co dam)" xfId="155" xr:uid="{00000000-0005-0000-0000-000082010000}"/>
    <cellStyle name="_KT (2)_4_BC  NAM 2007" xfId="271" xr:uid="{00000000-0005-0000-0000-000083010000}"/>
    <cellStyle name="_KT (2)_4_BC CV 6403 BKHĐT" xfId="843" xr:uid="{00000000-0005-0000-0000-000084010000}"/>
    <cellStyle name="_KT (2)_4_BC NQ11-CP - chinh sua lai" xfId="606" xr:uid="{00000000-0005-0000-0000-000085010000}"/>
    <cellStyle name="_KT (2)_4_BC NQ11-CP-Quynh sau bieu so3" xfId="830" xr:uid="{00000000-0005-0000-0000-000086010000}"/>
    <cellStyle name="_KT (2)_4_BC_NQ11-CP_-_Thao_sua_lai" xfId="462" xr:uid="{00000000-0005-0000-0000-000087010000}"/>
    <cellStyle name="_KT (2)_4_Bieu mau cong trinh khoi cong moi 3-4" xfId="637" xr:uid="{00000000-0005-0000-0000-000088010000}"/>
    <cellStyle name="_KT (2)_4_Bieu3ODA" xfId="448" xr:uid="{00000000-0005-0000-0000-000089010000}"/>
    <cellStyle name="_KT (2)_4_Bieu3ODA_1" xfId="456" xr:uid="{00000000-0005-0000-0000-00008A010000}"/>
    <cellStyle name="_KT (2)_4_Bieu4HTMT" xfId="844" xr:uid="{00000000-0005-0000-0000-00008B010000}"/>
    <cellStyle name="_KT (2)_4_bo sung von KCH nam 2010 va Du an tre kho khan" xfId="92" xr:uid="{00000000-0005-0000-0000-00008C010000}"/>
    <cellStyle name="_KT (2)_4_Book1" xfId="91" xr:uid="{00000000-0005-0000-0000-00008D010000}"/>
    <cellStyle name="_KT (2)_4_Book1 2" xfId="847" xr:uid="{00000000-0005-0000-0000-00008E010000}"/>
    <cellStyle name="_KT (2)_4_Book1_1" xfId="848" xr:uid="{00000000-0005-0000-0000-00008F010000}"/>
    <cellStyle name="_KT (2)_4_Book1_1 2" xfId="128" xr:uid="{00000000-0005-0000-0000-000090010000}"/>
    <cellStyle name="_KT (2)_4_Book1_1_BC CV 6403 BKHĐT" xfId="853" xr:uid="{00000000-0005-0000-0000-000091010000}"/>
    <cellStyle name="_KT (2)_4_Book1_1_Bieu mau cong trinh khoi cong moi 3-4" xfId="647" xr:uid="{00000000-0005-0000-0000-000092010000}"/>
    <cellStyle name="_KT (2)_4_Book1_1_Bieu3ODA" xfId="855" xr:uid="{00000000-0005-0000-0000-000093010000}"/>
    <cellStyle name="_KT (2)_4_Book1_1_Bieu4HTMT" xfId="856" xr:uid="{00000000-0005-0000-0000-000094010000}"/>
    <cellStyle name="_KT (2)_4_Book1_1_Book1" xfId="421" xr:uid="{00000000-0005-0000-0000-000095010000}"/>
    <cellStyle name="_KT (2)_4_Book1_1_Luy ke von ung nam 2011 -Thoa gui ngay 12-8-2012" xfId="617" xr:uid="{00000000-0005-0000-0000-000096010000}"/>
    <cellStyle name="_KT (2)_4_Book1_2" xfId="857" xr:uid="{00000000-0005-0000-0000-000097010000}"/>
    <cellStyle name="_KT (2)_4_Book1_2 2" xfId="858" xr:uid="{00000000-0005-0000-0000-000098010000}"/>
    <cellStyle name="_KT (2)_4_Book1_2_BC CV 6403 BKHĐT" xfId="98" xr:uid="{00000000-0005-0000-0000-000099010000}"/>
    <cellStyle name="_KT (2)_4_Book1_2_Bieu3ODA" xfId="795" xr:uid="{00000000-0005-0000-0000-00009A010000}"/>
    <cellStyle name="_KT (2)_4_Book1_2_Luy ke von ung nam 2011 -Thoa gui ngay 12-8-2012" xfId="823" xr:uid="{00000000-0005-0000-0000-00009B010000}"/>
    <cellStyle name="_KT (2)_4_Book1_3" xfId="859" xr:uid="{00000000-0005-0000-0000-00009C010000}"/>
    <cellStyle name="_KT (2)_4_Book1_3 2" xfId="736" xr:uid="{00000000-0005-0000-0000-00009D010000}"/>
    <cellStyle name="_KT (2)_4_Book1_BC CV 6403 BKHĐT" xfId="860" xr:uid="{00000000-0005-0000-0000-00009E010000}"/>
    <cellStyle name="_KT (2)_4_Book1_Bieu mau cong trinh khoi cong moi 3-4" xfId="863" xr:uid="{00000000-0005-0000-0000-00009F010000}"/>
    <cellStyle name="_KT (2)_4_Book1_Bieu3ODA" xfId="868" xr:uid="{00000000-0005-0000-0000-0000A0010000}"/>
    <cellStyle name="_KT (2)_4_Book1_Bieu4HTMT" xfId="872" xr:uid="{00000000-0005-0000-0000-0000A1010000}"/>
    <cellStyle name="_KT (2)_4_Book1_bo sung von KCH nam 2010 va Du an tre kho khan" xfId="669" xr:uid="{00000000-0005-0000-0000-0000A2010000}"/>
    <cellStyle name="_KT (2)_4_Book1_Book1" xfId="776" xr:uid="{00000000-0005-0000-0000-0000A3010000}"/>
    <cellStyle name="_KT (2)_4_Book1_danh muc chuan bi dau tu 2011 ngay 07-6-2011" xfId="874" xr:uid="{00000000-0005-0000-0000-0000A4010000}"/>
    <cellStyle name="_KT (2)_4_Book1_Danh muc pbo nguon von XSKT, XDCB nam 2009 chuyen qua nam 2010" xfId="875" xr:uid="{00000000-0005-0000-0000-0000A5010000}"/>
    <cellStyle name="_KT (2)_4_Book1_dieu chinh KH 2011 ngay 26-5-2011111" xfId="877" xr:uid="{00000000-0005-0000-0000-0000A6010000}"/>
    <cellStyle name="_KT (2)_4_Book1_DS KCH PHAN BO VON NSDP NAM 2010" xfId="880" xr:uid="{00000000-0005-0000-0000-0000A7010000}"/>
    <cellStyle name="_KT (2)_4_Book1_giao KH 2011 ngay 10-12-2010" xfId="1" xr:uid="{00000000-0005-0000-0000-0000A8010000}"/>
    <cellStyle name="_KT (2)_4_Book1_Luy ke von ung nam 2011 -Thoa gui ngay 12-8-2012" xfId="291" xr:uid="{00000000-0005-0000-0000-0000A9010000}"/>
    <cellStyle name="_KT (2)_4_CAU Khanh Nam(Thi Cong)" xfId="882" xr:uid="{00000000-0005-0000-0000-0000AA010000}"/>
    <cellStyle name="_KT (2)_4_ChiHuong_ApGia" xfId="884" xr:uid="{00000000-0005-0000-0000-0000AD010000}"/>
    <cellStyle name="_KT (2)_4_CoCauPhi (version 1)" xfId="163" xr:uid="{00000000-0005-0000-0000-0000AB010000}"/>
    <cellStyle name="_KT (2)_4_Copy of 05-12  KH trung han 2016-2020 - Liem Thinh edited (1)" xfId="548" xr:uid="{00000000-0005-0000-0000-0000AC010000}"/>
    <cellStyle name="_KT (2)_4_danh muc chuan bi dau tu 2011 ngay 07-6-2011" xfId="886" xr:uid="{00000000-0005-0000-0000-0000AE010000}"/>
    <cellStyle name="_KT (2)_4_Danh muc pbo nguon von XSKT, XDCB nam 2009 chuyen qua nam 2010" xfId="888" xr:uid="{00000000-0005-0000-0000-0000AF010000}"/>
    <cellStyle name="_KT (2)_4_DAU NOI PL-CL TAI PHU LAMHC" xfId="890" xr:uid="{00000000-0005-0000-0000-0000B0010000}"/>
    <cellStyle name="_KT (2)_4_dieu chinh KH 2011 ngay 26-5-2011111" xfId="119" xr:uid="{00000000-0005-0000-0000-0000B1010000}"/>
    <cellStyle name="_KT (2)_4_DS KCH PHAN BO VON NSDP NAM 2010" xfId="892" xr:uid="{00000000-0005-0000-0000-0000B2010000}"/>
    <cellStyle name="_KT (2)_4_DTCDT MR.2N110.HOCMON.TDTOAN.CCUNG" xfId="861" xr:uid="{00000000-0005-0000-0000-0000B3010000}"/>
    <cellStyle name="_KT (2)_4_DU TRU VAT TU" xfId="895" xr:uid="{00000000-0005-0000-0000-0000B4010000}"/>
    <cellStyle name="_KT (2)_4_giao KH 2011 ngay 10-12-2010" xfId="899" xr:uid="{00000000-0005-0000-0000-0000B6010000}"/>
    <cellStyle name="_KT (2)_4_GTGT 2003" xfId="903" xr:uid="{00000000-0005-0000-0000-0000B5010000}"/>
    <cellStyle name="_KT (2)_4_KE KHAI THUE GTGT 2004" xfId="906" xr:uid="{00000000-0005-0000-0000-0000B7010000}"/>
    <cellStyle name="_KT (2)_4_KE KHAI THUE GTGT 2004_BCTC2004" xfId="907" xr:uid="{00000000-0005-0000-0000-0000B8010000}"/>
    <cellStyle name="_KT (2)_4_KH TPCP 2016-2020 (tong hop)" xfId="909" xr:uid="{00000000-0005-0000-0000-0000BA010000}"/>
    <cellStyle name="_KT (2)_4_KH TPCP vung TNB (03-1-2012)" xfId="910" xr:uid="{00000000-0005-0000-0000-0000BB010000}"/>
    <cellStyle name="_KT (2)_4_kien giang 2" xfId="243" xr:uid="{00000000-0005-0000-0000-0000B9010000}"/>
    <cellStyle name="_KT (2)_4_Lora-tungchau" xfId="912" xr:uid="{00000000-0005-0000-0000-0000BC010000}"/>
    <cellStyle name="_KT (2)_4_Luy ke von ung nam 2011 -Thoa gui ngay 12-8-2012" xfId="7" xr:uid="{00000000-0005-0000-0000-0000BD010000}"/>
    <cellStyle name="_KT (2)_4_NhanCong" xfId="913" xr:uid="{00000000-0005-0000-0000-0000BF010000}"/>
    <cellStyle name="_KT (2)_4_N-X-T-04" xfId="917" xr:uid="{00000000-0005-0000-0000-0000BE010000}"/>
    <cellStyle name="_KT (2)_4_PGIA-phieu tham tra Kho bac" xfId="919" xr:uid="{00000000-0005-0000-0000-0000C0010000}"/>
    <cellStyle name="_KT (2)_4_phu luc tong ket tinh hinh TH giai doan 03-10 (ngay 30)" xfId="920" xr:uid="{00000000-0005-0000-0000-0000C5010000}"/>
    <cellStyle name="_KT (2)_4_PT02-02" xfId="921" xr:uid="{00000000-0005-0000-0000-0000C1010000}"/>
    <cellStyle name="_KT (2)_4_PT02-02_Book1" xfId="431" xr:uid="{00000000-0005-0000-0000-0000C2010000}"/>
    <cellStyle name="_KT (2)_4_PT02-03" xfId="922" xr:uid="{00000000-0005-0000-0000-0000C3010000}"/>
    <cellStyle name="_KT (2)_4_PT02-03_Book1" xfId="923" xr:uid="{00000000-0005-0000-0000-0000C4010000}"/>
    <cellStyle name="_KT (2)_4_Qt-HT3PQ1(CauKho)" xfId="676" xr:uid="{00000000-0005-0000-0000-0000C6010000}"/>
    <cellStyle name="_KT (2)_4_Sheet1" xfId="925" xr:uid="{00000000-0005-0000-0000-0000C7010000}"/>
    <cellStyle name="_KT (2)_4_TG-TH" xfId="926" xr:uid="{00000000-0005-0000-0000-0000C8010000}"/>
    <cellStyle name="_KT (2)_4_TK152-04" xfId="927" xr:uid="{00000000-0005-0000-0000-0000C9010000}"/>
    <cellStyle name="_KT (2)_4_ÿÿÿÿÿ" xfId="929" xr:uid="{00000000-0005-0000-0000-0000CA010000}"/>
    <cellStyle name="_KT (2)_4_ÿÿÿÿÿ_Bieu mau cong trinh khoi cong moi 3-4" xfId="930" xr:uid="{00000000-0005-0000-0000-0000CB010000}"/>
    <cellStyle name="_KT (2)_4_ÿÿÿÿÿ_Bieu3ODA" xfId="931" xr:uid="{00000000-0005-0000-0000-0000CC010000}"/>
    <cellStyle name="_KT (2)_4_ÿÿÿÿÿ_Bieu4HTMT" xfId="934" xr:uid="{00000000-0005-0000-0000-0000CD010000}"/>
    <cellStyle name="_KT (2)_4_ÿÿÿÿÿ_KH TPCP vung TNB (03-1-2012)" xfId="938" xr:uid="{00000000-0005-0000-0000-0000CF010000}"/>
    <cellStyle name="_KT (2)_4_ÿÿÿÿÿ_kien giang 2" xfId="940" xr:uid="{00000000-0005-0000-0000-0000CE010000}"/>
    <cellStyle name="_KT (2)_5" xfId="942" xr:uid="{00000000-0005-0000-0000-0000D0010000}"/>
    <cellStyle name="_KT (2)_5 2" xfId="944" xr:uid="{00000000-0005-0000-0000-0000D1010000}"/>
    <cellStyle name="_KT (2)_5_05-12  KH trung han 2016-2020 - Liem Thinh edited" xfId="945" xr:uid="{00000000-0005-0000-0000-0000D2010000}"/>
    <cellStyle name="_KT (2)_5_ApGiaVatTu_cayxanh_latgach" xfId="947" xr:uid="{00000000-0005-0000-0000-0000D3010000}"/>
    <cellStyle name="_KT (2)_5_BANG TONG HOP TINH HINH THANH QUYET TOAN (MOI I)" xfId="809" xr:uid="{00000000-0005-0000-0000-0000D4010000}"/>
    <cellStyle name="_KT (2)_5_BAO CAO KLCT PT2000" xfId="948" xr:uid="{00000000-0005-0000-0000-0000D5010000}"/>
    <cellStyle name="_KT (2)_5_BAO CAO PT2000" xfId="949" xr:uid="{00000000-0005-0000-0000-0000D6010000}"/>
    <cellStyle name="_KT (2)_5_BAO CAO PT2000_Book1" xfId="951" xr:uid="{00000000-0005-0000-0000-0000D7010000}"/>
    <cellStyle name="_KT (2)_5_Bao cao XDCB 2001 - T11 KH dieu chinh 20-11-THAI" xfId="952" xr:uid="{00000000-0005-0000-0000-0000D8010000}"/>
    <cellStyle name="_KT (2)_5_BAO GIA NGAY 24-10-08 (co dam)" xfId="955" xr:uid="{00000000-0005-0000-0000-0000D9010000}"/>
    <cellStyle name="_KT (2)_5_BC  NAM 2007" xfId="956" xr:uid="{00000000-0005-0000-0000-0000DA010000}"/>
    <cellStyle name="_KT (2)_5_BC CV 6403 BKHĐT" xfId="960" xr:uid="{00000000-0005-0000-0000-0000DB010000}"/>
    <cellStyle name="_KT (2)_5_BC NQ11-CP - chinh sua lai" xfId="962" xr:uid="{00000000-0005-0000-0000-0000DC010000}"/>
    <cellStyle name="_KT (2)_5_BC NQ11-CP-Quynh sau bieu so3" xfId="963" xr:uid="{00000000-0005-0000-0000-0000DD010000}"/>
    <cellStyle name="_KT (2)_5_BC_NQ11-CP_-_Thao_sua_lai" xfId="964" xr:uid="{00000000-0005-0000-0000-0000DE010000}"/>
    <cellStyle name="_KT (2)_5_Bieu mau cong trinh khoi cong moi 3-4" xfId="966" xr:uid="{00000000-0005-0000-0000-0000DF010000}"/>
    <cellStyle name="_KT (2)_5_Bieu3ODA" xfId="967" xr:uid="{00000000-0005-0000-0000-0000E0010000}"/>
    <cellStyle name="_KT (2)_5_Bieu3ODA_1" xfId="968" xr:uid="{00000000-0005-0000-0000-0000E1010000}"/>
    <cellStyle name="_KT (2)_5_Bieu4HTMT" xfId="969" xr:uid="{00000000-0005-0000-0000-0000E2010000}"/>
    <cellStyle name="_KT (2)_5_bo sung von KCH nam 2010 va Du an tre kho khan" xfId="971" xr:uid="{00000000-0005-0000-0000-0000E3010000}"/>
    <cellStyle name="_KT (2)_5_Book1" xfId="972" xr:uid="{00000000-0005-0000-0000-0000E4010000}"/>
    <cellStyle name="_KT (2)_5_Book1 2" xfId="973" xr:uid="{00000000-0005-0000-0000-0000E5010000}"/>
    <cellStyle name="_KT (2)_5_Book1_1" xfId="975" xr:uid="{00000000-0005-0000-0000-0000E6010000}"/>
    <cellStyle name="_KT (2)_5_Book1_1 2" xfId="977" xr:uid="{00000000-0005-0000-0000-0000E7010000}"/>
    <cellStyle name="_KT (2)_5_Book1_1_BC CV 6403 BKHĐT" xfId="461" xr:uid="{00000000-0005-0000-0000-0000E8010000}"/>
    <cellStyle name="_KT (2)_5_Book1_1_Bieu mau cong trinh khoi cong moi 3-4" xfId="978" xr:uid="{00000000-0005-0000-0000-0000E9010000}"/>
    <cellStyle name="_KT (2)_5_Book1_1_Bieu3ODA" xfId="979" xr:uid="{00000000-0005-0000-0000-0000EA010000}"/>
    <cellStyle name="_KT (2)_5_Book1_1_Bieu4HTMT" xfId="980" xr:uid="{00000000-0005-0000-0000-0000EB010000}"/>
    <cellStyle name="_KT (2)_5_Book1_1_Book1" xfId="981" xr:uid="{00000000-0005-0000-0000-0000EC010000}"/>
    <cellStyle name="_KT (2)_5_Book1_1_Luy ke von ung nam 2011 -Thoa gui ngay 12-8-2012" xfId="982" xr:uid="{00000000-0005-0000-0000-0000ED010000}"/>
    <cellStyle name="_KT (2)_5_Book1_2" xfId="724" xr:uid="{00000000-0005-0000-0000-0000EE010000}"/>
    <cellStyle name="_KT (2)_5_Book1_2 2" xfId="983" xr:uid="{00000000-0005-0000-0000-0000EF010000}"/>
    <cellStyle name="_KT (2)_5_Book1_2_BC CV 6403 BKHĐT" xfId="987" xr:uid="{00000000-0005-0000-0000-0000F0010000}"/>
    <cellStyle name="_KT (2)_5_Book1_2_Bieu3ODA" xfId="988" xr:uid="{00000000-0005-0000-0000-0000F1010000}"/>
    <cellStyle name="_KT (2)_5_Book1_2_Luy ke von ung nam 2011 -Thoa gui ngay 12-8-2012" xfId="835" xr:uid="{00000000-0005-0000-0000-0000F2010000}"/>
    <cellStyle name="_KT (2)_5_Book1_3" xfId="989" xr:uid="{00000000-0005-0000-0000-0000F3010000}"/>
    <cellStyle name="_KT (2)_5_Book1_BC CV 6403 BKHĐT" xfId="837" xr:uid="{00000000-0005-0000-0000-0000F4010000}"/>
    <cellStyle name="_KT (2)_5_Book1_BC-QT-WB-dthao" xfId="990" xr:uid="{00000000-0005-0000-0000-0000F5010000}"/>
    <cellStyle name="_KT (2)_5_Book1_Bieu mau cong trinh khoi cong moi 3-4" xfId="991" xr:uid="{00000000-0005-0000-0000-0000F6010000}"/>
    <cellStyle name="_KT (2)_5_Book1_Bieu3ODA" xfId="993" xr:uid="{00000000-0005-0000-0000-0000F7010000}"/>
    <cellStyle name="_KT (2)_5_Book1_Bieu4HTMT" xfId="997" xr:uid="{00000000-0005-0000-0000-0000F8010000}"/>
    <cellStyle name="_KT (2)_5_Book1_bo sung von KCH nam 2010 va Du an tre kho khan" xfId="999" xr:uid="{00000000-0005-0000-0000-0000F9010000}"/>
    <cellStyle name="_KT (2)_5_Book1_Book1" xfId="259" xr:uid="{00000000-0005-0000-0000-0000FA010000}"/>
    <cellStyle name="_KT (2)_5_Book1_danh muc chuan bi dau tu 2011 ngay 07-6-2011" xfId="1001" xr:uid="{00000000-0005-0000-0000-0000FB010000}"/>
    <cellStyle name="_KT (2)_5_Book1_Danh muc pbo nguon von XSKT, XDCB nam 2009 chuyen qua nam 2010" xfId="1004" xr:uid="{00000000-0005-0000-0000-0000FC010000}"/>
    <cellStyle name="_KT (2)_5_Book1_dieu chinh KH 2011 ngay 26-5-2011111" xfId="1005" xr:uid="{00000000-0005-0000-0000-0000FD010000}"/>
    <cellStyle name="_KT (2)_5_Book1_DS KCH PHAN BO VON NSDP NAM 2010" xfId="1008" xr:uid="{00000000-0005-0000-0000-0000FE010000}"/>
    <cellStyle name="_KT (2)_5_Book1_giao KH 2011 ngay 10-12-2010" xfId="1009" xr:uid="{00000000-0005-0000-0000-0000FF010000}"/>
    <cellStyle name="_KT (2)_5_Book1_Luy ke von ung nam 2011 -Thoa gui ngay 12-8-2012" xfId="1010" xr:uid="{00000000-0005-0000-0000-000000020000}"/>
    <cellStyle name="_KT (2)_5_CAU Khanh Nam(Thi Cong)" xfId="1011" xr:uid="{00000000-0005-0000-0000-000001020000}"/>
    <cellStyle name="_KT (2)_5_ChiHuong_ApGia" xfId="716" xr:uid="{00000000-0005-0000-0000-000004020000}"/>
    <cellStyle name="_KT (2)_5_CoCauPhi (version 1)" xfId="208" xr:uid="{00000000-0005-0000-0000-000002020000}"/>
    <cellStyle name="_KT (2)_5_Copy of 05-12  KH trung han 2016-2020 - Liem Thinh edited (1)" xfId="1012" xr:uid="{00000000-0005-0000-0000-000003020000}"/>
    <cellStyle name="_KT (2)_5_danh muc chuan bi dau tu 2011 ngay 07-6-2011" xfId="1013" xr:uid="{00000000-0005-0000-0000-000005020000}"/>
    <cellStyle name="_KT (2)_5_Danh muc pbo nguon von XSKT, XDCB nam 2009 chuyen qua nam 2010" xfId="1014" xr:uid="{00000000-0005-0000-0000-000006020000}"/>
    <cellStyle name="_KT (2)_5_DAU NOI PL-CL TAI PHU LAMHC" xfId="1016" xr:uid="{00000000-0005-0000-0000-000007020000}"/>
    <cellStyle name="_KT (2)_5_dieu chinh KH 2011 ngay 26-5-2011111" xfId="1017" xr:uid="{00000000-0005-0000-0000-000008020000}"/>
    <cellStyle name="_KT (2)_5_DS KCH PHAN BO VON NSDP NAM 2010" xfId="1020" xr:uid="{00000000-0005-0000-0000-000009020000}"/>
    <cellStyle name="_KT (2)_5_DTCDT MR.2N110.HOCMON.TDTOAN.CCUNG" xfId="1022" xr:uid="{00000000-0005-0000-0000-00000A020000}"/>
    <cellStyle name="_KT (2)_5_DU TRU VAT TU" xfId="1023" xr:uid="{00000000-0005-0000-0000-00000B020000}"/>
    <cellStyle name="_KT (2)_5_giao KH 2011 ngay 10-12-2010" xfId="1026" xr:uid="{00000000-0005-0000-0000-00000D020000}"/>
    <cellStyle name="_KT (2)_5_GTGT 2003" xfId="1028" xr:uid="{00000000-0005-0000-0000-00000C020000}"/>
    <cellStyle name="_KT (2)_5_KE KHAI THUE GTGT 2004" xfId="1029" xr:uid="{00000000-0005-0000-0000-00000E020000}"/>
    <cellStyle name="_KT (2)_5_KE KHAI THUE GTGT 2004_BCTC2004" xfId="254" xr:uid="{00000000-0005-0000-0000-00000F020000}"/>
    <cellStyle name="_KT (2)_5_KH TPCP 2016-2020 (tong hop)" xfId="1018" xr:uid="{00000000-0005-0000-0000-000011020000}"/>
    <cellStyle name="_KT (2)_5_KH TPCP vung TNB (03-1-2012)" xfId="1030" xr:uid="{00000000-0005-0000-0000-000012020000}"/>
    <cellStyle name="_KT (2)_5_kien giang 2" xfId="1031" xr:uid="{00000000-0005-0000-0000-000010020000}"/>
    <cellStyle name="_KT (2)_5_Lora-tungchau" xfId="900" xr:uid="{00000000-0005-0000-0000-000013020000}"/>
    <cellStyle name="_KT (2)_5_Luy ke von ung nam 2011 -Thoa gui ngay 12-8-2012" xfId="1032" xr:uid="{00000000-0005-0000-0000-000014020000}"/>
    <cellStyle name="_KT (2)_5_NhanCong" xfId="1033" xr:uid="{00000000-0005-0000-0000-000016020000}"/>
    <cellStyle name="_KT (2)_5_N-X-T-04" xfId="1036" xr:uid="{00000000-0005-0000-0000-000015020000}"/>
    <cellStyle name="_KT (2)_5_PGIA-phieu tham tra Kho bac" xfId="1038" xr:uid="{00000000-0005-0000-0000-000017020000}"/>
    <cellStyle name="_KT (2)_5_phu luc tong ket tinh hinh TH giai doan 03-10 (ngay 30)" xfId="1041" xr:uid="{00000000-0005-0000-0000-00001C020000}"/>
    <cellStyle name="_KT (2)_5_PT02-02" xfId="1042" xr:uid="{00000000-0005-0000-0000-000018020000}"/>
    <cellStyle name="_KT (2)_5_PT02-02_Book1" xfId="1043" xr:uid="{00000000-0005-0000-0000-000019020000}"/>
    <cellStyle name="_KT (2)_5_PT02-03" xfId="1044" xr:uid="{00000000-0005-0000-0000-00001A020000}"/>
    <cellStyle name="_KT (2)_5_PT02-03_Book1" xfId="1047" xr:uid="{00000000-0005-0000-0000-00001B020000}"/>
    <cellStyle name="_KT (2)_5_Qt-HT3PQ1(CauKho)" xfId="1051" xr:uid="{00000000-0005-0000-0000-00001D020000}"/>
    <cellStyle name="_KT (2)_5_Sheet1" xfId="690" xr:uid="{00000000-0005-0000-0000-00001E020000}"/>
    <cellStyle name="_KT (2)_5_TK152-04" xfId="62" xr:uid="{00000000-0005-0000-0000-00001F020000}"/>
    <cellStyle name="_KT (2)_5_ÿÿÿÿÿ" xfId="1054" xr:uid="{00000000-0005-0000-0000-000020020000}"/>
    <cellStyle name="_KT (2)_5_ÿÿÿÿÿ_Bieu mau cong trinh khoi cong moi 3-4" xfId="1056" xr:uid="{00000000-0005-0000-0000-000021020000}"/>
    <cellStyle name="_KT (2)_5_ÿÿÿÿÿ_Bieu3ODA" xfId="1058" xr:uid="{00000000-0005-0000-0000-000022020000}"/>
    <cellStyle name="_KT (2)_5_ÿÿÿÿÿ_Bieu4HTMT" xfId="1060" xr:uid="{00000000-0005-0000-0000-000023020000}"/>
    <cellStyle name="_KT (2)_5_ÿÿÿÿÿ_KH TPCP vung TNB (03-1-2012)" xfId="1062" xr:uid="{00000000-0005-0000-0000-000025020000}"/>
    <cellStyle name="_KT (2)_5_ÿÿÿÿÿ_kien giang 2" xfId="225" xr:uid="{00000000-0005-0000-0000-000024020000}"/>
    <cellStyle name="_KT (2)_BC  NAM 2007" xfId="1063" xr:uid="{00000000-0005-0000-0000-000026020000}"/>
    <cellStyle name="_KT (2)_Bieu mau cong trinh khoi cong moi 3-4" xfId="1065" xr:uid="{00000000-0005-0000-0000-000027020000}"/>
    <cellStyle name="_KT (2)_Bieu3ODA" xfId="1066" xr:uid="{00000000-0005-0000-0000-000028020000}"/>
    <cellStyle name="_KT (2)_Bieu3ODA_1" xfId="1069" xr:uid="{00000000-0005-0000-0000-000029020000}"/>
    <cellStyle name="_KT (2)_Bieu4HTMT" xfId="1071" xr:uid="{00000000-0005-0000-0000-00002A020000}"/>
    <cellStyle name="_KT (2)_bo sung von KCH nam 2010 va Du an tre kho khan" xfId="1073" xr:uid="{00000000-0005-0000-0000-00002B020000}"/>
    <cellStyle name="_KT (2)_Book1" xfId="1076" xr:uid="{00000000-0005-0000-0000-00002C020000}"/>
    <cellStyle name="_KT (2)_Book1 2" xfId="1077" xr:uid="{00000000-0005-0000-0000-00002D020000}"/>
    <cellStyle name="_KT (2)_Book1_BC-QT-WB-dthao" xfId="1078" xr:uid="{00000000-0005-0000-0000-00002E020000}"/>
    <cellStyle name="_KT (2)_Book1_BC-QT-WB-dthao_05-12  KH trung han 2016-2020 - Liem Thinh edited" xfId="611" xr:uid="{00000000-0005-0000-0000-00002F020000}"/>
    <cellStyle name="_KT (2)_Book1_BC-QT-WB-dthao_Copy of 05-12  KH trung han 2016-2020 - Liem Thinh edited (1)" xfId="1080" xr:uid="{00000000-0005-0000-0000-000030020000}"/>
    <cellStyle name="_KT (2)_Book1_BC-QT-WB-dthao_KH TPCP 2016-2020 (tong hop)" xfId="1081" xr:uid="{00000000-0005-0000-0000-000031020000}"/>
    <cellStyle name="_KT (2)_Book1_KH TPCP vung TNB (03-1-2012)" xfId="1083" xr:uid="{00000000-0005-0000-0000-000033020000}"/>
    <cellStyle name="_KT (2)_Book1_kien giang 2" xfId="51" xr:uid="{00000000-0005-0000-0000-000032020000}"/>
    <cellStyle name="_KT (2)_Copy of 05-12  KH trung han 2016-2020 - Liem Thinh edited (1)" xfId="324" xr:uid="{00000000-0005-0000-0000-000034020000}"/>
    <cellStyle name="_KT (2)_danh muc chuan bi dau tu 2011 ngay 07-6-2011" xfId="1086" xr:uid="{00000000-0005-0000-0000-000035020000}"/>
    <cellStyle name="_KT (2)_Danh muc pbo nguon von XSKT, XDCB nam 2009 chuyen qua nam 2010" xfId="1087" xr:uid="{00000000-0005-0000-0000-000036020000}"/>
    <cellStyle name="_KT (2)_dieu chinh KH 2011 ngay 26-5-2011111" xfId="1088" xr:uid="{00000000-0005-0000-0000-000037020000}"/>
    <cellStyle name="_KT (2)_DS KCH PHAN BO VON NSDP NAM 2010" xfId="1090" xr:uid="{00000000-0005-0000-0000-000038020000}"/>
    <cellStyle name="_KT (2)_giao KH 2011 ngay 10-12-2010" xfId="1092" xr:uid="{00000000-0005-0000-0000-00003A020000}"/>
    <cellStyle name="_KT (2)_GTGT 2003" xfId="1093" xr:uid="{00000000-0005-0000-0000-000039020000}"/>
    <cellStyle name="_KT (2)_KE KHAI THUE GTGT 2004" xfId="1094" xr:uid="{00000000-0005-0000-0000-00003B020000}"/>
    <cellStyle name="_KT (2)_KE KHAI THUE GTGT 2004_BCTC2004" xfId="1095" xr:uid="{00000000-0005-0000-0000-00003C020000}"/>
    <cellStyle name="_KT (2)_KH TPCP 2016-2020 (tong hop)" xfId="251" xr:uid="{00000000-0005-0000-0000-00003E020000}"/>
    <cellStyle name="_KT (2)_KH TPCP vung TNB (03-1-2012)" xfId="1096" xr:uid="{00000000-0005-0000-0000-00003F020000}"/>
    <cellStyle name="_KT (2)_kien giang 2" xfId="1097" xr:uid="{00000000-0005-0000-0000-00003D020000}"/>
    <cellStyle name="_KT (2)_Lora-tungchau" xfId="1100" xr:uid="{00000000-0005-0000-0000-000040020000}"/>
    <cellStyle name="_KT (2)_Lora-tungchau 2" xfId="1103" xr:uid="{00000000-0005-0000-0000-000041020000}"/>
    <cellStyle name="_KT (2)_Lora-tungchau_05-12  KH trung han 2016-2020 - Liem Thinh edited" xfId="1105" xr:uid="{00000000-0005-0000-0000-000042020000}"/>
    <cellStyle name="_KT (2)_Lora-tungchau_Copy of 05-12  KH trung han 2016-2020 - Liem Thinh edited (1)" xfId="1106" xr:uid="{00000000-0005-0000-0000-000043020000}"/>
    <cellStyle name="_KT (2)_Lora-tungchau_KH TPCP 2016-2020 (tong hop)" xfId="1109" xr:uid="{00000000-0005-0000-0000-000044020000}"/>
    <cellStyle name="_KT (2)_N-X-T-04" xfId="1111" xr:uid="{00000000-0005-0000-0000-000045020000}"/>
    <cellStyle name="_KT (2)_PERSONAL" xfId="1112" xr:uid="{00000000-0005-0000-0000-000046020000}"/>
    <cellStyle name="_KT (2)_PERSONAL_BC CV 6403 BKHĐT" xfId="1113" xr:uid="{00000000-0005-0000-0000-000047020000}"/>
    <cellStyle name="_KT (2)_PERSONAL_Bieu mau cong trinh khoi cong moi 3-4" xfId="1099" xr:uid="{00000000-0005-0000-0000-000048020000}"/>
    <cellStyle name="_KT (2)_PERSONAL_Bieu3ODA" xfId="1114" xr:uid="{00000000-0005-0000-0000-000049020000}"/>
    <cellStyle name="_KT (2)_PERSONAL_Bieu4HTMT" xfId="411" xr:uid="{00000000-0005-0000-0000-00004A020000}"/>
    <cellStyle name="_KT (2)_PERSONAL_Book1" xfId="80" xr:uid="{00000000-0005-0000-0000-00004B020000}"/>
    <cellStyle name="_KT (2)_PERSONAL_Book1 2" xfId="1116" xr:uid="{00000000-0005-0000-0000-00004C020000}"/>
    <cellStyle name="_KT (2)_PERSONAL_HTQ.8 GD1" xfId="1117" xr:uid="{00000000-0005-0000-0000-00004D020000}"/>
    <cellStyle name="_KT (2)_PERSONAL_HTQ.8 GD1_05-12  KH trung han 2016-2020 - Liem Thinh edited" xfId="1118" xr:uid="{00000000-0005-0000-0000-00004E020000}"/>
    <cellStyle name="_KT (2)_PERSONAL_HTQ.8 GD1_Copy of 05-12  KH trung han 2016-2020 - Liem Thinh edited (1)" xfId="1119" xr:uid="{00000000-0005-0000-0000-00004F020000}"/>
    <cellStyle name="_KT (2)_PERSONAL_HTQ.8 GD1_KH TPCP 2016-2020 (tong hop)" xfId="1120" xr:uid="{00000000-0005-0000-0000-000050020000}"/>
    <cellStyle name="_KT (2)_PERSONAL_Luy ke von ung nam 2011 -Thoa gui ngay 12-8-2012" xfId="808" xr:uid="{00000000-0005-0000-0000-000051020000}"/>
    <cellStyle name="_KT (2)_PERSONAL_Tong hop KHCB 2001" xfId="1124" xr:uid="{00000000-0005-0000-0000-000052020000}"/>
    <cellStyle name="_KT (2)_Qt-HT3PQ1(CauKho)" xfId="1126" xr:uid="{00000000-0005-0000-0000-000053020000}"/>
    <cellStyle name="_KT (2)_TG-TH" xfId="915" xr:uid="{00000000-0005-0000-0000-000054020000}"/>
    <cellStyle name="_KT (2)_TK152-04" xfId="1127" xr:uid="{00000000-0005-0000-0000-000055020000}"/>
    <cellStyle name="_KT (2)_ÿÿÿÿÿ" xfId="604" xr:uid="{00000000-0005-0000-0000-000056020000}"/>
    <cellStyle name="_KT (2)_ÿÿÿÿÿ_KH TPCP vung TNB (03-1-2012)" xfId="1128" xr:uid="{00000000-0005-0000-0000-000058020000}"/>
    <cellStyle name="_KT (2)_ÿÿÿÿÿ_kien giang 2" xfId="1129" xr:uid="{00000000-0005-0000-0000-000057020000}"/>
    <cellStyle name="_KT_TG" xfId="772" xr:uid="{00000000-0005-0000-0000-000059020000}"/>
    <cellStyle name="_KT_TG_1" xfId="1131" xr:uid="{00000000-0005-0000-0000-00005A020000}"/>
    <cellStyle name="_KT_TG_1 2" xfId="866" xr:uid="{00000000-0005-0000-0000-00005B020000}"/>
    <cellStyle name="_KT_TG_1_05-12  KH trung han 2016-2020 - Liem Thinh edited" xfId="1133" xr:uid="{00000000-0005-0000-0000-00005C020000}"/>
    <cellStyle name="_KT_TG_1_ApGiaVatTu_cayxanh_latgach" xfId="1136" xr:uid="{00000000-0005-0000-0000-00005D020000}"/>
    <cellStyle name="_KT_TG_1_BANG TONG HOP TINH HINH THANH QUYET TOAN (MOI I)" xfId="61" xr:uid="{00000000-0005-0000-0000-00005E020000}"/>
    <cellStyle name="_KT_TG_1_BAO CAO KLCT PT2000" xfId="1138" xr:uid="{00000000-0005-0000-0000-00005F020000}"/>
    <cellStyle name="_KT_TG_1_BAO CAO PT2000" xfId="1142" xr:uid="{00000000-0005-0000-0000-000060020000}"/>
    <cellStyle name="_KT_TG_1_BAO CAO PT2000_Book1" xfId="1143" xr:uid="{00000000-0005-0000-0000-000061020000}"/>
    <cellStyle name="_KT_TG_1_Bao cao XDCB 2001 - T11 KH dieu chinh 20-11-THAI" xfId="449" xr:uid="{00000000-0005-0000-0000-000062020000}"/>
    <cellStyle name="_KT_TG_1_BAO GIA NGAY 24-10-08 (co dam)" xfId="1144" xr:uid="{00000000-0005-0000-0000-000063020000}"/>
    <cellStyle name="_KT_TG_1_BC  NAM 2007" xfId="801" xr:uid="{00000000-0005-0000-0000-000064020000}"/>
    <cellStyle name="_KT_TG_1_BC CV 6403 BKHĐT" xfId="1145" xr:uid="{00000000-0005-0000-0000-000065020000}"/>
    <cellStyle name="_KT_TG_1_BC NQ11-CP - chinh sua lai" xfId="367" xr:uid="{00000000-0005-0000-0000-000066020000}"/>
    <cellStyle name="_KT_TG_1_BC NQ11-CP-Quynh sau bieu so3" xfId="1146" xr:uid="{00000000-0005-0000-0000-000067020000}"/>
    <cellStyle name="_KT_TG_1_BC_NQ11-CP_-_Thao_sua_lai" xfId="1148" xr:uid="{00000000-0005-0000-0000-000068020000}"/>
    <cellStyle name="_KT_TG_1_Bieu mau cong trinh khoi cong moi 3-4" xfId="29" xr:uid="{00000000-0005-0000-0000-000069020000}"/>
    <cellStyle name="_KT_TG_1_Bieu3ODA" xfId="1149" xr:uid="{00000000-0005-0000-0000-00006A020000}"/>
    <cellStyle name="_KT_TG_1_Bieu3ODA_1" xfId="1150" xr:uid="{00000000-0005-0000-0000-00006B020000}"/>
    <cellStyle name="_KT_TG_1_Bieu4HTMT" xfId="6" xr:uid="{00000000-0005-0000-0000-00006C020000}"/>
    <cellStyle name="_KT_TG_1_bo sung von KCH nam 2010 va Du an tre kho khan" xfId="1152" xr:uid="{00000000-0005-0000-0000-00006D020000}"/>
    <cellStyle name="_KT_TG_1_Book1" xfId="1154" xr:uid="{00000000-0005-0000-0000-00006E020000}"/>
    <cellStyle name="_KT_TG_1_Book1 2" xfId="1155" xr:uid="{00000000-0005-0000-0000-00006F020000}"/>
    <cellStyle name="_KT_TG_1_Book1_1" xfId="1156" xr:uid="{00000000-0005-0000-0000-000070020000}"/>
    <cellStyle name="_KT_TG_1_Book1_1 2" xfId="1158" xr:uid="{00000000-0005-0000-0000-000071020000}"/>
    <cellStyle name="_KT_TG_1_Book1_1_BC CV 6403 BKHĐT" xfId="1161" xr:uid="{00000000-0005-0000-0000-000072020000}"/>
    <cellStyle name="_KT_TG_1_Book1_1_Bieu mau cong trinh khoi cong moi 3-4" xfId="1163" xr:uid="{00000000-0005-0000-0000-000073020000}"/>
    <cellStyle name="_KT_TG_1_Book1_1_Bieu3ODA" xfId="741" xr:uid="{00000000-0005-0000-0000-000074020000}"/>
    <cellStyle name="_KT_TG_1_Book1_1_Bieu4HTMT" xfId="1165" xr:uid="{00000000-0005-0000-0000-000075020000}"/>
    <cellStyle name="_KT_TG_1_Book1_1_Book1" xfId="1167" xr:uid="{00000000-0005-0000-0000-000076020000}"/>
    <cellStyle name="_KT_TG_1_Book1_1_Luy ke von ung nam 2011 -Thoa gui ngay 12-8-2012" xfId="57" xr:uid="{00000000-0005-0000-0000-000077020000}"/>
    <cellStyle name="_KT_TG_1_Book1_2" xfId="1168" xr:uid="{00000000-0005-0000-0000-000078020000}"/>
    <cellStyle name="_KT_TG_1_Book1_2 2" xfId="1171" xr:uid="{00000000-0005-0000-0000-000079020000}"/>
    <cellStyle name="_KT_TG_1_Book1_2_BC CV 6403 BKHĐT" xfId="1173" xr:uid="{00000000-0005-0000-0000-00007A020000}"/>
    <cellStyle name="_KT_TG_1_Book1_2_Bieu3ODA" xfId="1174" xr:uid="{00000000-0005-0000-0000-00007B020000}"/>
    <cellStyle name="_KT_TG_1_Book1_2_Luy ke von ung nam 2011 -Thoa gui ngay 12-8-2012" xfId="1175" xr:uid="{00000000-0005-0000-0000-00007C020000}"/>
    <cellStyle name="_KT_TG_1_Book1_3" xfId="1176" xr:uid="{00000000-0005-0000-0000-00007D020000}"/>
    <cellStyle name="_KT_TG_1_Book1_BC CV 6403 BKHĐT" xfId="1178" xr:uid="{00000000-0005-0000-0000-00007E020000}"/>
    <cellStyle name="_KT_TG_1_Book1_BC-QT-WB-dthao" xfId="1180" xr:uid="{00000000-0005-0000-0000-00007F020000}"/>
    <cellStyle name="_KT_TG_1_Book1_Bieu mau cong trinh khoi cong moi 3-4" xfId="1181" xr:uid="{00000000-0005-0000-0000-000080020000}"/>
    <cellStyle name="_KT_TG_1_Book1_Bieu3ODA" xfId="1183" xr:uid="{00000000-0005-0000-0000-000081020000}"/>
    <cellStyle name="_KT_TG_1_Book1_Bieu4HTMT" xfId="1185" xr:uid="{00000000-0005-0000-0000-000082020000}"/>
    <cellStyle name="_KT_TG_1_Book1_bo sung von KCH nam 2010 va Du an tre kho khan" xfId="1187" xr:uid="{00000000-0005-0000-0000-000083020000}"/>
    <cellStyle name="_KT_TG_1_Book1_Book1" xfId="1190" xr:uid="{00000000-0005-0000-0000-000084020000}"/>
    <cellStyle name="_KT_TG_1_Book1_danh muc chuan bi dau tu 2011 ngay 07-6-2011" xfId="1192" xr:uid="{00000000-0005-0000-0000-000085020000}"/>
    <cellStyle name="_KT_TG_1_Book1_Danh muc pbo nguon von XSKT, XDCB nam 2009 chuyen qua nam 2010" xfId="1193" xr:uid="{00000000-0005-0000-0000-000086020000}"/>
    <cellStyle name="_KT_TG_1_Book1_dieu chinh KH 2011 ngay 26-5-2011111" xfId="1194" xr:uid="{00000000-0005-0000-0000-000087020000}"/>
    <cellStyle name="_KT_TG_1_Book1_DS KCH PHAN BO VON NSDP NAM 2010" xfId="1195" xr:uid="{00000000-0005-0000-0000-000088020000}"/>
    <cellStyle name="_KT_TG_1_Book1_giao KH 2011 ngay 10-12-2010" xfId="206" xr:uid="{00000000-0005-0000-0000-000089020000}"/>
    <cellStyle name="_KT_TG_1_Book1_Luy ke von ung nam 2011 -Thoa gui ngay 12-8-2012" xfId="635" xr:uid="{00000000-0005-0000-0000-00008A020000}"/>
    <cellStyle name="_KT_TG_1_CAU Khanh Nam(Thi Cong)" xfId="1196" xr:uid="{00000000-0005-0000-0000-00008B020000}"/>
    <cellStyle name="_KT_TG_1_ChiHuong_ApGia" xfId="1197" xr:uid="{00000000-0005-0000-0000-00008E020000}"/>
    <cellStyle name="_KT_TG_1_CoCauPhi (version 1)" xfId="1198" xr:uid="{00000000-0005-0000-0000-00008C020000}"/>
    <cellStyle name="_KT_TG_1_Copy of 05-12  KH trung han 2016-2020 - Liem Thinh edited (1)" xfId="1199" xr:uid="{00000000-0005-0000-0000-00008D020000}"/>
    <cellStyle name="_KT_TG_1_danh muc chuan bi dau tu 2011 ngay 07-6-2011" xfId="1201" xr:uid="{00000000-0005-0000-0000-00008F020000}"/>
    <cellStyle name="_KT_TG_1_Danh muc pbo nguon von XSKT, XDCB nam 2009 chuyen qua nam 2010" xfId="1202" xr:uid="{00000000-0005-0000-0000-000090020000}"/>
    <cellStyle name="_KT_TG_1_DAU NOI PL-CL TAI PHU LAMHC" xfId="1203" xr:uid="{00000000-0005-0000-0000-000091020000}"/>
    <cellStyle name="_KT_TG_1_dieu chinh KH 2011 ngay 26-5-2011111" xfId="1204" xr:uid="{00000000-0005-0000-0000-000092020000}"/>
    <cellStyle name="_KT_TG_1_DS KCH PHAN BO VON NSDP NAM 2010" xfId="1206" xr:uid="{00000000-0005-0000-0000-000093020000}"/>
    <cellStyle name="_KT_TG_1_DTCDT MR.2N110.HOCMON.TDTOAN.CCUNG" xfId="1207" xr:uid="{00000000-0005-0000-0000-000094020000}"/>
    <cellStyle name="_KT_TG_1_DU TRU VAT TU" xfId="1208" xr:uid="{00000000-0005-0000-0000-000095020000}"/>
    <cellStyle name="_KT_TG_1_giao KH 2011 ngay 10-12-2010" xfId="1209" xr:uid="{00000000-0005-0000-0000-000097020000}"/>
    <cellStyle name="_KT_TG_1_GTGT 2003" xfId="1210" xr:uid="{00000000-0005-0000-0000-000096020000}"/>
    <cellStyle name="_KT_TG_1_KE KHAI THUE GTGT 2004" xfId="303" xr:uid="{00000000-0005-0000-0000-000098020000}"/>
    <cellStyle name="_KT_TG_1_KE KHAI THUE GTGT 2004_BCTC2004" xfId="1211" xr:uid="{00000000-0005-0000-0000-000099020000}"/>
    <cellStyle name="_KT_TG_1_KH TPCP 2016-2020 (tong hop)" xfId="1213" xr:uid="{00000000-0005-0000-0000-00009B020000}"/>
    <cellStyle name="_KT_TG_1_KH TPCP vung TNB (03-1-2012)" xfId="1214" xr:uid="{00000000-0005-0000-0000-00009C020000}"/>
    <cellStyle name="_KT_TG_1_kien giang 2" xfId="1215" xr:uid="{00000000-0005-0000-0000-00009A020000}"/>
    <cellStyle name="_KT_TG_1_Lora-tungchau" xfId="792" xr:uid="{00000000-0005-0000-0000-00009D020000}"/>
    <cellStyle name="_KT_TG_1_Luy ke von ung nam 2011 -Thoa gui ngay 12-8-2012" xfId="1216" xr:uid="{00000000-0005-0000-0000-00009E020000}"/>
    <cellStyle name="_KT_TG_1_NhanCong" xfId="1217" xr:uid="{00000000-0005-0000-0000-0000A0020000}"/>
    <cellStyle name="_KT_TG_1_N-X-T-04" xfId="1221" xr:uid="{00000000-0005-0000-0000-00009F020000}"/>
    <cellStyle name="_KT_TG_1_PGIA-phieu tham tra Kho bac" xfId="1222" xr:uid="{00000000-0005-0000-0000-0000A1020000}"/>
    <cellStyle name="_KT_TG_1_phu luc tong ket tinh hinh TH giai doan 03-10 (ngay 30)" xfId="1224" xr:uid="{00000000-0005-0000-0000-0000A6020000}"/>
    <cellStyle name="_KT_TG_1_PT02-02" xfId="1226" xr:uid="{00000000-0005-0000-0000-0000A2020000}"/>
    <cellStyle name="_KT_TG_1_PT02-02_Book1" xfId="1227" xr:uid="{00000000-0005-0000-0000-0000A3020000}"/>
    <cellStyle name="_KT_TG_1_PT02-03" xfId="67" xr:uid="{00000000-0005-0000-0000-0000A4020000}"/>
    <cellStyle name="_KT_TG_1_PT02-03_Book1" xfId="1228" xr:uid="{00000000-0005-0000-0000-0000A5020000}"/>
    <cellStyle name="_KT_TG_1_Qt-HT3PQ1(CauKho)" xfId="1229" xr:uid="{00000000-0005-0000-0000-0000A7020000}"/>
    <cellStyle name="_KT_TG_1_Sheet1" xfId="1230" xr:uid="{00000000-0005-0000-0000-0000A8020000}"/>
    <cellStyle name="_KT_TG_1_TK152-04" xfId="1231" xr:uid="{00000000-0005-0000-0000-0000A9020000}"/>
    <cellStyle name="_KT_TG_1_ÿÿÿÿÿ" xfId="1239" xr:uid="{00000000-0005-0000-0000-0000AA020000}"/>
    <cellStyle name="_KT_TG_1_ÿÿÿÿÿ_Bieu mau cong trinh khoi cong moi 3-4" xfId="941" xr:uid="{00000000-0005-0000-0000-0000AB020000}"/>
    <cellStyle name="_KT_TG_1_ÿÿÿÿÿ_Bieu3ODA" xfId="1240" xr:uid="{00000000-0005-0000-0000-0000AC020000}"/>
    <cellStyle name="_KT_TG_1_ÿÿÿÿÿ_Bieu4HTMT" xfId="1241" xr:uid="{00000000-0005-0000-0000-0000AD020000}"/>
    <cellStyle name="_KT_TG_1_ÿÿÿÿÿ_KH TPCP vung TNB (03-1-2012)" xfId="1243" xr:uid="{00000000-0005-0000-0000-0000AF020000}"/>
    <cellStyle name="_KT_TG_1_ÿÿÿÿÿ_kien giang 2" xfId="1244" xr:uid="{00000000-0005-0000-0000-0000AE020000}"/>
    <cellStyle name="_KT_TG_2" xfId="1245" xr:uid="{00000000-0005-0000-0000-0000B0020000}"/>
    <cellStyle name="_KT_TG_2 2" xfId="1246" xr:uid="{00000000-0005-0000-0000-0000B1020000}"/>
    <cellStyle name="_KT_TG_2_05-12  KH trung han 2016-2020 - Liem Thinh edited" xfId="1048" xr:uid="{00000000-0005-0000-0000-0000B2020000}"/>
    <cellStyle name="_KT_TG_2_ApGiaVatTu_cayxanh_latgach" xfId="1248" xr:uid="{00000000-0005-0000-0000-0000B3020000}"/>
    <cellStyle name="_KT_TG_2_BANG TONG HOP TINH HINH THANH QUYET TOAN (MOI I)" xfId="1250" xr:uid="{00000000-0005-0000-0000-0000B4020000}"/>
    <cellStyle name="_KT_TG_2_BAO CAO KLCT PT2000" xfId="1251" xr:uid="{00000000-0005-0000-0000-0000B5020000}"/>
    <cellStyle name="_KT_TG_2_BAO CAO PT2000" xfId="1252" xr:uid="{00000000-0005-0000-0000-0000B6020000}"/>
    <cellStyle name="_KT_TG_2_BAO CAO PT2000_Book1" xfId="1253" xr:uid="{00000000-0005-0000-0000-0000B7020000}"/>
    <cellStyle name="_KT_TG_2_Bao cao XDCB 2001 - T11 KH dieu chinh 20-11-THAI" xfId="1075" xr:uid="{00000000-0005-0000-0000-0000B8020000}"/>
    <cellStyle name="_KT_TG_2_BAO GIA NGAY 24-10-08 (co dam)" xfId="602" xr:uid="{00000000-0005-0000-0000-0000B9020000}"/>
    <cellStyle name="_KT_TG_2_BC  NAM 2007" xfId="1254" xr:uid="{00000000-0005-0000-0000-0000BA020000}"/>
    <cellStyle name="_KT_TG_2_BC CV 6403 BKHĐT" xfId="1258" xr:uid="{00000000-0005-0000-0000-0000BB020000}"/>
    <cellStyle name="_KT_TG_2_BC NQ11-CP - chinh sua lai" xfId="1259" xr:uid="{00000000-0005-0000-0000-0000BC020000}"/>
    <cellStyle name="_KT_TG_2_BC NQ11-CP-Quynh sau bieu so3" xfId="54" xr:uid="{00000000-0005-0000-0000-0000BD020000}"/>
    <cellStyle name="_KT_TG_2_BC_NQ11-CP_-_Thao_sua_lai" xfId="1260" xr:uid="{00000000-0005-0000-0000-0000BE020000}"/>
    <cellStyle name="_KT_TG_2_Bieu mau cong trinh khoi cong moi 3-4" xfId="1262" xr:uid="{00000000-0005-0000-0000-0000BF020000}"/>
    <cellStyle name="_KT_TG_2_Bieu3ODA" xfId="1264" xr:uid="{00000000-0005-0000-0000-0000C0020000}"/>
    <cellStyle name="_KT_TG_2_Bieu3ODA_1" xfId="1074" xr:uid="{00000000-0005-0000-0000-0000C1020000}"/>
    <cellStyle name="_KT_TG_2_Bieu4HTMT" xfId="356" xr:uid="{00000000-0005-0000-0000-0000C2020000}"/>
    <cellStyle name="_KT_TG_2_bo sung von KCH nam 2010 va Du an tre kho khan" xfId="1266" xr:uid="{00000000-0005-0000-0000-0000C3020000}"/>
    <cellStyle name="_KT_TG_2_Book1" xfId="1267" xr:uid="{00000000-0005-0000-0000-0000C4020000}"/>
    <cellStyle name="_KT_TG_2_Book1 2" xfId="1269" xr:uid="{00000000-0005-0000-0000-0000C5020000}"/>
    <cellStyle name="_KT_TG_2_Book1_1" xfId="1270" xr:uid="{00000000-0005-0000-0000-0000C6020000}"/>
    <cellStyle name="_KT_TG_2_Book1_1 2" xfId="1271" xr:uid="{00000000-0005-0000-0000-0000C7020000}"/>
    <cellStyle name="_KT_TG_2_Book1_1_BC CV 6403 BKHĐT" xfId="1273" xr:uid="{00000000-0005-0000-0000-0000C8020000}"/>
    <cellStyle name="_KT_TG_2_Book1_1_Bieu mau cong trinh khoi cong moi 3-4" xfId="1274" xr:uid="{00000000-0005-0000-0000-0000C9020000}"/>
    <cellStyle name="_KT_TG_2_Book1_1_Bieu3ODA" xfId="1277" xr:uid="{00000000-0005-0000-0000-0000CA020000}"/>
    <cellStyle name="_KT_TG_2_Book1_1_Bieu4HTMT" xfId="1279" xr:uid="{00000000-0005-0000-0000-0000CB020000}"/>
    <cellStyle name="_KT_TG_2_Book1_1_Book1" xfId="1280" xr:uid="{00000000-0005-0000-0000-0000CC020000}"/>
    <cellStyle name="_KT_TG_2_Book1_1_Luy ke von ung nam 2011 -Thoa gui ngay 12-8-2012" xfId="649" xr:uid="{00000000-0005-0000-0000-0000CD020000}"/>
    <cellStyle name="_KT_TG_2_Book1_2" xfId="1285" xr:uid="{00000000-0005-0000-0000-0000CE020000}"/>
    <cellStyle name="_KT_TG_2_Book1_2 2" xfId="1286" xr:uid="{00000000-0005-0000-0000-0000CF020000}"/>
    <cellStyle name="_KT_TG_2_Book1_2_BC CV 6403 BKHĐT" xfId="1288" xr:uid="{00000000-0005-0000-0000-0000D0020000}"/>
    <cellStyle name="_KT_TG_2_Book1_2_Bieu3ODA" xfId="1290" xr:uid="{00000000-0005-0000-0000-0000D1020000}"/>
    <cellStyle name="_KT_TG_2_Book1_2_Luy ke von ung nam 2011 -Thoa gui ngay 12-8-2012" xfId="1291" xr:uid="{00000000-0005-0000-0000-0000D2020000}"/>
    <cellStyle name="_KT_TG_2_Book1_3" xfId="1296" xr:uid="{00000000-0005-0000-0000-0000D3020000}"/>
    <cellStyle name="_KT_TG_2_Book1_3 2" xfId="1297" xr:uid="{00000000-0005-0000-0000-0000D4020000}"/>
    <cellStyle name="_KT_TG_2_Book1_BC CV 6403 BKHĐT" xfId="1298" xr:uid="{00000000-0005-0000-0000-0000D5020000}"/>
    <cellStyle name="_KT_TG_2_Book1_Bieu mau cong trinh khoi cong moi 3-4" xfId="1299" xr:uid="{00000000-0005-0000-0000-0000D6020000}"/>
    <cellStyle name="_KT_TG_2_Book1_Bieu3ODA" xfId="1302" xr:uid="{00000000-0005-0000-0000-0000D7020000}"/>
    <cellStyle name="_KT_TG_2_Book1_Bieu4HTMT" xfId="1303" xr:uid="{00000000-0005-0000-0000-0000D8020000}"/>
    <cellStyle name="_KT_TG_2_Book1_bo sung von KCH nam 2010 va Du an tre kho khan" xfId="1306" xr:uid="{00000000-0005-0000-0000-0000D9020000}"/>
    <cellStyle name="_KT_TG_2_Book1_Book1" xfId="943" xr:uid="{00000000-0005-0000-0000-0000DA020000}"/>
    <cellStyle name="_KT_TG_2_Book1_danh muc chuan bi dau tu 2011 ngay 07-6-2011" xfId="976" xr:uid="{00000000-0005-0000-0000-0000DB020000}"/>
    <cellStyle name="_KT_TG_2_Book1_Danh muc pbo nguon von XSKT, XDCB nam 2009 chuyen qua nam 2010" xfId="472" xr:uid="{00000000-0005-0000-0000-0000DC020000}"/>
    <cellStyle name="_KT_TG_2_Book1_dieu chinh KH 2011 ngay 26-5-2011111" xfId="1307" xr:uid="{00000000-0005-0000-0000-0000DD020000}"/>
    <cellStyle name="_KT_TG_2_Book1_DS KCH PHAN BO VON NSDP NAM 2010" xfId="1310" xr:uid="{00000000-0005-0000-0000-0000DE020000}"/>
    <cellStyle name="_KT_TG_2_Book1_giao KH 2011 ngay 10-12-2010" xfId="1311" xr:uid="{00000000-0005-0000-0000-0000DF020000}"/>
    <cellStyle name="_KT_TG_2_Book1_Luy ke von ung nam 2011 -Thoa gui ngay 12-8-2012" xfId="1312" xr:uid="{00000000-0005-0000-0000-0000E0020000}"/>
    <cellStyle name="_KT_TG_2_CAU Khanh Nam(Thi Cong)" xfId="1172" xr:uid="{00000000-0005-0000-0000-0000E1020000}"/>
    <cellStyle name="_KT_TG_2_ChiHuong_ApGia" xfId="1314" xr:uid="{00000000-0005-0000-0000-0000E4020000}"/>
    <cellStyle name="_KT_TG_2_CoCauPhi (version 1)" xfId="1316" xr:uid="{00000000-0005-0000-0000-0000E2020000}"/>
    <cellStyle name="_KT_TG_2_Copy of 05-12  KH trung han 2016-2020 - Liem Thinh edited (1)" xfId="1317" xr:uid="{00000000-0005-0000-0000-0000E3020000}"/>
    <cellStyle name="_KT_TG_2_danh muc chuan bi dau tu 2011 ngay 07-6-2011" xfId="1319" xr:uid="{00000000-0005-0000-0000-0000E5020000}"/>
    <cellStyle name="_KT_TG_2_Danh muc pbo nguon von XSKT, XDCB nam 2009 chuyen qua nam 2010" xfId="1320" xr:uid="{00000000-0005-0000-0000-0000E6020000}"/>
    <cellStyle name="_KT_TG_2_DAU NOI PL-CL TAI PHU LAMHC" xfId="1321" xr:uid="{00000000-0005-0000-0000-0000E7020000}"/>
    <cellStyle name="_KT_TG_2_dieu chinh KH 2011 ngay 26-5-2011111" xfId="1322" xr:uid="{00000000-0005-0000-0000-0000E8020000}"/>
    <cellStyle name="_KT_TG_2_DS KCH PHAN BO VON NSDP NAM 2010" xfId="1324" xr:uid="{00000000-0005-0000-0000-0000E9020000}"/>
    <cellStyle name="_KT_TG_2_DTCDT MR.2N110.HOCMON.TDTOAN.CCUNG" xfId="1325" xr:uid="{00000000-0005-0000-0000-0000EA020000}"/>
    <cellStyle name="_KT_TG_2_DU TRU VAT TU" xfId="1327" xr:uid="{00000000-0005-0000-0000-0000EB020000}"/>
    <cellStyle name="_KT_TG_2_giao KH 2011 ngay 10-12-2010" xfId="1328" xr:uid="{00000000-0005-0000-0000-0000ED020000}"/>
    <cellStyle name="_KT_TG_2_GTGT 2003" xfId="1330" xr:uid="{00000000-0005-0000-0000-0000EC020000}"/>
    <cellStyle name="_KT_TG_2_KE KHAI THUE GTGT 2004" xfId="1332" xr:uid="{00000000-0005-0000-0000-0000EE020000}"/>
    <cellStyle name="_KT_TG_2_KE KHAI THUE GTGT 2004_BCTC2004" xfId="1333" xr:uid="{00000000-0005-0000-0000-0000EF020000}"/>
    <cellStyle name="_KT_TG_2_KH TPCP 2016-2020 (tong hop)" xfId="1336" xr:uid="{00000000-0005-0000-0000-0000F1020000}"/>
    <cellStyle name="_KT_TG_2_KH TPCP vung TNB (03-1-2012)" xfId="1338" xr:uid="{00000000-0005-0000-0000-0000F2020000}"/>
    <cellStyle name="_KT_TG_2_kien giang 2" xfId="1339" xr:uid="{00000000-0005-0000-0000-0000F0020000}"/>
    <cellStyle name="_KT_TG_2_Lora-tungchau" xfId="1021" xr:uid="{00000000-0005-0000-0000-0000F3020000}"/>
    <cellStyle name="_KT_TG_2_Luy ke von ung nam 2011 -Thoa gui ngay 12-8-2012" xfId="190" xr:uid="{00000000-0005-0000-0000-0000F4020000}"/>
    <cellStyle name="_KT_TG_2_NhanCong" xfId="1342" xr:uid="{00000000-0005-0000-0000-0000F6020000}"/>
    <cellStyle name="_KT_TG_2_N-X-T-04" xfId="1343" xr:uid="{00000000-0005-0000-0000-0000F5020000}"/>
    <cellStyle name="_KT_TG_2_PGIA-phieu tham tra Kho bac" xfId="805" xr:uid="{00000000-0005-0000-0000-0000F7020000}"/>
    <cellStyle name="_KT_TG_2_phu luc tong ket tinh hinh TH giai doan 03-10 (ngay 30)" xfId="1345" xr:uid="{00000000-0005-0000-0000-0000FC020000}"/>
    <cellStyle name="_KT_TG_2_PT02-02" xfId="1346" xr:uid="{00000000-0005-0000-0000-0000F8020000}"/>
    <cellStyle name="_KT_TG_2_PT02-02_Book1" xfId="1348" xr:uid="{00000000-0005-0000-0000-0000F9020000}"/>
    <cellStyle name="_KT_TG_2_PT02-03" xfId="1350" xr:uid="{00000000-0005-0000-0000-0000FA020000}"/>
    <cellStyle name="_KT_TG_2_PT02-03_Book1" xfId="1353" xr:uid="{00000000-0005-0000-0000-0000FB020000}"/>
    <cellStyle name="_KT_TG_2_Qt-HT3PQ1(CauKho)" xfId="1356" xr:uid="{00000000-0005-0000-0000-0000FD020000}"/>
    <cellStyle name="_KT_TG_2_Sheet1" xfId="1357" xr:uid="{00000000-0005-0000-0000-0000FE020000}"/>
    <cellStyle name="_KT_TG_2_TK152-04" xfId="1359" xr:uid="{00000000-0005-0000-0000-0000FF020000}"/>
    <cellStyle name="_KT_TG_2_ÿÿÿÿÿ" xfId="1362" xr:uid="{00000000-0005-0000-0000-000000030000}"/>
    <cellStyle name="_KT_TG_2_ÿÿÿÿÿ_Bieu mau cong trinh khoi cong moi 3-4" xfId="1363" xr:uid="{00000000-0005-0000-0000-000001030000}"/>
    <cellStyle name="_KT_TG_2_ÿÿÿÿÿ_Bieu3ODA" xfId="1364" xr:uid="{00000000-0005-0000-0000-000002030000}"/>
    <cellStyle name="_KT_TG_2_ÿÿÿÿÿ_Bieu4HTMT" xfId="782" xr:uid="{00000000-0005-0000-0000-000003030000}"/>
    <cellStyle name="_KT_TG_2_ÿÿÿÿÿ_KH TPCP vung TNB (03-1-2012)" xfId="1366" xr:uid="{00000000-0005-0000-0000-000005030000}"/>
    <cellStyle name="_KT_TG_2_ÿÿÿÿÿ_kien giang 2" xfId="1369" xr:uid="{00000000-0005-0000-0000-000004030000}"/>
    <cellStyle name="_KT_TG_3" xfId="1370" xr:uid="{00000000-0005-0000-0000-000006030000}"/>
    <cellStyle name="_KT_TG_4" xfId="1371" xr:uid="{00000000-0005-0000-0000-000007030000}"/>
    <cellStyle name="_KT_TG_4 2" xfId="1373" xr:uid="{00000000-0005-0000-0000-000008030000}"/>
    <cellStyle name="_KT_TG_4_05-12  KH trung han 2016-2020 - Liem Thinh edited" xfId="1374" xr:uid="{00000000-0005-0000-0000-000009030000}"/>
    <cellStyle name="_KT_TG_4_Copy of 05-12  KH trung han 2016-2020 - Liem Thinh edited (1)" xfId="1376" xr:uid="{00000000-0005-0000-0000-00000A030000}"/>
    <cellStyle name="_KT_TG_4_KH TPCP 2016-2020 (tong hop)" xfId="1377" xr:uid="{00000000-0005-0000-0000-00000B030000}"/>
    <cellStyle name="_KT_TG_4_Lora-tungchau" xfId="1382" xr:uid="{00000000-0005-0000-0000-00000C030000}"/>
    <cellStyle name="_KT_TG_4_Lora-tungchau 2" xfId="1384" xr:uid="{00000000-0005-0000-0000-00000D030000}"/>
    <cellStyle name="_KT_TG_4_Lora-tungchau_05-12  KH trung han 2016-2020 - Liem Thinh edited" xfId="1385" xr:uid="{00000000-0005-0000-0000-00000E030000}"/>
    <cellStyle name="_KT_TG_4_Lora-tungchau_Copy of 05-12  KH trung han 2016-2020 - Liem Thinh edited (1)" xfId="1386" xr:uid="{00000000-0005-0000-0000-00000F030000}"/>
    <cellStyle name="_KT_TG_4_Lora-tungchau_KH TPCP 2016-2020 (tong hop)" xfId="1387" xr:uid="{00000000-0005-0000-0000-000010030000}"/>
    <cellStyle name="_KT_TG_4_Qt-HT3PQ1(CauKho)" xfId="1391" xr:uid="{00000000-0005-0000-0000-000011030000}"/>
    <cellStyle name="_Lora-tungchau" xfId="1392" xr:uid="{00000000-0005-0000-0000-00002F030000}"/>
    <cellStyle name="_Lora-tungchau 2" xfId="1394" xr:uid="{00000000-0005-0000-0000-000030030000}"/>
    <cellStyle name="_Lora-tungchau_05-12  KH trung han 2016-2020 - Liem Thinh edited" xfId="1396" xr:uid="{00000000-0005-0000-0000-000031030000}"/>
    <cellStyle name="_Lora-tungchau_Copy of 05-12  KH trung han 2016-2020 - Liem Thinh edited (1)" xfId="1397" xr:uid="{00000000-0005-0000-0000-000032030000}"/>
    <cellStyle name="_Lora-tungchau_KH TPCP 2016-2020 (tong hop)" xfId="1399" xr:uid="{00000000-0005-0000-0000-000033030000}"/>
    <cellStyle name="_Luy ke von ung nam 2011 -Thoa gui ngay 12-8-2012" xfId="1400" xr:uid="{00000000-0005-0000-0000-000034030000}"/>
    <cellStyle name="_mau so 3" xfId="1403" xr:uid="{00000000-0005-0000-0000-000035030000}"/>
    <cellStyle name="_MauThanTKKT-goi7-DonGia2143(vl t7)" xfId="1405" xr:uid="{00000000-0005-0000-0000-000036030000}"/>
    <cellStyle name="_MauThanTKKT-goi7-DonGia2143(vl t7)_!1 1 bao cao giao KH ve HTCMT vung TNB   12-12-2011" xfId="1407" xr:uid="{00000000-0005-0000-0000-000037030000}"/>
    <cellStyle name="_MauThanTKKT-goi7-DonGia2143(vl t7)_Bieu4HTMT" xfId="1410" xr:uid="{00000000-0005-0000-0000-000038030000}"/>
    <cellStyle name="_MauThanTKKT-goi7-DonGia2143(vl t7)_Bieu4HTMT_!1 1 bao cao giao KH ve HTCMT vung TNB   12-12-2011" xfId="1412" xr:uid="{00000000-0005-0000-0000-000039030000}"/>
    <cellStyle name="_MauThanTKKT-goi7-DonGia2143(vl t7)_Bieu4HTMT_KH TPCP vung TNB (03-1-2012)" xfId="1413" xr:uid="{00000000-0005-0000-0000-00003A030000}"/>
    <cellStyle name="_MauThanTKKT-goi7-DonGia2143(vl t7)_KH TPCP vung TNB (03-1-2012)" xfId="1415" xr:uid="{00000000-0005-0000-0000-00003B030000}"/>
    <cellStyle name="_Nhu cau von ung truoc 2011 Tha h Hoa + Nge An gui TW" xfId="1416" xr:uid="{00000000-0005-0000-0000-00003D030000}"/>
    <cellStyle name="_Nhu cau von ung truoc 2011 Tha h Hoa + Nge An gui TW_!1 1 bao cao giao KH ve HTCMT vung TNB   12-12-2011" xfId="1417" xr:uid="{00000000-0005-0000-0000-00003E030000}"/>
    <cellStyle name="_Nhu cau von ung truoc 2011 Tha h Hoa + Nge An gui TW_Bieu4HTMT" xfId="1419" xr:uid="{00000000-0005-0000-0000-00003F030000}"/>
    <cellStyle name="_Nhu cau von ung truoc 2011 Tha h Hoa + Nge An gui TW_Bieu4HTMT_!1 1 bao cao giao KH ve HTCMT vung TNB   12-12-2011" xfId="1420" xr:uid="{00000000-0005-0000-0000-000040030000}"/>
    <cellStyle name="_Nhu cau von ung truoc 2011 Tha h Hoa + Nge An gui TW_Bieu4HTMT_KH TPCP vung TNB (03-1-2012)" xfId="1068" xr:uid="{00000000-0005-0000-0000-000041030000}"/>
    <cellStyle name="_Nhu cau von ung truoc 2011 Tha h Hoa + Nge An gui TW_KH TPCP vung TNB (03-1-2012)" xfId="1418" xr:uid="{00000000-0005-0000-0000-000042030000}"/>
    <cellStyle name="_N-X-T-04" xfId="1422" xr:uid="{00000000-0005-0000-0000-00003C030000}"/>
    <cellStyle name="_PERSONAL" xfId="1282" xr:uid="{00000000-0005-0000-0000-000043030000}"/>
    <cellStyle name="_PERSONAL_BC CV 6403 BKHĐT" xfId="1423" xr:uid="{00000000-0005-0000-0000-000044030000}"/>
    <cellStyle name="_PERSONAL_Bieu mau cong trinh khoi cong moi 3-4" xfId="1424" xr:uid="{00000000-0005-0000-0000-000045030000}"/>
    <cellStyle name="_PERSONAL_Bieu3ODA" xfId="1426" xr:uid="{00000000-0005-0000-0000-000046030000}"/>
    <cellStyle name="_PERSONAL_Bieu4HTMT" xfId="294" xr:uid="{00000000-0005-0000-0000-000047030000}"/>
    <cellStyle name="_PERSONAL_Book1" xfId="1428" xr:uid="{00000000-0005-0000-0000-000048030000}"/>
    <cellStyle name="_PERSONAL_Book1 2" xfId="1429" xr:uid="{00000000-0005-0000-0000-000049030000}"/>
    <cellStyle name="_PERSONAL_HTQ.8 GD1" xfId="1430" xr:uid="{00000000-0005-0000-0000-00004A030000}"/>
    <cellStyle name="_PERSONAL_HTQ.8 GD1_05-12  KH trung han 2016-2020 - Liem Thinh edited" xfId="433" xr:uid="{00000000-0005-0000-0000-00004B030000}"/>
    <cellStyle name="_PERSONAL_HTQ.8 GD1_Copy of 05-12  KH trung han 2016-2020 - Liem Thinh edited (1)" xfId="1431" xr:uid="{00000000-0005-0000-0000-00004C030000}"/>
    <cellStyle name="_PERSONAL_HTQ.8 GD1_KH TPCP 2016-2020 (tong hop)" xfId="1435" xr:uid="{00000000-0005-0000-0000-00004D030000}"/>
    <cellStyle name="_PERSONAL_Luy ke von ung nam 2011 -Thoa gui ngay 12-8-2012" xfId="1439" xr:uid="{00000000-0005-0000-0000-00004E030000}"/>
    <cellStyle name="_PERSONAL_Tong hop KHCB 2001" xfId="1443" xr:uid="{00000000-0005-0000-0000-00004F030000}"/>
    <cellStyle name="_Phan bo KH 2009 TPCP" xfId="222" xr:uid="{00000000-0005-0000-0000-000050030000}"/>
    <cellStyle name="_phong bo mon22" xfId="1189" xr:uid="{00000000-0005-0000-0000-000051030000}"/>
    <cellStyle name="_phong bo mon22_!1 1 bao cao giao KH ve HTCMT vung TNB   12-12-2011" xfId="1446" xr:uid="{00000000-0005-0000-0000-000052030000}"/>
    <cellStyle name="_phong bo mon22_KH TPCP vung TNB (03-1-2012)" xfId="376" xr:uid="{00000000-0005-0000-0000-000053030000}"/>
    <cellStyle name="_Phu luc 2 (Bieu 2) TH KH 2010" xfId="1447" xr:uid="{00000000-0005-0000-0000-000054030000}"/>
    <cellStyle name="_phu luc tong ket tinh hinh TH giai doan 03-10 (ngay 30)" xfId="1448" xr:uid="{00000000-0005-0000-0000-000055030000}"/>
    <cellStyle name="_Phuluckinhphi_DC_lan 4_YL" xfId="1449" xr:uid="{00000000-0005-0000-0000-000056030000}"/>
    <cellStyle name="_Q TOAN  SCTX QL.62 QUI I ( oanh)" xfId="1452" xr:uid="{00000000-0005-0000-0000-000057030000}"/>
    <cellStyle name="_Q TOAN  SCTX QL.62 QUI II ( oanh)" xfId="1453" xr:uid="{00000000-0005-0000-0000-000058030000}"/>
    <cellStyle name="_QT SCTXQL62_QT1 (Cty QL)" xfId="1454" xr:uid="{00000000-0005-0000-0000-000059030000}"/>
    <cellStyle name="_Qt-HT3PQ1(CauKho)" xfId="701" xr:uid="{00000000-0005-0000-0000-00005A030000}"/>
    <cellStyle name="_Sheet1" xfId="1455" xr:uid="{00000000-0005-0000-0000-00005B030000}"/>
    <cellStyle name="_Sheet2" xfId="1457" xr:uid="{00000000-0005-0000-0000-00005C030000}"/>
    <cellStyle name="_TG-TH" xfId="1459" xr:uid="{00000000-0005-0000-0000-00005D030000}"/>
    <cellStyle name="_TG-TH_1" xfId="44" xr:uid="{00000000-0005-0000-0000-00005E030000}"/>
    <cellStyle name="_TG-TH_1 2" xfId="1461" xr:uid="{00000000-0005-0000-0000-00005F030000}"/>
    <cellStyle name="_TG-TH_1_05-12  KH trung han 2016-2020 - Liem Thinh edited" xfId="1462" xr:uid="{00000000-0005-0000-0000-000060030000}"/>
    <cellStyle name="_TG-TH_1_ApGiaVatTu_cayxanh_latgach" xfId="1463" xr:uid="{00000000-0005-0000-0000-000061030000}"/>
    <cellStyle name="_TG-TH_1_BANG TONG HOP TINH HINH THANH QUYET TOAN (MOI I)" xfId="1465" xr:uid="{00000000-0005-0000-0000-000062030000}"/>
    <cellStyle name="_TG-TH_1_BAO CAO KLCT PT2000" xfId="1467" xr:uid="{00000000-0005-0000-0000-000063030000}"/>
    <cellStyle name="_TG-TH_1_BAO CAO PT2000" xfId="1469" xr:uid="{00000000-0005-0000-0000-000064030000}"/>
    <cellStyle name="_TG-TH_1_BAO CAO PT2000_Book1" xfId="1470" xr:uid="{00000000-0005-0000-0000-000065030000}"/>
    <cellStyle name="_TG-TH_1_Bao cao XDCB 2001 - T11 KH dieu chinh 20-11-THAI" xfId="1471" xr:uid="{00000000-0005-0000-0000-000066030000}"/>
    <cellStyle name="_TG-TH_1_BAO GIA NGAY 24-10-08 (co dam)" xfId="1473" xr:uid="{00000000-0005-0000-0000-000067030000}"/>
    <cellStyle name="_TG-TH_1_BC  NAM 2007" xfId="1476" xr:uid="{00000000-0005-0000-0000-000068030000}"/>
    <cellStyle name="_TG-TH_1_BC CV 6403 BKHĐT" xfId="1477" xr:uid="{00000000-0005-0000-0000-000069030000}"/>
    <cellStyle name="_TG-TH_1_BC NQ11-CP - chinh sua lai" xfId="1406" xr:uid="{00000000-0005-0000-0000-00006A030000}"/>
    <cellStyle name="_TG-TH_1_BC NQ11-CP-Quynh sau bieu so3" xfId="1478" xr:uid="{00000000-0005-0000-0000-00006B030000}"/>
    <cellStyle name="_TG-TH_1_BC_NQ11-CP_-_Thao_sua_lai" xfId="1479" xr:uid="{00000000-0005-0000-0000-00006C030000}"/>
    <cellStyle name="_TG-TH_1_Bieu mau cong trinh khoi cong moi 3-4" xfId="1480" xr:uid="{00000000-0005-0000-0000-00006D030000}"/>
    <cellStyle name="_TG-TH_1_Bieu3ODA" xfId="1481" xr:uid="{00000000-0005-0000-0000-00006E030000}"/>
    <cellStyle name="_TG-TH_1_Bieu3ODA_1" xfId="137" xr:uid="{00000000-0005-0000-0000-00006F030000}"/>
    <cellStyle name="_TG-TH_1_Bieu4HTMT" xfId="1482" xr:uid="{00000000-0005-0000-0000-000070030000}"/>
    <cellStyle name="_TG-TH_1_bo sung von KCH nam 2010 va Du an tre kho khan" xfId="1483" xr:uid="{00000000-0005-0000-0000-000071030000}"/>
    <cellStyle name="_TG-TH_1_Book1" xfId="1485" xr:uid="{00000000-0005-0000-0000-000072030000}"/>
    <cellStyle name="_TG-TH_1_Book1 2" xfId="1486" xr:uid="{00000000-0005-0000-0000-000073030000}"/>
    <cellStyle name="_TG-TH_1_Book1_1" xfId="1147" xr:uid="{00000000-0005-0000-0000-000074030000}"/>
    <cellStyle name="_TG-TH_1_Book1_1 2" xfId="1488" xr:uid="{00000000-0005-0000-0000-000075030000}"/>
    <cellStyle name="_TG-TH_1_Book1_1_BC CV 6403 BKHĐT" xfId="1489" xr:uid="{00000000-0005-0000-0000-000076030000}"/>
    <cellStyle name="_TG-TH_1_Book1_1_Bieu mau cong trinh khoi cong moi 3-4" xfId="1490" xr:uid="{00000000-0005-0000-0000-000077030000}"/>
    <cellStyle name="_TG-TH_1_Book1_1_Bieu3ODA" xfId="1491" xr:uid="{00000000-0005-0000-0000-000078030000}"/>
    <cellStyle name="_TG-TH_1_Book1_1_Bieu4HTMT" xfId="1492" xr:uid="{00000000-0005-0000-0000-000079030000}"/>
    <cellStyle name="_TG-TH_1_Book1_1_Book1" xfId="1493" xr:uid="{00000000-0005-0000-0000-00007A030000}"/>
    <cellStyle name="_TG-TH_1_Book1_1_Luy ke von ung nam 2011 -Thoa gui ngay 12-8-2012" xfId="1497" xr:uid="{00000000-0005-0000-0000-00007B030000}"/>
    <cellStyle name="_TG-TH_1_Book1_2" xfId="1498" xr:uid="{00000000-0005-0000-0000-00007C030000}"/>
    <cellStyle name="_TG-TH_1_Book1_2 2" xfId="1284" xr:uid="{00000000-0005-0000-0000-00007D030000}"/>
    <cellStyle name="_TG-TH_1_Book1_2_BC CV 6403 BKHĐT" xfId="1500" xr:uid="{00000000-0005-0000-0000-00007E030000}"/>
    <cellStyle name="_TG-TH_1_Book1_2_Bieu3ODA" xfId="1501" xr:uid="{00000000-0005-0000-0000-00007F030000}"/>
    <cellStyle name="_TG-TH_1_Book1_2_Luy ke von ung nam 2011 -Thoa gui ngay 12-8-2012" xfId="1502" xr:uid="{00000000-0005-0000-0000-000080030000}"/>
    <cellStyle name="_TG-TH_1_Book1_3" xfId="1503" xr:uid="{00000000-0005-0000-0000-000081030000}"/>
    <cellStyle name="_TG-TH_1_Book1_BC CV 6403 BKHĐT" xfId="640" xr:uid="{00000000-0005-0000-0000-000082030000}"/>
    <cellStyle name="_TG-TH_1_Book1_BC-QT-WB-dthao" xfId="1504" xr:uid="{00000000-0005-0000-0000-000083030000}"/>
    <cellStyle name="_TG-TH_1_Book1_Bieu mau cong trinh khoi cong moi 3-4" xfId="1505" xr:uid="{00000000-0005-0000-0000-000084030000}"/>
    <cellStyle name="_TG-TH_1_Book1_Bieu3ODA" xfId="1506" xr:uid="{00000000-0005-0000-0000-000085030000}"/>
    <cellStyle name="_TG-TH_1_Book1_Bieu4HTMT" xfId="153" xr:uid="{00000000-0005-0000-0000-000086030000}"/>
    <cellStyle name="_TG-TH_1_Book1_bo sung von KCH nam 2010 va Du an tre kho khan" xfId="1507" xr:uid="{00000000-0005-0000-0000-000087030000}"/>
    <cellStyle name="_TG-TH_1_Book1_Book1" xfId="1510" xr:uid="{00000000-0005-0000-0000-000088030000}"/>
    <cellStyle name="_TG-TH_1_Book1_danh muc chuan bi dau tu 2011 ngay 07-6-2011" xfId="728" xr:uid="{00000000-0005-0000-0000-000089030000}"/>
    <cellStyle name="_TG-TH_1_Book1_Danh muc pbo nguon von XSKT, XDCB nam 2009 chuyen qua nam 2010" xfId="1511" xr:uid="{00000000-0005-0000-0000-00008A030000}"/>
    <cellStyle name="_TG-TH_1_Book1_dieu chinh KH 2011 ngay 26-5-2011111" xfId="171" xr:uid="{00000000-0005-0000-0000-00008B030000}"/>
    <cellStyle name="_TG-TH_1_Book1_DS KCH PHAN BO VON NSDP NAM 2010" xfId="1513" xr:uid="{00000000-0005-0000-0000-00008C030000}"/>
    <cellStyle name="_TG-TH_1_Book1_giao KH 2011 ngay 10-12-2010" xfId="1514" xr:uid="{00000000-0005-0000-0000-00008D030000}"/>
    <cellStyle name="_TG-TH_1_Book1_Luy ke von ung nam 2011 -Thoa gui ngay 12-8-2012" xfId="47" xr:uid="{00000000-0005-0000-0000-00008E030000}"/>
    <cellStyle name="_TG-TH_1_CAU Khanh Nam(Thi Cong)" xfId="1516" xr:uid="{00000000-0005-0000-0000-00008F030000}"/>
    <cellStyle name="_TG-TH_1_ChiHuong_ApGia" xfId="1487" xr:uid="{00000000-0005-0000-0000-000092030000}"/>
    <cellStyle name="_TG-TH_1_CoCauPhi (version 1)" xfId="1517" xr:uid="{00000000-0005-0000-0000-000090030000}"/>
    <cellStyle name="_TG-TH_1_Copy of 05-12  KH trung han 2016-2020 - Liem Thinh edited (1)" xfId="1520" xr:uid="{00000000-0005-0000-0000-000091030000}"/>
    <cellStyle name="_TG-TH_1_danh muc chuan bi dau tu 2011 ngay 07-6-2011" xfId="1522" xr:uid="{00000000-0005-0000-0000-000093030000}"/>
    <cellStyle name="_TG-TH_1_Danh muc pbo nguon von XSKT, XDCB nam 2009 chuyen qua nam 2010" xfId="1468" xr:uid="{00000000-0005-0000-0000-000094030000}"/>
    <cellStyle name="_TG-TH_1_DAU NOI PL-CL TAI PHU LAMHC" xfId="1523" xr:uid="{00000000-0005-0000-0000-000095030000}"/>
    <cellStyle name="_TG-TH_1_dieu chinh KH 2011 ngay 26-5-2011111" xfId="1524" xr:uid="{00000000-0005-0000-0000-000096030000}"/>
    <cellStyle name="_TG-TH_1_DS KCH PHAN BO VON NSDP NAM 2010" xfId="1527" xr:uid="{00000000-0005-0000-0000-000097030000}"/>
    <cellStyle name="_TG-TH_1_DTCDT MR.2N110.HOCMON.TDTOAN.CCUNG" xfId="1529" xr:uid="{00000000-0005-0000-0000-000098030000}"/>
    <cellStyle name="_TG-TH_1_DU TRU VAT TU" xfId="1530" xr:uid="{00000000-0005-0000-0000-000099030000}"/>
    <cellStyle name="_TG-TH_1_giao KH 2011 ngay 10-12-2010" xfId="1532" xr:uid="{00000000-0005-0000-0000-00009B030000}"/>
    <cellStyle name="_TG-TH_1_GTGT 2003" xfId="1535" xr:uid="{00000000-0005-0000-0000-00009A030000}"/>
    <cellStyle name="_TG-TH_1_KE KHAI THUE GTGT 2004" xfId="1536" xr:uid="{00000000-0005-0000-0000-00009C030000}"/>
    <cellStyle name="_TG-TH_1_KE KHAI THUE GTGT 2004_BCTC2004" xfId="1537" xr:uid="{00000000-0005-0000-0000-00009D030000}"/>
    <cellStyle name="_TG-TH_1_KH TPCP 2016-2020 (tong hop)" xfId="1539" xr:uid="{00000000-0005-0000-0000-00009F030000}"/>
    <cellStyle name="_TG-TH_1_KH TPCP vung TNB (03-1-2012)" xfId="1540" xr:uid="{00000000-0005-0000-0000-0000A0030000}"/>
    <cellStyle name="_TG-TH_1_kien giang 2" xfId="1541" xr:uid="{00000000-0005-0000-0000-00009E030000}"/>
    <cellStyle name="_TG-TH_1_Lora-tungchau" xfId="1542" xr:uid="{00000000-0005-0000-0000-0000A1030000}"/>
    <cellStyle name="_TG-TH_1_Luy ke von ung nam 2011 -Thoa gui ngay 12-8-2012" xfId="750" xr:uid="{00000000-0005-0000-0000-0000A2030000}"/>
    <cellStyle name="_TG-TH_1_NhanCong" xfId="1543" xr:uid="{00000000-0005-0000-0000-0000A4030000}"/>
    <cellStyle name="_TG-TH_1_N-X-T-04" xfId="1545" xr:uid="{00000000-0005-0000-0000-0000A3030000}"/>
    <cellStyle name="_TG-TH_1_PGIA-phieu tham tra Kho bac" xfId="1546" xr:uid="{00000000-0005-0000-0000-0000A5030000}"/>
    <cellStyle name="_TG-TH_1_phu luc tong ket tinh hinh TH giai doan 03-10 (ngay 30)" xfId="1547" xr:uid="{00000000-0005-0000-0000-0000AA030000}"/>
    <cellStyle name="_TG-TH_1_PT02-02" xfId="1548" xr:uid="{00000000-0005-0000-0000-0000A6030000}"/>
    <cellStyle name="_TG-TH_1_PT02-02_Book1" xfId="1549" xr:uid="{00000000-0005-0000-0000-0000A7030000}"/>
    <cellStyle name="_TG-TH_1_PT02-03" xfId="1551" xr:uid="{00000000-0005-0000-0000-0000A8030000}"/>
    <cellStyle name="_TG-TH_1_PT02-03_Book1" xfId="1554" xr:uid="{00000000-0005-0000-0000-0000A9030000}"/>
    <cellStyle name="_TG-TH_1_Qt-HT3PQ1(CauKho)" xfId="959" xr:uid="{00000000-0005-0000-0000-0000AB030000}"/>
    <cellStyle name="_TG-TH_1_Sheet1" xfId="781" xr:uid="{00000000-0005-0000-0000-0000AC030000}"/>
    <cellStyle name="_TG-TH_1_TK152-04" xfId="1555" xr:uid="{00000000-0005-0000-0000-0000AD030000}"/>
    <cellStyle name="_TG-TH_1_ÿÿÿÿÿ" xfId="1122" xr:uid="{00000000-0005-0000-0000-0000AE030000}"/>
    <cellStyle name="_TG-TH_1_ÿÿÿÿÿ_Bieu mau cong trinh khoi cong moi 3-4" xfId="1557" xr:uid="{00000000-0005-0000-0000-0000AF030000}"/>
    <cellStyle name="_TG-TH_1_ÿÿÿÿÿ_Bieu3ODA" xfId="1558" xr:uid="{00000000-0005-0000-0000-0000B0030000}"/>
    <cellStyle name="_TG-TH_1_ÿÿÿÿÿ_Bieu4HTMT" xfId="1561" xr:uid="{00000000-0005-0000-0000-0000B1030000}"/>
    <cellStyle name="_TG-TH_1_ÿÿÿÿÿ_KH TPCP vung TNB (03-1-2012)" xfId="958" xr:uid="{00000000-0005-0000-0000-0000B3030000}"/>
    <cellStyle name="_TG-TH_1_ÿÿÿÿÿ_kien giang 2" xfId="1562" xr:uid="{00000000-0005-0000-0000-0000B2030000}"/>
    <cellStyle name="_TG-TH_2" xfId="121" xr:uid="{00000000-0005-0000-0000-0000B4030000}"/>
    <cellStyle name="_TG-TH_2 2" xfId="1293" xr:uid="{00000000-0005-0000-0000-0000B5030000}"/>
    <cellStyle name="_TG-TH_2_05-12  KH trung han 2016-2020 - Liem Thinh edited" xfId="1563" xr:uid="{00000000-0005-0000-0000-0000B6030000}"/>
    <cellStyle name="_TG-TH_2_ApGiaVatTu_cayxanh_latgach" xfId="1564" xr:uid="{00000000-0005-0000-0000-0000B7030000}"/>
    <cellStyle name="_TG-TH_2_BANG TONG HOP TINH HINH THANH QUYET TOAN (MOI I)" xfId="1566" xr:uid="{00000000-0005-0000-0000-0000B8030000}"/>
    <cellStyle name="_TG-TH_2_BAO CAO KLCT PT2000" xfId="1569" xr:uid="{00000000-0005-0000-0000-0000B9030000}"/>
    <cellStyle name="_TG-TH_2_BAO CAO PT2000" xfId="1570" xr:uid="{00000000-0005-0000-0000-0000BA030000}"/>
    <cellStyle name="_TG-TH_2_BAO CAO PT2000_Book1" xfId="1571" xr:uid="{00000000-0005-0000-0000-0000BB030000}"/>
    <cellStyle name="_TG-TH_2_Bao cao XDCB 2001 - T11 KH dieu chinh 20-11-THAI" xfId="1039" xr:uid="{00000000-0005-0000-0000-0000BC030000}"/>
    <cellStyle name="_TG-TH_2_BAO GIA NGAY 24-10-08 (co dam)" xfId="1572" xr:uid="{00000000-0005-0000-0000-0000BD030000}"/>
    <cellStyle name="_TG-TH_2_BC  NAM 2007" xfId="1574" xr:uid="{00000000-0005-0000-0000-0000BE030000}"/>
    <cellStyle name="_TG-TH_2_BC CV 6403 BKHĐT" xfId="726" xr:uid="{00000000-0005-0000-0000-0000BF030000}"/>
    <cellStyle name="_TG-TH_2_BC NQ11-CP - chinh sua lai" xfId="1576" xr:uid="{00000000-0005-0000-0000-0000C0030000}"/>
    <cellStyle name="_TG-TH_2_BC NQ11-CP-Quynh sau bieu so3" xfId="1578" xr:uid="{00000000-0005-0000-0000-0000C1030000}"/>
    <cellStyle name="_TG-TH_2_BC_NQ11-CP_-_Thao_sua_lai" xfId="1580" xr:uid="{00000000-0005-0000-0000-0000C2030000}"/>
    <cellStyle name="_TG-TH_2_Bieu mau cong trinh khoi cong moi 3-4" xfId="1582" xr:uid="{00000000-0005-0000-0000-0000C3030000}"/>
    <cellStyle name="_TG-TH_2_Bieu3ODA" xfId="1583" xr:uid="{00000000-0005-0000-0000-0000C4030000}"/>
    <cellStyle name="_TG-TH_2_Bieu3ODA_1" xfId="1584" xr:uid="{00000000-0005-0000-0000-0000C5030000}"/>
    <cellStyle name="_TG-TH_2_Bieu4HTMT" xfId="2" xr:uid="{00000000-0005-0000-0000-0000C6030000}"/>
    <cellStyle name="_TG-TH_2_bo sung von KCH nam 2010 va Du an tre kho khan" xfId="1586" xr:uid="{00000000-0005-0000-0000-0000C7030000}"/>
    <cellStyle name="_TG-TH_2_Book1" xfId="1587" xr:uid="{00000000-0005-0000-0000-0000C8030000}"/>
    <cellStyle name="_TG-TH_2_Book1 2" xfId="1589" xr:uid="{00000000-0005-0000-0000-0000C9030000}"/>
    <cellStyle name="_TG-TH_2_Book1_1" xfId="1591" xr:uid="{00000000-0005-0000-0000-0000CA030000}"/>
    <cellStyle name="_TG-TH_2_Book1_1 2" xfId="1592" xr:uid="{00000000-0005-0000-0000-0000CB030000}"/>
    <cellStyle name="_TG-TH_2_Book1_1_BC CV 6403 BKHĐT" xfId="1593" xr:uid="{00000000-0005-0000-0000-0000CC030000}"/>
    <cellStyle name="_TG-TH_2_Book1_1_Bieu mau cong trinh khoi cong moi 3-4" xfId="1594" xr:uid="{00000000-0005-0000-0000-0000CD030000}"/>
    <cellStyle name="_TG-TH_2_Book1_1_Bieu3ODA" xfId="1596" xr:uid="{00000000-0005-0000-0000-0000CE030000}"/>
    <cellStyle name="_TG-TH_2_Book1_1_Bieu4HTMT" xfId="1598" xr:uid="{00000000-0005-0000-0000-0000CF030000}"/>
    <cellStyle name="_TG-TH_2_Book1_1_Book1" xfId="1599" xr:uid="{00000000-0005-0000-0000-0000D0030000}"/>
    <cellStyle name="_TG-TH_2_Book1_1_Luy ke von ung nam 2011 -Thoa gui ngay 12-8-2012" xfId="1603" xr:uid="{00000000-0005-0000-0000-0000D1030000}"/>
    <cellStyle name="_TG-TH_2_Book1_2" xfId="939" xr:uid="{00000000-0005-0000-0000-0000D2030000}"/>
    <cellStyle name="_TG-TH_2_Book1_2 2" xfId="1604" xr:uid="{00000000-0005-0000-0000-0000D3030000}"/>
    <cellStyle name="_TG-TH_2_Book1_2_BC CV 6403 BKHĐT" xfId="1341" xr:uid="{00000000-0005-0000-0000-0000D4030000}"/>
    <cellStyle name="_TG-TH_2_Book1_2_Bieu3ODA" xfId="1606" xr:uid="{00000000-0005-0000-0000-0000D5030000}"/>
    <cellStyle name="_TG-TH_2_Book1_2_Luy ke von ung nam 2011 -Thoa gui ngay 12-8-2012" xfId="1609" xr:uid="{00000000-0005-0000-0000-0000D6030000}"/>
    <cellStyle name="_TG-TH_2_Book1_3" xfId="1613" xr:uid="{00000000-0005-0000-0000-0000D7030000}"/>
    <cellStyle name="_TG-TH_2_Book1_3 2" xfId="935" xr:uid="{00000000-0005-0000-0000-0000D8030000}"/>
    <cellStyle name="_TG-TH_2_Book1_BC CV 6403 BKHĐT" xfId="1615" xr:uid="{00000000-0005-0000-0000-0000D9030000}"/>
    <cellStyle name="_TG-TH_2_Book1_Bieu mau cong trinh khoi cong moi 3-4" xfId="1618" xr:uid="{00000000-0005-0000-0000-0000DA030000}"/>
    <cellStyle name="_TG-TH_2_Book1_Bieu3ODA" xfId="1619" xr:uid="{00000000-0005-0000-0000-0000DB030000}"/>
    <cellStyle name="_TG-TH_2_Book1_Bieu4HTMT" xfId="1621" xr:uid="{00000000-0005-0000-0000-0000DC030000}"/>
    <cellStyle name="_TG-TH_2_Book1_bo sung von KCH nam 2010 va Du an tre kho khan" xfId="1622" xr:uid="{00000000-0005-0000-0000-0000DD030000}"/>
    <cellStyle name="_TG-TH_2_Book1_Book1" xfId="1625" xr:uid="{00000000-0005-0000-0000-0000DE030000}"/>
    <cellStyle name="_TG-TH_2_Book1_danh muc chuan bi dau tu 2011 ngay 07-6-2011" xfId="1626" xr:uid="{00000000-0005-0000-0000-0000DF030000}"/>
    <cellStyle name="_TG-TH_2_Book1_Danh muc pbo nguon von XSKT, XDCB nam 2009 chuyen qua nam 2010" xfId="1628" xr:uid="{00000000-0005-0000-0000-0000E0030000}"/>
    <cellStyle name="_TG-TH_2_Book1_dieu chinh KH 2011 ngay 26-5-2011111" xfId="1629" xr:uid="{00000000-0005-0000-0000-0000E1030000}"/>
    <cellStyle name="_TG-TH_2_Book1_DS KCH PHAN BO VON NSDP NAM 2010" xfId="1631" xr:uid="{00000000-0005-0000-0000-0000E2030000}"/>
    <cellStyle name="_TG-TH_2_Book1_giao KH 2011 ngay 10-12-2010" xfId="1632" xr:uid="{00000000-0005-0000-0000-0000E3030000}"/>
    <cellStyle name="_TG-TH_2_Book1_Luy ke von ung nam 2011 -Thoa gui ngay 12-8-2012" xfId="1633" xr:uid="{00000000-0005-0000-0000-0000E4030000}"/>
    <cellStyle name="_TG-TH_2_CAU Khanh Nam(Thi Cong)" xfId="1637" xr:uid="{00000000-0005-0000-0000-0000E5030000}"/>
    <cellStyle name="_TG-TH_2_ChiHuong_ApGia" xfId="1639" xr:uid="{00000000-0005-0000-0000-0000E8030000}"/>
    <cellStyle name="_TG-TH_2_CoCauPhi (version 1)" xfId="366" xr:uid="{00000000-0005-0000-0000-0000E6030000}"/>
    <cellStyle name="_TG-TH_2_Copy of 05-12  KH trung han 2016-2020 - Liem Thinh edited (1)" xfId="1642" xr:uid="{00000000-0005-0000-0000-0000E7030000}"/>
    <cellStyle name="_TG-TH_2_danh muc chuan bi dau tu 2011 ngay 07-6-2011" xfId="902" xr:uid="{00000000-0005-0000-0000-0000E9030000}"/>
    <cellStyle name="_TG-TH_2_Danh muc pbo nguon von XSKT, XDCB nam 2009 chuyen qua nam 2010" xfId="1643" xr:uid="{00000000-0005-0000-0000-0000EA030000}"/>
    <cellStyle name="_TG-TH_2_DAU NOI PL-CL TAI PHU LAMHC" xfId="1644" xr:uid="{00000000-0005-0000-0000-0000EB030000}"/>
    <cellStyle name="_TG-TH_2_dieu chinh KH 2011 ngay 26-5-2011111" xfId="1648" xr:uid="{00000000-0005-0000-0000-0000EC030000}"/>
    <cellStyle name="_TG-TH_2_DS KCH PHAN BO VON NSDP NAM 2010" xfId="708" xr:uid="{00000000-0005-0000-0000-0000ED030000}"/>
    <cellStyle name="_TG-TH_2_DTCDT MR.2N110.HOCMON.TDTOAN.CCUNG" xfId="529" xr:uid="{00000000-0005-0000-0000-0000EE030000}"/>
    <cellStyle name="_TG-TH_2_DU TRU VAT TU" xfId="1649" xr:uid="{00000000-0005-0000-0000-0000EF030000}"/>
    <cellStyle name="_TG-TH_2_giao KH 2011 ngay 10-12-2010" xfId="1651" xr:uid="{00000000-0005-0000-0000-0000F1030000}"/>
    <cellStyle name="_TG-TH_2_GTGT 2003" xfId="1654" xr:uid="{00000000-0005-0000-0000-0000F0030000}"/>
    <cellStyle name="_TG-TH_2_KE KHAI THUE GTGT 2004" xfId="1655" xr:uid="{00000000-0005-0000-0000-0000F2030000}"/>
    <cellStyle name="_TG-TH_2_KE KHAI THUE GTGT 2004_BCTC2004" xfId="1656" xr:uid="{00000000-0005-0000-0000-0000F3030000}"/>
    <cellStyle name="_TG-TH_2_KH TPCP 2016-2020 (tong hop)" xfId="1657" xr:uid="{00000000-0005-0000-0000-0000F5030000}"/>
    <cellStyle name="_TG-TH_2_KH TPCP vung TNB (03-1-2012)" xfId="1509" xr:uid="{00000000-0005-0000-0000-0000F6030000}"/>
    <cellStyle name="_TG-TH_2_kien giang 2" xfId="1661" xr:uid="{00000000-0005-0000-0000-0000F4030000}"/>
    <cellStyle name="_TG-TH_2_Lora-tungchau" xfId="1662" xr:uid="{00000000-0005-0000-0000-0000F7030000}"/>
    <cellStyle name="_TG-TH_2_Luy ke von ung nam 2011 -Thoa gui ngay 12-8-2012" xfId="1663" xr:uid="{00000000-0005-0000-0000-0000F8030000}"/>
    <cellStyle name="_TG-TH_2_NhanCong" xfId="1053" xr:uid="{00000000-0005-0000-0000-0000FA030000}"/>
    <cellStyle name="_TG-TH_2_N-X-T-04" xfId="1665" xr:uid="{00000000-0005-0000-0000-0000F9030000}"/>
    <cellStyle name="_TG-TH_2_PGIA-phieu tham tra Kho bac" xfId="1666" xr:uid="{00000000-0005-0000-0000-0000FB030000}"/>
    <cellStyle name="_TG-TH_2_phu luc tong ket tinh hinh TH giai doan 03-10 (ngay 30)" xfId="1670" xr:uid="{00000000-0005-0000-0000-000000040000}"/>
    <cellStyle name="_TG-TH_2_PT02-02" xfId="1671" xr:uid="{00000000-0005-0000-0000-0000FC030000}"/>
    <cellStyle name="_TG-TH_2_PT02-02_Book1" xfId="1673" xr:uid="{00000000-0005-0000-0000-0000FD030000}"/>
    <cellStyle name="_TG-TH_2_PT02-03" xfId="1674" xr:uid="{00000000-0005-0000-0000-0000FE030000}"/>
    <cellStyle name="_TG-TH_2_PT02-03_Book1" xfId="1675" xr:uid="{00000000-0005-0000-0000-0000FF030000}"/>
    <cellStyle name="_TG-TH_2_Qt-HT3PQ1(CauKho)" xfId="1677" xr:uid="{00000000-0005-0000-0000-000001040000}"/>
    <cellStyle name="_TG-TH_2_Sheet1" xfId="227" xr:uid="{00000000-0005-0000-0000-000002040000}"/>
    <cellStyle name="_TG-TH_2_TK152-04" xfId="455" xr:uid="{00000000-0005-0000-0000-000003040000}"/>
    <cellStyle name="_TG-TH_2_ÿÿÿÿÿ" xfId="1679" xr:uid="{00000000-0005-0000-0000-000004040000}"/>
    <cellStyle name="_TG-TH_2_ÿÿÿÿÿ_Bieu mau cong trinh khoi cong moi 3-4" xfId="1681" xr:uid="{00000000-0005-0000-0000-000005040000}"/>
    <cellStyle name="_TG-TH_2_ÿÿÿÿÿ_Bieu3ODA" xfId="1683" xr:uid="{00000000-0005-0000-0000-000006040000}"/>
    <cellStyle name="_TG-TH_2_ÿÿÿÿÿ_Bieu4HTMT" xfId="1159" xr:uid="{00000000-0005-0000-0000-000007040000}"/>
    <cellStyle name="_TG-TH_2_ÿÿÿÿÿ_KH TPCP vung TNB (03-1-2012)" xfId="1684" xr:uid="{00000000-0005-0000-0000-000009040000}"/>
    <cellStyle name="_TG-TH_2_ÿÿÿÿÿ_kien giang 2" xfId="1686" xr:uid="{00000000-0005-0000-0000-000008040000}"/>
    <cellStyle name="_TG-TH_3" xfId="129" xr:uid="{00000000-0005-0000-0000-00000A040000}"/>
    <cellStyle name="_TG-TH_3 2" xfId="1689" xr:uid="{00000000-0005-0000-0000-00000B040000}"/>
    <cellStyle name="_TG-TH_3_05-12  KH trung han 2016-2020 - Liem Thinh edited" xfId="1690" xr:uid="{00000000-0005-0000-0000-00000C040000}"/>
    <cellStyle name="_TG-TH_3_Copy of 05-12  KH trung han 2016-2020 - Liem Thinh edited (1)" xfId="1691" xr:uid="{00000000-0005-0000-0000-00000D040000}"/>
    <cellStyle name="_TG-TH_3_KH TPCP 2016-2020 (tong hop)" xfId="1693" xr:uid="{00000000-0005-0000-0000-00000E040000}"/>
    <cellStyle name="_TG-TH_3_Lora-tungchau" xfId="1170" xr:uid="{00000000-0005-0000-0000-00000F040000}"/>
    <cellStyle name="_TG-TH_3_Lora-tungchau 2" xfId="1694" xr:uid="{00000000-0005-0000-0000-000010040000}"/>
    <cellStyle name="_TG-TH_3_Lora-tungchau_05-12  KH trung han 2016-2020 - Liem Thinh edited" xfId="1695" xr:uid="{00000000-0005-0000-0000-000011040000}"/>
    <cellStyle name="_TG-TH_3_Lora-tungchau_Copy of 05-12  KH trung han 2016-2020 - Liem Thinh edited (1)" xfId="1697" xr:uid="{00000000-0005-0000-0000-000012040000}"/>
    <cellStyle name="_TG-TH_3_Lora-tungchau_KH TPCP 2016-2020 (tong hop)" xfId="1698" xr:uid="{00000000-0005-0000-0000-000013040000}"/>
    <cellStyle name="_TG-TH_3_Qt-HT3PQ1(CauKho)" xfId="1699" xr:uid="{00000000-0005-0000-0000-000014040000}"/>
    <cellStyle name="_TG-TH_4" xfId="142" xr:uid="{00000000-0005-0000-0000-000015040000}"/>
    <cellStyle name="_TH KH 2010" xfId="646" xr:uid="{00000000-0005-0000-0000-00001E040000}"/>
    <cellStyle name="_TK152-04" xfId="1700" xr:uid="{00000000-0005-0000-0000-000016040000}"/>
    <cellStyle name="_Tong dutoan PP LAHAI" xfId="1701" xr:uid="{00000000-0005-0000-0000-000017040000}"/>
    <cellStyle name="_TPCP GT-24-5-Mien Nui" xfId="1702" xr:uid="{00000000-0005-0000-0000-000018040000}"/>
    <cellStyle name="_TPCP GT-24-5-Mien Nui_!1 1 bao cao giao KH ve HTCMT vung TNB   12-12-2011" xfId="1703" xr:uid="{00000000-0005-0000-0000-000019040000}"/>
    <cellStyle name="_TPCP GT-24-5-Mien Nui_Bieu4HTMT" xfId="1704" xr:uid="{00000000-0005-0000-0000-00001A040000}"/>
    <cellStyle name="_TPCP GT-24-5-Mien Nui_Bieu4HTMT_!1 1 bao cao giao KH ve HTCMT vung TNB   12-12-2011" xfId="1707" xr:uid="{00000000-0005-0000-0000-00001B040000}"/>
    <cellStyle name="_TPCP GT-24-5-Mien Nui_Bieu4HTMT_KH TPCP vung TNB (03-1-2012)" xfId="638" xr:uid="{00000000-0005-0000-0000-00001C040000}"/>
    <cellStyle name="_TPCP GT-24-5-Mien Nui_KH TPCP vung TNB (03-1-2012)" xfId="1708" xr:uid="{00000000-0005-0000-0000-00001D040000}"/>
    <cellStyle name="_ung truoc 2011 NSTW Thanh Hoa + Nge An gui Thu 12-5" xfId="1711" xr:uid="{00000000-0005-0000-0000-00001F040000}"/>
    <cellStyle name="_ung truoc 2011 NSTW Thanh Hoa + Nge An gui Thu 12-5_!1 1 bao cao giao KH ve HTCMT vung TNB   12-12-2011" xfId="1714" xr:uid="{00000000-0005-0000-0000-000020040000}"/>
    <cellStyle name="_ung truoc 2011 NSTW Thanh Hoa + Nge An gui Thu 12-5_Bieu4HTMT" xfId="1157" xr:uid="{00000000-0005-0000-0000-000021040000}"/>
    <cellStyle name="_ung truoc 2011 NSTW Thanh Hoa + Nge An gui Thu 12-5_Bieu4HTMT_!1 1 bao cao giao KH ve HTCMT vung TNB   12-12-2011" xfId="1716" xr:uid="{00000000-0005-0000-0000-000022040000}"/>
    <cellStyle name="_ung truoc 2011 NSTW Thanh Hoa + Nge An gui Thu 12-5_Bieu4HTMT_KH TPCP vung TNB (03-1-2012)" xfId="1717" xr:uid="{00000000-0005-0000-0000-000023040000}"/>
    <cellStyle name="_ung truoc 2011 NSTW Thanh Hoa + Nge An gui Thu 12-5_KH TPCP vung TNB (03-1-2012)" xfId="1718" xr:uid="{00000000-0005-0000-0000-000024040000}"/>
    <cellStyle name="_ung truoc cua long an (6-5-2010)" xfId="533" xr:uid="{00000000-0005-0000-0000-000025040000}"/>
    <cellStyle name="_Ung von nam 2011 vung TNB - Doan Cong tac (12-5-2010)" xfId="1719" xr:uid="{00000000-0005-0000-0000-000026040000}"/>
    <cellStyle name="_Ung von nam 2011 vung TNB - Doan Cong tac (12-5-2010)_!1 1 bao cao giao KH ve HTCMT vung TNB   12-12-2011" xfId="1720" xr:uid="{00000000-0005-0000-0000-000027040000}"/>
    <cellStyle name="_Ung von nam 2011 vung TNB - Doan Cong tac (12-5-2010)_Bieu4HTMT" xfId="1723" xr:uid="{00000000-0005-0000-0000-000028040000}"/>
    <cellStyle name="_Ung von nam 2011 vung TNB - Doan Cong tac (12-5-2010)_Bieu4HTMT_!1 1 bao cao giao KH ve HTCMT vung TNB   12-12-2011" xfId="1725" xr:uid="{00000000-0005-0000-0000-000029040000}"/>
    <cellStyle name="_Ung von nam 2011 vung TNB - Doan Cong tac (12-5-2010)_Bieu4HTMT_KH TPCP vung TNB (03-1-2012)" xfId="1727" xr:uid="{00000000-0005-0000-0000-00002A040000}"/>
    <cellStyle name="_Ung von nam 2011 vung TNB - Doan Cong tac (12-5-2010)_Chuẩn bị đầu tư 2011 (sep Hung)_KH 2012 (T3-2013)" xfId="1728" xr:uid="{00000000-0005-0000-0000-000031040000}"/>
    <cellStyle name="_Ung von nam 2011 vung TNB - Doan Cong tac (12-5-2010)_Cong trinh co y kien LD_Dang_NN_2011-Tay nguyen-9-10" xfId="1730" xr:uid="{00000000-0005-0000-0000-00002B040000}"/>
    <cellStyle name="_Ung von nam 2011 vung TNB - Doan Cong tac (12-5-2010)_Cong trinh co y kien LD_Dang_NN_2011-Tay nguyen-9-10_!1 1 bao cao giao KH ve HTCMT vung TNB   12-12-2011" xfId="1734" xr:uid="{00000000-0005-0000-0000-00002C040000}"/>
    <cellStyle name="_Ung von nam 2011 vung TNB - Doan Cong tac (12-5-2010)_Cong trinh co y kien LD_Dang_NN_2011-Tay nguyen-9-10_Bieu4HTMT" xfId="1736" xr:uid="{00000000-0005-0000-0000-00002D040000}"/>
    <cellStyle name="_Ung von nam 2011 vung TNB - Doan Cong tac (12-5-2010)_Cong trinh co y kien LD_Dang_NN_2011-Tay nguyen-9-10_Bieu4HTMT_!1 1 bao cao giao KH ve HTCMT vung TNB   12-12-2011" xfId="1738" xr:uid="{00000000-0005-0000-0000-00002E040000}"/>
    <cellStyle name="_Ung von nam 2011 vung TNB - Doan Cong tac (12-5-2010)_Cong trinh co y kien LD_Dang_NN_2011-Tay nguyen-9-10_Bieu4HTMT_KH TPCP vung TNB (03-1-2012)" xfId="1741" xr:uid="{00000000-0005-0000-0000-00002F040000}"/>
    <cellStyle name="_Ung von nam 2011 vung TNB - Doan Cong tac (12-5-2010)_Cong trinh co y kien LD_Dang_NN_2011-Tay nguyen-9-10_KH TPCP vung TNB (03-1-2012)" xfId="338" xr:uid="{00000000-0005-0000-0000-000030040000}"/>
    <cellStyle name="_Ung von nam 2011 vung TNB - Doan Cong tac (12-5-2010)_KH TPCP vung TNB (03-1-2012)" xfId="1742" xr:uid="{00000000-0005-0000-0000-000032040000}"/>
    <cellStyle name="_Ung von nam 2011 vung TNB - Doan Cong tac (12-5-2010)_TN - Ho tro khac 2011" xfId="1744" xr:uid="{00000000-0005-0000-0000-000033040000}"/>
    <cellStyle name="_Ung von nam 2011 vung TNB - Doan Cong tac (12-5-2010)_TN - Ho tro khac 2011_!1 1 bao cao giao KH ve HTCMT vung TNB   12-12-2011" xfId="1745" xr:uid="{00000000-0005-0000-0000-000034040000}"/>
    <cellStyle name="_Ung von nam 2011 vung TNB - Doan Cong tac (12-5-2010)_TN - Ho tro khac 2011_Bieu4HTMT" xfId="1749" xr:uid="{00000000-0005-0000-0000-000035040000}"/>
    <cellStyle name="_Ung von nam 2011 vung TNB - Doan Cong tac (12-5-2010)_TN - Ho tro khac 2011_Bieu4HTMT_!1 1 bao cao giao KH ve HTCMT vung TNB   12-12-2011" xfId="1750" xr:uid="{00000000-0005-0000-0000-000036040000}"/>
    <cellStyle name="_Ung von nam 2011 vung TNB - Doan Cong tac (12-5-2010)_TN - Ho tro khac 2011_Bieu4HTMT_KH TPCP vung TNB (03-1-2012)" xfId="1753" xr:uid="{00000000-0005-0000-0000-000037040000}"/>
    <cellStyle name="_Ung von nam 2011 vung TNB - Doan Cong tac (12-5-2010)_TN - Ho tro khac 2011_KH TPCP vung TNB (03-1-2012)" xfId="1756" xr:uid="{00000000-0005-0000-0000-000038040000}"/>
    <cellStyle name="_Von dau tu 2006-2020 (TL chien luoc)" xfId="1757" xr:uid="{00000000-0005-0000-0000-000039040000}"/>
    <cellStyle name="_Von dau tu 2006-2020 (TL chien luoc)_15_10_2013 BC nhu cau von doi ung ODA (2014-2016) ngay 15102013 Sua" xfId="1760" xr:uid="{00000000-0005-0000-0000-00003A040000}"/>
    <cellStyle name="_Von dau tu 2006-2020 (TL chien luoc)_BC nhu cau von doi ung ODA nganh NN (BKH)" xfId="1762" xr:uid="{00000000-0005-0000-0000-00003B040000}"/>
    <cellStyle name="_Von dau tu 2006-2020 (TL chien luoc)_BC nhu cau von doi ung ODA nganh NN (BKH)_05-12  KH trung han 2016-2020 - Liem Thinh edited" xfId="1200" xr:uid="{00000000-0005-0000-0000-00003C040000}"/>
    <cellStyle name="_Von dau tu 2006-2020 (TL chien luoc)_BC nhu cau von doi ung ODA nganh NN (BKH)_Copy of 05-12  KH trung han 2016-2020 - Liem Thinh edited (1)" xfId="1763" xr:uid="{00000000-0005-0000-0000-00003D040000}"/>
    <cellStyle name="_Von dau tu 2006-2020 (TL chien luoc)_BC Tai co cau (bieu TH)" xfId="1764" xr:uid="{00000000-0005-0000-0000-00003E040000}"/>
    <cellStyle name="_Von dau tu 2006-2020 (TL chien luoc)_BC Tai co cau (bieu TH)_05-12  KH trung han 2016-2020 - Liem Thinh edited" xfId="1765" xr:uid="{00000000-0005-0000-0000-00003F040000}"/>
    <cellStyle name="_Von dau tu 2006-2020 (TL chien luoc)_BC Tai co cau (bieu TH)_Copy of 05-12  KH trung han 2016-2020 - Liem Thinh edited (1)" xfId="1205" xr:uid="{00000000-0005-0000-0000-000040040000}"/>
    <cellStyle name="_Von dau tu 2006-2020 (TL chien luoc)_DK 2014-2015 final" xfId="1768" xr:uid="{00000000-0005-0000-0000-000041040000}"/>
    <cellStyle name="_Von dau tu 2006-2020 (TL chien luoc)_DK 2014-2015 final_05-12  KH trung han 2016-2020 - Liem Thinh edited" xfId="1389" xr:uid="{00000000-0005-0000-0000-000042040000}"/>
    <cellStyle name="_Von dau tu 2006-2020 (TL chien luoc)_DK 2014-2015 final_Copy of 05-12  KH trung han 2016-2020 - Liem Thinh edited (1)" xfId="1770" xr:uid="{00000000-0005-0000-0000-000043040000}"/>
    <cellStyle name="_Von dau tu 2006-2020 (TL chien luoc)_DK 2014-2015 new" xfId="1772" xr:uid="{00000000-0005-0000-0000-000044040000}"/>
    <cellStyle name="_Von dau tu 2006-2020 (TL chien luoc)_DK 2014-2015 new_05-12  KH trung han 2016-2020 - Liem Thinh edited" xfId="1774" xr:uid="{00000000-0005-0000-0000-000045040000}"/>
    <cellStyle name="_Von dau tu 2006-2020 (TL chien luoc)_DK 2014-2015 new_Copy of 05-12  KH trung han 2016-2020 - Liem Thinh edited (1)" xfId="56" xr:uid="{00000000-0005-0000-0000-000046040000}"/>
    <cellStyle name="_Von dau tu 2006-2020 (TL chien luoc)_DK KH CBDT 2014 11-11-2013" xfId="1776" xr:uid="{00000000-0005-0000-0000-000047040000}"/>
    <cellStyle name="_Von dau tu 2006-2020 (TL chien luoc)_DK KH CBDT 2014 11-11-2013(1)" xfId="1779" xr:uid="{00000000-0005-0000-0000-000048040000}"/>
    <cellStyle name="_Von dau tu 2006-2020 (TL chien luoc)_DK KH CBDT 2014 11-11-2013(1)_05-12  KH trung han 2016-2020 - Liem Thinh edited" xfId="1780" xr:uid="{00000000-0005-0000-0000-000049040000}"/>
    <cellStyle name="_Von dau tu 2006-2020 (TL chien luoc)_DK KH CBDT 2014 11-11-2013(1)_Copy of 05-12  KH trung han 2016-2020 - Liem Thinh edited (1)" xfId="1784" xr:uid="{00000000-0005-0000-0000-00004A040000}"/>
    <cellStyle name="_Von dau tu 2006-2020 (TL chien luoc)_DK KH CBDT 2014 11-11-2013_05-12  KH trung han 2016-2020 - Liem Thinh edited" xfId="1785" xr:uid="{00000000-0005-0000-0000-00004B040000}"/>
    <cellStyle name="_Von dau tu 2006-2020 (TL chien luoc)_DK KH CBDT 2014 11-11-2013_Copy of 05-12  KH trung han 2016-2020 - Liem Thinh edited (1)" xfId="1787" xr:uid="{00000000-0005-0000-0000-00004C040000}"/>
    <cellStyle name="_Von dau tu 2006-2020 (TL chien luoc)_KH 2011-2015" xfId="1788" xr:uid="{00000000-0005-0000-0000-00004D040000}"/>
    <cellStyle name="_Von dau tu 2006-2020 (TL chien luoc)_tai co cau dau tu (tong hop)1" xfId="1789" xr:uid="{00000000-0005-0000-0000-00004E040000}"/>
    <cellStyle name="_x005f_x0001_" xfId="1767" xr:uid="{00000000-0005-0000-0000-00004F040000}"/>
    <cellStyle name="_x005f_x0001__!1 1 bao cao giao KH ve HTCMT vung TNB   12-12-2011" xfId="284" xr:uid="{00000000-0005-0000-0000-000050040000}"/>
    <cellStyle name="_x005f_x0001__kien giang 2" xfId="1790" xr:uid="{00000000-0005-0000-0000-000051040000}"/>
    <cellStyle name="_x005f_x000d__x005f_x000a_JournalTemplate=C:\COMFO\CTALK\JOURSTD.TPL_x005f_x000d__x005f_x000a_LbStateAddress=3 3 0 251 1 89 2 311_x005f_x000d__x005f_x000a_LbStateJou" xfId="1791" xr:uid="{00000000-0005-0000-0000-000052040000}"/>
    <cellStyle name="_x005f_x005f_x005f_x0001_" xfId="1794" xr:uid="{00000000-0005-0000-0000-000053040000}"/>
    <cellStyle name="_x005f_x005f_x005f_x0001__!1 1 bao cao giao KH ve HTCMT vung TNB   12-12-2011" xfId="1796" xr:uid="{00000000-0005-0000-0000-000054040000}"/>
    <cellStyle name="_x005f_x005f_x005f_x0001__kien giang 2" xfId="1797" xr:uid="{00000000-0005-0000-0000-000055040000}"/>
    <cellStyle name="_x005f_x005f_x005f_x000d__x005f_x005f_x005f_x000a_JournalTemplate=C:\COMFO\CTALK\JOURSTD.TPL_x005f_x005f_x005f_x000d__x005f_x005f_x005f_x000a_LbStateAddress=3 3 0 251 1 89 2 311_x005f_x005f_x005f_x000d__x005f_x005f_x005f_x000a_LbStateJou" xfId="1526" xr:uid="{00000000-0005-0000-0000-000056040000}"/>
    <cellStyle name="_XDCB thang 12.2010" xfId="686" xr:uid="{00000000-0005-0000-0000-000057040000}"/>
    <cellStyle name="_ÿÿÿÿÿ" xfId="1799" xr:uid="{00000000-0005-0000-0000-000058040000}"/>
    <cellStyle name="_ÿÿÿÿÿ_Bieu mau cong trinh khoi cong moi 3-4" xfId="1802" xr:uid="{00000000-0005-0000-0000-000059040000}"/>
    <cellStyle name="_ÿÿÿÿÿ_Bieu mau cong trinh khoi cong moi 3-4_!1 1 bao cao giao KH ve HTCMT vung TNB   12-12-2011" xfId="1805" xr:uid="{00000000-0005-0000-0000-00005A040000}"/>
    <cellStyle name="_ÿÿÿÿÿ_Bieu mau cong trinh khoi cong moi 3-4_KH TPCP vung TNB (03-1-2012)" xfId="1806" xr:uid="{00000000-0005-0000-0000-00005B040000}"/>
    <cellStyle name="_ÿÿÿÿÿ_Bieu3ODA" xfId="1808" xr:uid="{00000000-0005-0000-0000-00005C040000}"/>
    <cellStyle name="_ÿÿÿÿÿ_Bieu3ODA_!1 1 bao cao giao KH ve HTCMT vung TNB   12-12-2011" xfId="1809" xr:uid="{00000000-0005-0000-0000-00005D040000}"/>
    <cellStyle name="_ÿÿÿÿÿ_Bieu3ODA_KH TPCP vung TNB (03-1-2012)" xfId="1810" xr:uid="{00000000-0005-0000-0000-00005E040000}"/>
    <cellStyle name="_ÿÿÿÿÿ_Bieu4HTMT" xfId="1811" xr:uid="{00000000-0005-0000-0000-00005F040000}"/>
    <cellStyle name="_ÿÿÿÿÿ_Bieu4HTMT_!1 1 bao cao giao KH ve HTCMT vung TNB   12-12-2011" xfId="1813" xr:uid="{00000000-0005-0000-0000-000060040000}"/>
    <cellStyle name="_ÿÿÿÿÿ_Bieu4HTMT_KH TPCP vung TNB (03-1-2012)" xfId="100" xr:uid="{00000000-0005-0000-0000-000061040000}"/>
    <cellStyle name="_ÿÿÿÿÿ_Kh ql62 (2010) 11-09" xfId="1814" xr:uid="{00000000-0005-0000-0000-000063040000}"/>
    <cellStyle name="_ÿÿÿÿÿ_KH TPCP vung TNB (03-1-2012)" xfId="1815" xr:uid="{00000000-0005-0000-0000-000064040000}"/>
    <cellStyle name="_ÿÿÿÿÿ_Khung 2012" xfId="1816" xr:uid="{00000000-0005-0000-0000-000065040000}"/>
    <cellStyle name="_ÿÿÿÿÿ_kien giang 2" xfId="105" xr:uid="{00000000-0005-0000-0000-000062040000}"/>
    <cellStyle name="~1" xfId="1153" xr:uid="{00000000-0005-0000-0000-000066040000}"/>
    <cellStyle name="’Ê‰Ý [0.00]_laroux" xfId="1819" xr:uid="{00000000-0005-0000-0000-000067040000}"/>
    <cellStyle name="’Ê‰Ý_laroux" xfId="1820" xr:uid="{00000000-0005-0000-0000-000068040000}"/>
    <cellStyle name="¤@¯ë_CHI PHI QUAN LY 1-00" xfId="677" xr:uid="{00000000-0005-0000-0000-000069040000}"/>
    <cellStyle name="•W?_Format" xfId="985" xr:uid="{00000000-0005-0000-0000-00006A040000}"/>
    <cellStyle name="•W€_’·Šú‰p•¶" xfId="1821" xr:uid="{00000000-0005-0000-0000-00006B040000}"/>
    <cellStyle name="•W_’·Šú‰p•¶" xfId="1822" xr:uid="{00000000-0005-0000-0000-00006C040000}"/>
    <cellStyle name="W_MARINE" xfId="1824" xr:uid="{00000000-0005-0000-0000-00006D040000}"/>
    <cellStyle name="0" xfId="1825" xr:uid="{00000000-0005-0000-0000-00006E040000}"/>
    <cellStyle name="0 2" xfId="1826" xr:uid="{00000000-0005-0000-0000-00006F040000}"/>
    <cellStyle name="0,0_x000a__x000a_NA_x000a__x000a_" xfId="1828" xr:uid="{00000000-0005-0000-0000-000070040000}"/>
    <cellStyle name="0,0_x000d__x000a_NA_x000d__x000a_" xfId="1829" xr:uid="{00000000-0005-0000-0000-000071040000}"/>
    <cellStyle name="0,0_x000d__x000a_NA_x000d__x000a_ 2" xfId="1830" xr:uid="{00000000-0005-0000-0000-000072040000}"/>
    <cellStyle name="0,0_x000d__x000a_NA_x000d__x000a__Thanh hoa chinh thuc 28-2" xfId="398" xr:uid="{00000000-0005-0000-0000-000073040000}"/>
    <cellStyle name="0,0_x005f_x000d__x005f_x000a_NA_x005f_x000d__x005f_x000a_" xfId="1834" xr:uid="{00000000-0005-0000-0000-000074040000}"/>
    <cellStyle name="0.0" xfId="1835" xr:uid="{00000000-0005-0000-0000-000075040000}"/>
    <cellStyle name="0.0 2" xfId="1839" xr:uid="{00000000-0005-0000-0000-000076040000}"/>
    <cellStyle name="0.00" xfId="1735" xr:uid="{00000000-0005-0000-0000-000077040000}"/>
    <cellStyle name="0.00 2" xfId="1842" xr:uid="{00000000-0005-0000-0000-000078040000}"/>
    <cellStyle name="1" xfId="1843" xr:uid="{00000000-0005-0000-0000-000079040000}"/>
    <cellStyle name="1 2" xfId="1844" xr:uid="{00000000-0005-0000-0000-00007A040000}"/>
    <cellStyle name="1_!1 1 bao cao giao KH ve HTCMT vung TNB   12-12-2011" xfId="1846" xr:uid="{00000000-0005-0000-0000-00007B040000}"/>
    <cellStyle name="1_BAO GIA NGAY 24-10-08 (co dam)" xfId="1849" xr:uid="{00000000-0005-0000-0000-00007C040000}"/>
    <cellStyle name="1_Bieu4HTMT" xfId="1850" xr:uid="{00000000-0005-0000-0000-00007D040000}"/>
    <cellStyle name="1_Book1" xfId="1851" xr:uid="{00000000-0005-0000-0000-00007E040000}"/>
    <cellStyle name="1_Book1_1" xfId="1852" xr:uid="{00000000-0005-0000-0000-00007F040000}"/>
    <cellStyle name="1_Book1_1_!1 1 bao cao giao KH ve HTCMT vung TNB   12-12-2011" xfId="1854" xr:uid="{00000000-0005-0000-0000-000080040000}"/>
    <cellStyle name="1_Book1_1_Bieu4HTMT" xfId="579" xr:uid="{00000000-0005-0000-0000-000081040000}"/>
    <cellStyle name="1_Book1_1_Bieu4HTMT_!1 1 bao cao giao KH ve HTCMT vung TNB   12-12-2011" xfId="1855" xr:uid="{00000000-0005-0000-0000-000082040000}"/>
    <cellStyle name="1_Book1_1_Bieu4HTMT_KH TPCP vung TNB (03-1-2012)" xfId="1856" xr:uid="{00000000-0005-0000-0000-000083040000}"/>
    <cellStyle name="1_Book1_1_KH TPCP vung TNB (03-1-2012)" xfId="1079" xr:uid="{00000000-0005-0000-0000-000084040000}"/>
    <cellStyle name="1_Cau thuy dien Ban La (Cu Anh)" xfId="1859" xr:uid="{00000000-0005-0000-0000-000085040000}"/>
    <cellStyle name="1_Cau thuy dien Ban La (Cu Anh)_!1 1 bao cao giao KH ve HTCMT vung TNB   12-12-2011" xfId="1862" xr:uid="{00000000-0005-0000-0000-000086040000}"/>
    <cellStyle name="1_Cau thuy dien Ban La (Cu Anh)_Bieu4HTMT" xfId="1864" xr:uid="{00000000-0005-0000-0000-000087040000}"/>
    <cellStyle name="1_Cau thuy dien Ban La (Cu Anh)_Bieu4HTMT_!1 1 bao cao giao KH ve HTCMT vung TNB   12-12-2011" xfId="1865" xr:uid="{00000000-0005-0000-0000-000088040000}"/>
    <cellStyle name="1_Cau thuy dien Ban La (Cu Anh)_Bieu4HTMT_KH TPCP vung TNB (03-1-2012)" xfId="591" xr:uid="{00000000-0005-0000-0000-000089040000}"/>
    <cellStyle name="1_Cau thuy dien Ban La (Cu Anh)_KH TPCP vung TNB (03-1-2012)" xfId="1223" xr:uid="{00000000-0005-0000-0000-00008A040000}"/>
    <cellStyle name="1_Cong trinh co y kien LD_Dang_NN_2011-Tay nguyen-9-10" xfId="391" xr:uid="{00000000-0005-0000-0000-00008B040000}"/>
    <cellStyle name="1_Du toan 558 (Km17+508.12 - Km 22)" xfId="1870" xr:uid="{00000000-0005-0000-0000-00008C040000}"/>
    <cellStyle name="1_Du toan 558 (Km17+508.12 - Km 22)_!1 1 bao cao giao KH ve HTCMT vung TNB   12-12-2011" xfId="1743" xr:uid="{00000000-0005-0000-0000-00008D040000}"/>
    <cellStyle name="1_Du toan 558 (Km17+508.12 - Km 22)_Bieu4HTMT" xfId="1871" xr:uid="{00000000-0005-0000-0000-00008E040000}"/>
    <cellStyle name="1_Du toan 558 (Km17+508.12 - Km 22)_Bieu4HTMT_!1 1 bao cao giao KH ve HTCMT vung TNB   12-12-2011" xfId="1872" xr:uid="{00000000-0005-0000-0000-00008F040000}"/>
    <cellStyle name="1_Du toan 558 (Km17+508.12 - Km 22)_Bieu4HTMT_KH TPCP vung TNB (03-1-2012)" xfId="1876" xr:uid="{00000000-0005-0000-0000-000090040000}"/>
    <cellStyle name="1_Du toan 558 (Km17+508.12 - Km 22)_KH TPCP vung TNB (03-1-2012)" xfId="1877" xr:uid="{00000000-0005-0000-0000-000091040000}"/>
    <cellStyle name="1_Gia_VLQL48_duyet " xfId="1882" xr:uid="{00000000-0005-0000-0000-000092040000}"/>
    <cellStyle name="1_Gia_VLQL48_duyet _!1 1 bao cao giao KH ve HTCMT vung TNB   12-12-2011" xfId="1883" xr:uid="{00000000-0005-0000-0000-000093040000}"/>
    <cellStyle name="1_Gia_VLQL48_duyet _Bieu4HTMT" xfId="742" xr:uid="{00000000-0005-0000-0000-000094040000}"/>
    <cellStyle name="1_Gia_VLQL48_duyet _Bieu4HTMT_!1 1 bao cao giao KH ve HTCMT vung TNB   12-12-2011" xfId="565" xr:uid="{00000000-0005-0000-0000-000095040000}"/>
    <cellStyle name="1_Gia_VLQL48_duyet _Bieu4HTMT_KH TPCP vung TNB (03-1-2012)" xfId="1585" xr:uid="{00000000-0005-0000-0000-000096040000}"/>
    <cellStyle name="1_Gia_VLQL48_duyet _KH TPCP vung TNB (03-1-2012)" xfId="1837" xr:uid="{00000000-0005-0000-0000-000097040000}"/>
    <cellStyle name="1_Kh ql62 (2010) 11-09" xfId="1884" xr:uid="{00000000-0005-0000-0000-00009E040000}"/>
    <cellStyle name="1_KH TPCP vung TNB (03-1-2012)" xfId="1885" xr:uid="{00000000-0005-0000-0000-00009F040000}"/>
    <cellStyle name="1_Khung 2012" xfId="1886" xr:uid="{00000000-0005-0000-0000-0000A0040000}"/>
    <cellStyle name="1_KlQdinhduyet" xfId="1890" xr:uid="{00000000-0005-0000-0000-000098040000}"/>
    <cellStyle name="1_KlQdinhduyet_!1 1 bao cao giao KH ve HTCMT vung TNB   12-12-2011" xfId="77" xr:uid="{00000000-0005-0000-0000-000099040000}"/>
    <cellStyle name="1_KlQdinhduyet_Bieu4HTMT" xfId="1892" xr:uid="{00000000-0005-0000-0000-00009A040000}"/>
    <cellStyle name="1_KlQdinhduyet_Bieu4HTMT_!1 1 bao cao giao KH ve HTCMT vung TNB   12-12-2011" xfId="1893" xr:uid="{00000000-0005-0000-0000-00009B040000}"/>
    <cellStyle name="1_KlQdinhduyet_Bieu4HTMT_KH TPCP vung TNB (03-1-2012)" xfId="725" xr:uid="{00000000-0005-0000-0000-00009C040000}"/>
    <cellStyle name="1_KlQdinhduyet_KH TPCP vung TNB (03-1-2012)" xfId="827" xr:uid="{00000000-0005-0000-0000-00009D040000}"/>
    <cellStyle name="1_TN - Ho tro khac 2011" xfId="1896" xr:uid="{00000000-0005-0000-0000-0000A1040000}"/>
    <cellStyle name="1_TRUNG PMU 5" xfId="1899" xr:uid="{00000000-0005-0000-0000-0000A2040000}"/>
    <cellStyle name="1_ÿÿÿÿÿ" xfId="1900" xr:uid="{00000000-0005-0000-0000-0000A3040000}"/>
    <cellStyle name="1_ÿÿÿÿÿ_Bieu tong hop nhu cau ung 2011 da chon loc -Mien nui" xfId="1902" xr:uid="{00000000-0005-0000-0000-0000A4040000}"/>
    <cellStyle name="1_ÿÿÿÿÿ_Bieu tong hop nhu cau ung 2011 da chon loc -Mien nui 2" xfId="1904" xr:uid="{00000000-0005-0000-0000-0000A5040000}"/>
    <cellStyle name="1_ÿÿÿÿÿ_Kh ql62 (2010) 11-09" xfId="1905" xr:uid="{00000000-0005-0000-0000-0000A6040000}"/>
    <cellStyle name="1_ÿÿÿÿÿ_Khung 2012" xfId="1906" xr:uid="{00000000-0005-0000-0000-0000A7040000}"/>
    <cellStyle name="15" xfId="484" xr:uid="{00000000-0005-0000-0000-0000A8040000}"/>
    <cellStyle name="18" xfId="1908" xr:uid="{00000000-0005-0000-0000-0000A9040000}"/>
    <cellStyle name="¹éºÐÀ²_      " xfId="1531" xr:uid="{00000000-0005-0000-0000-0000AA040000}"/>
    <cellStyle name="2" xfId="1909" xr:uid="{00000000-0005-0000-0000-0000AB040000}"/>
    <cellStyle name="2_Book1" xfId="1910" xr:uid="{00000000-0005-0000-0000-0000AC040000}"/>
    <cellStyle name="2_Book1_1" xfId="1916" xr:uid="{00000000-0005-0000-0000-0000AD040000}"/>
    <cellStyle name="2_Book1_1_!1 1 bao cao giao KH ve HTCMT vung TNB   12-12-2011" xfId="327" xr:uid="{00000000-0005-0000-0000-0000AE040000}"/>
    <cellStyle name="2_Book1_1_Bieu4HTMT" xfId="1918" xr:uid="{00000000-0005-0000-0000-0000AF040000}"/>
    <cellStyle name="2_Book1_1_Bieu4HTMT_!1 1 bao cao giao KH ve HTCMT vung TNB   12-12-2011" xfId="1920" xr:uid="{00000000-0005-0000-0000-0000B0040000}"/>
    <cellStyle name="2_Book1_1_Bieu4HTMT_KH TPCP vung TNB (03-1-2012)" xfId="851" xr:uid="{00000000-0005-0000-0000-0000B1040000}"/>
    <cellStyle name="2_Book1_1_KH TPCP vung TNB (03-1-2012)" xfId="1923" xr:uid="{00000000-0005-0000-0000-0000B2040000}"/>
    <cellStyle name="2_Cau thuy dien Ban La (Cu Anh)" xfId="1926" xr:uid="{00000000-0005-0000-0000-0000B3040000}"/>
    <cellStyle name="2_Cau thuy dien Ban La (Cu Anh)_!1 1 bao cao giao KH ve HTCMT vung TNB   12-12-2011" xfId="1927" xr:uid="{00000000-0005-0000-0000-0000B4040000}"/>
    <cellStyle name="2_Cau thuy dien Ban La (Cu Anh)_Bieu4HTMT" xfId="1929" xr:uid="{00000000-0005-0000-0000-0000B5040000}"/>
    <cellStyle name="2_Cau thuy dien Ban La (Cu Anh)_Bieu4HTMT_!1 1 bao cao giao KH ve HTCMT vung TNB   12-12-2011" xfId="1931" xr:uid="{00000000-0005-0000-0000-0000B6040000}"/>
    <cellStyle name="2_Cau thuy dien Ban La (Cu Anh)_Bieu4HTMT_KH TPCP vung TNB (03-1-2012)" xfId="1933" xr:uid="{00000000-0005-0000-0000-0000B7040000}"/>
    <cellStyle name="2_Cau thuy dien Ban La (Cu Anh)_KH TPCP vung TNB (03-1-2012)" xfId="1935" xr:uid="{00000000-0005-0000-0000-0000B8040000}"/>
    <cellStyle name="2_Du toan 558 (Km17+508.12 - Km 22)" xfId="1936" xr:uid="{00000000-0005-0000-0000-0000B9040000}"/>
    <cellStyle name="2_Du toan 558 (Km17+508.12 - Km 22)_!1 1 bao cao giao KH ve HTCMT vung TNB   12-12-2011" xfId="1937" xr:uid="{00000000-0005-0000-0000-0000BA040000}"/>
    <cellStyle name="2_Du toan 558 (Km17+508.12 - Km 22)_Bieu4HTMT" xfId="1938" xr:uid="{00000000-0005-0000-0000-0000BB040000}"/>
    <cellStyle name="2_Du toan 558 (Km17+508.12 - Km 22)_Bieu4HTMT_!1 1 bao cao giao KH ve HTCMT vung TNB   12-12-2011" xfId="1939" xr:uid="{00000000-0005-0000-0000-0000BC040000}"/>
    <cellStyle name="2_Du toan 558 (Km17+508.12 - Km 22)_Bieu4HTMT_KH TPCP vung TNB (03-1-2012)" xfId="1940" xr:uid="{00000000-0005-0000-0000-0000BD040000}"/>
    <cellStyle name="2_Du toan 558 (Km17+508.12 - Km 22)_KH TPCP vung TNB (03-1-2012)" xfId="1678" xr:uid="{00000000-0005-0000-0000-0000BE040000}"/>
    <cellStyle name="2_Gia_VLQL48_duyet " xfId="27" xr:uid="{00000000-0005-0000-0000-0000BF040000}"/>
    <cellStyle name="2_Gia_VLQL48_duyet _!1 1 bao cao giao KH ve HTCMT vung TNB   12-12-2011" xfId="1941" xr:uid="{00000000-0005-0000-0000-0000C0040000}"/>
    <cellStyle name="2_Gia_VLQL48_duyet _Bieu4HTMT" xfId="1590" xr:uid="{00000000-0005-0000-0000-0000C1040000}"/>
    <cellStyle name="2_Gia_VLQL48_duyet _Bieu4HTMT_!1 1 bao cao giao KH ve HTCMT vung TNB   12-12-2011" xfId="1434" xr:uid="{00000000-0005-0000-0000-0000C2040000}"/>
    <cellStyle name="2_Gia_VLQL48_duyet _Bieu4HTMT_KH TPCP vung TNB (03-1-2012)" xfId="1942" xr:uid="{00000000-0005-0000-0000-0000C3040000}"/>
    <cellStyle name="2_Gia_VLQL48_duyet _KH TPCP vung TNB (03-1-2012)" xfId="1944" xr:uid="{00000000-0005-0000-0000-0000C4040000}"/>
    <cellStyle name="2_KlQdinhduyet" xfId="1945" xr:uid="{00000000-0005-0000-0000-0000C5040000}"/>
    <cellStyle name="2_KlQdinhduyet_!1 1 bao cao giao KH ve HTCMT vung TNB   12-12-2011" xfId="1946" xr:uid="{00000000-0005-0000-0000-0000C6040000}"/>
    <cellStyle name="2_KlQdinhduyet_Bieu4HTMT" xfId="1948" xr:uid="{00000000-0005-0000-0000-0000C7040000}"/>
    <cellStyle name="2_KlQdinhduyet_Bieu4HTMT_!1 1 bao cao giao KH ve HTCMT vung TNB   12-12-2011" xfId="1608" xr:uid="{00000000-0005-0000-0000-0000C8040000}"/>
    <cellStyle name="2_KlQdinhduyet_Bieu4HTMT_KH TPCP vung TNB (03-1-2012)" xfId="1950" xr:uid="{00000000-0005-0000-0000-0000C9040000}"/>
    <cellStyle name="2_KlQdinhduyet_KH TPCP vung TNB (03-1-2012)" xfId="1647" xr:uid="{00000000-0005-0000-0000-0000CA040000}"/>
    <cellStyle name="2_TRUNG PMU 5" xfId="1710" xr:uid="{00000000-0005-0000-0000-0000CB040000}"/>
    <cellStyle name="2_ÿÿÿÿÿ" xfId="1952" xr:uid="{00000000-0005-0000-0000-0000CC040000}"/>
    <cellStyle name="2_ÿÿÿÿÿ_Bieu tong hop nhu cau ung 2011 da chon loc -Mien nui" xfId="1954" xr:uid="{00000000-0005-0000-0000-0000CD040000}"/>
    <cellStyle name="2_ÿÿÿÿÿ_Bieu tong hop nhu cau ung 2011 da chon loc -Mien nui 2" xfId="1104" xr:uid="{00000000-0005-0000-0000-0000CE040000}"/>
    <cellStyle name="20% - Accent1 2" xfId="1612" xr:uid="{00000000-0005-0000-0000-0000CF040000}"/>
    <cellStyle name="20% - Accent2 2" xfId="1955" xr:uid="{00000000-0005-0000-0000-0000D0040000}"/>
    <cellStyle name="20% - Accent3 2" xfId="1956" xr:uid="{00000000-0005-0000-0000-0000D1040000}"/>
    <cellStyle name="20% - Accent4 2" xfId="1957" xr:uid="{00000000-0005-0000-0000-0000D2040000}"/>
    <cellStyle name="20% - Accent5 2" xfId="1959" xr:uid="{00000000-0005-0000-0000-0000D3040000}"/>
    <cellStyle name="20% - Accent6 2" xfId="1961" xr:uid="{00000000-0005-0000-0000-0000D4040000}"/>
    <cellStyle name="-2001" xfId="1962" xr:uid="{00000000-0005-0000-0000-0000D5040000}"/>
    <cellStyle name="3" xfId="454" xr:uid="{00000000-0005-0000-0000-0000D6040000}"/>
    <cellStyle name="3_Book1" xfId="1964" xr:uid="{00000000-0005-0000-0000-0000D7040000}"/>
    <cellStyle name="3_Book1_1" xfId="1966" xr:uid="{00000000-0005-0000-0000-0000D8040000}"/>
    <cellStyle name="3_Book1_1_!1 1 bao cao giao KH ve HTCMT vung TNB   12-12-2011" xfId="1556" xr:uid="{00000000-0005-0000-0000-0000D9040000}"/>
    <cellStyle name="3_Book1_1_Bieu4HTMT" xfId="1967" xr:uid="{00000000-0005-0000-0000-0000DA040000}"/>
    <cellStyle name="3_Book1_1_Bieu4HTMT_!1 1 bao cao giao KH ve HTCMT vung TNB   12-12-2011" xfId="1968" xr:uid="{00000000-0005-0000-0000-0000DB040000}"/>
    <cellStyle name="3_Book1_1_Bieu4HTMT_KH TPCP vung TNB (03-1-2012)" xfId="586" xr:uid="{00000000-0005-0000-0000-0000DC040000}"/>
    <cellStyle name="3_Book1_1_KH TPCP vung TNB (03-1-2012)" xfId="1969" xr:uid="{00000000-0005-0000-0000-0000DD040000}"/>
    <cellStyle name="3_Cau thuy dien Ban La (Cu Anh)" xfId="1970" xr:uid="{00000000-0005-0000-0000-0000DE040000}"/>
    <cellStyle name="3_Cau thuy dien Ban La (Cu Anh)_!1 1 bao cao giao KH ve HTCMT vung TNB   12-12-2011" xfId="1973" xr:uid="{00000000-0005-0000-0000-0000DF040000}"/>
    <cellStyle name="3_Cau thuy dien Ban La (Cu Anh)_Bieu4HTMT" xfId="1974" xr:uid="{00000000-0005-0000-0000-0000E0040000}"/>
    <cellStyle name="3_Cau thuy dien Ban La (Cu Anh)_Bieu4HTMT_!1 1 bao cao giao KH ve HTCMT vung TNB   12-12-2011" xfId="1976" xr:uid="{00000000-0005-0000-0000-0000E1040000}"/>
    <cellStyle name="3_Cau thuy dien Ban La (Cu Anh)_Bieu4HTMT_KH TPCP vung TNB (03-1-2012)" xfId="1979" xr:uid="{00000000-0005-0000-0000-0000E2040000}"/>
    <cellStyle name="3_Cau thuy dien Ban La (Cu Anh)_KH TPCP vung TNB (03-1-2012)" xfId="134" xr:uid="{00000000-0005-0000-0000-0000E3040000}"/>
    <cellStyle name="3_Du toan 558 (Km17+508.12 - Km 22)" xfId="174" xr:uid="{00000000-0005-0000-0000-0000E4040000}"/>
    <cellStyle name="3_Du toan 558 (Km17+508.12 - Km 22)_!1 1 bao cao giao KH ve HTCMT vung TNB   12-12-2011" xfId="1981" xr:uid="{00000000-0005-0000-0000-0000E5040000}"/>
    <cellStyle name="3_Du toan 558 (Km17+508.12 - Km 22)_Bieu4HTMT" xfId="1519" xr:uid="{00000000-0005-0000-0000-0000E6040000}"/>
    <cellStyle name="3_Du toan 558 (Km17+508.12 - Km 22)_Bieu4HTMT_!1 1 bao cao giao KH ve HTCMT vung TNB   12-12-2011" xfId="1982" xr:uid="{00000000-0005-0000-0000-0000E7040000}"/>
    <cellStyle name="3_Du toan 558 (Km17+508.12 - Km 22)_Bieu4HTMT_KH TPCP vung TNB (03-1-2012)" xfId="460" xr:uid="{00000000-0005-0000-0000-0000E8040000}"/>
    <cellStyle name="3_Du toan 558 (Km17+508.12 - Km 22)_KH TPCP vung TNB (03-1-2012)" xfId="1983" xr:uid="{00000000-0005-0000-0000-0000E9040000}"/>
    <cellStyle name="3_Gia_VLQL48_duyet " xfId="1984" xr:uid="{00000000-0005-0000-0000-0000EA040000}"/>
    <cellStyle name="3_Gia_VLQL48_duyet _!1 1 bao cao giao KH ve HTCMT vung TNB   12-12-2011" xfId="1985" xr:uid="{00000000-0005-0000-0000-0000EB040000}"/>
    <cellStyle name="3_Gia_VLQL48_duyet _Bieu4HTMT" xfId="1989" xr:uid="{00000000-0005-0000-0000-0000EC040000}"/>
    <cellStyle name="3_Gia_VLQL48_duyet _Bieu4HTMT_!1 1 bao cao giao KH ve HTCMT vung TNB   12-12-2011" xfId="264" xr:uid="{00000000-0005-0000-0000-0000ED040000}"/>
    <cellStyle name="3_Gia_VLQL48_duyet _Bieu4HTMT_KH TPCP vung TNB (03-1-2012)" xfId="1990" xr:uid="{00000000-0005-0000-0000-0000EE040000}"/>
    <cellStyle name="3_Gia_VLQL48_duyet _KH TPCP vung TNB (03-1-2012)" xfId="1991" xr:uid="{00000000-0005-0000-0000-0000EF040000}"/>
    <cellStyle name="3_KlQdinhduyet" xfId="1993" xr:uid="{00000000-0005-0000-0000-0000F0040000}"/>
    <cellStyle name="3_KlQdinhduyet_!1 1 bao cao giao KH ve HTCMT vung TNB   12-12-2011" xfId="1995" xr:uid="{00000000-0005-0000-0000-0000F1040000}"/>
    <cellStyle name="3_KlQdinhduyet_Bieu4HTMT" xfId="1996" xr:uid="{00000000-0005-0000-0000-0000F2040000}"/>
    <cellStyle name="3_KlQdinhduyet_Bieu4HTMT_!1 1 bao cao giao KH ve HTCMT vung TNB   12-12-2011" xfId="1997" xr:uid="{00000000-0005-0000-0000-0000F3040000}"/>
    <cellStyle name="3_KlQdinhduyet_Bieu4HTMT_KH TPCP vung TNB (03-1-2012)" xfId="440" xr:uid="{00000000-0005-0000-0000-0000F4040000}"/>
    <cellStyle name="3_KlQdinhduyet_KH TPCP vung TNB (03-1-2012)" xfId="1035" xr:uid="{00000000-0005-0000-0000-0000F5040000}"/>
    <cellStyle name="3_ÿÿÿÿÿ" xfId="1998" xr:uid="{00000000-0005-0000-0000-0000F6040000}"/>
    <cellStyle name="4" xfId="1999" xr:uid="{00000000-0005-0000-0000-0000F7040000}"/>
    <cellStyle name="4_Book1" xfId="2000" xr:uid="{00000000-0005-0000-0000-0000F8040000}"/>
    <cellStyle name="4_Book1_1" xfId="2003" xr:uid="{00000000-0005-0000-0000-0000F9040000}"/>
    <cellStyle name="4_Book1_1_!1 1 bao cao giao KH ve HTCMT vung TNB   12-12-2011" xfId="2004" xr:uid="{00000000-0005-0000-0000-0000FA040000}"/>
    <cellStyle name="4_Book1_1_Bieu4HTMT" xfId="2005" xr:uid="{00000000-0005-0000-0000-0000FB040000}"/>
    <cellStyle name="4_Book1_1_Bieu4HTMT_!1 1 bao cao giao KH ve HTCMT vung TNB   12-12-2011" xfId="2006" xr:uid="{00000000-0005-0000-0000-0000FC040000}"/>
    <cellStyle name="4_Book1_1_Bieu4HTMT_KH TPCP vung TNB (03-1-2012)" xfId="2008" xr:uid="{00000000-0005-0000-0000-0000FD040000}"/>
    <cellStyle name="4_Book1_1_KH TPCP vung TNB (03-1-2012)" xfId="2009" xr:uid="{00000000-0005-0000-0000-0000FE040000}"/>
    <cellStyle name="4_Cau thuy dien Ban La (Cu Anh)" xfId="2010" xr:uid="{00000000-0005-0000-0000-0000FF040000}"/>
    <cellStyle name="4_Cau thuy dien Ban La (Cu Anh)_!1 1 bao cao giao KH ve HTCMT vung TNB   12-12-2011" xfId="2013" xr:uid="{00000000-0005-0000-0000-000000050000}"/>
    <cellStyle name="4_Cau thuy dien Ban La (Cu Anh)_Bieu4HTMT" xfId="1771" xr:uid="{00000000-0005-0000-0000-000001050000}"/>
    <cellStyle name="4_Cau thuy dien Ban La (Cu Anh)_Bieu4HTMT_!1 1 bao cao giao KH ve HTCMT vung TNB   12-12-2011" xfId="2017" xr:uid="{00000000-0005-0000-0000-000002050000}"/>
    <cellStyle name="4_Cau thuy dien Ban La (Cu Anh)_Bieu4HTMT_KH TPCP vung TNB (03-1-2012)" xfId="2020" xr:uid="{00000000-0005-0000-0000-000003050000}"/>
    <cellStyle name="4_Cau thuy dien Ban La (Cu Anh)_KH TPCP vung TNB (03-1-2012)" xfId="2021" xr:uid="{00000000-0005-0000-0000-000004050000}"/>
    <cellStyle name="4_Du toan 558 (Km17+508.12 - Km 22)" xfId="2022" xr:uid="{00000000-0005-0000-0000-000005050000}"/>
    <cellStyle name="4_Du toan 558 (Km17+508.12 - Km 22)_!1 1 bao cao giao KH ve HTCMT vung TNB   12-12-2011" xfId="2024" xr:uid="{00000000-0005-0000-0000-000006050000}"/>
    <cellStyle name="4_Du toan 558 (Km17+508.12 - Km 22)_Bieu4HTMT" xfId="2025" xr:uid="{00000000-0005-0000-0000-000007050000}"/>
    <cellStyle name="4_Du toan 558 (Km17+508.12 - Km 22)_Bieu4HTMT_!1 1 bao cao giao KH ve HTCMT vung TNB   12-12-2011" xfId="2026" xr:uid="{00000000-0005-0000-0000-000008050000}"/>
    <cellStyle name="4_Du toan 558 (Km17+508.12 - Km 22)_Bieu4HTMT_KH TPCP vung TNB (03-1-2012)" xfId="2029" xr:uid="{00000000-0005-0000-0000-000009050000}"/>
    <cellStyle name="4_Du toan 558 (Km17+508.12 - Km 22)_KH TPCP vung TNB (03-1-2012)" xfId="2030" xr:uid="{00000000-0005-0000-0000-00000A050000}"/>
    <cellStyle name="4_Gia_VLQL48_duyet " xfId="1528" xr:uid="{00000000-0005-0000-0000-00000B050000}"/>
    <cellStyle name="4_Gia_VLQL48_duyet _!1 1 bao cao giao KH ve HTCMT vung TNB   12-12-2011" xfId="2031" xr:uid="{00000000-0005-0000-0000-00000C050000}"/>
    <cellStyle name="4_Gia_VLQL48_duyet _Bieu4HTMT" xfId="1915" xr:uid="{00000000-0005-0000-0000-00000D050000}"/>
    <cellStyle name="4_Gia_VLQL48_duyet _Bieu4HTMT_!1 1 bao cao giao KH ve HTCMT vung TNB   12-12-2011" xfId="326" xr:uid="{00000000-0005-0000-0000-00000E050000}"/>
    <cellStyle name="4_Gia_VLQL48_duyet _Bieu4HTMT_KH TPCP vung TNB (03-1-2012)" xfId="1922" xr:uid="{00000000-0005-0000-0000-00000F050000}"/>
    <cellStyle name="4_Gia_VLQL48_duyet _KH TPCP vung TNB (03-1-2012)" xfId="2033" xr:uid="{00000000-0005-0000-0000-000010050000}"/>
    <cellStyle name="4_KlQdinhduyet" xfId="2034" xr:uid="{00000000-0005-0000-0000-000011050000}"/>
    <cellStyle name="4_KlQdinhduyet_!1 1 bao cao giao KH ve HTCMT vung TNB   12-12-2011" xfId="2035" xr:uid="{00000000-0005-0000-0000-000012050000}"/>
    <cellStyle name="4_KlQdinhduyet_Bieu4HTMT" xfId="2036" xr:uid="{00000000-0005-0000-0000-000013050000}"/>
    <cellStyle name="4_KlQdinhduyet_Bieu4HTMT_!1 1 bao cao giao KH ve HTCMT vung TNB   12-12-2011" xfId="2037" xr:uid="{00000000-0005-0000-0000-000014050000}"/>
    <cellStyle name="4_KlQdinhduyet_Bieu4HTMT_KH TPCP vung TNB (03-1-2012)" xfId="2039" xr:uid="{00000000-0005-0000-0000-000015050000}"/>
    <cellStyle name="4_KlQdinhduyet_KH TPCP vung TNB (03-1-2012)" xfId="2040" xr:uid="{00000000-0005-0000-0000-000016050000}"/>
    <cellStyle name="4_ÿÿÿÿÿ" xfId="341" xr:uid="{00000000-0005-0000-0000-000017050000}"/>
    <cellStyle name="40% - Accent1 2" xfId="2041" xr:uid="{00000000-0005-0000-0000-000018050000}"/>
    <cellStyle name="40% - Accent2 2" xfId="1089" xr:uid="{00000000-0005-0000-0000-000019050000}"/>
    <cellStyle name="40% - Accent3 2" xfId="1460" xr:uid="{00000000-0005-0000-0000-00001A050000}"/>
    <cellStyle name="40% - Accent4 2" xfId="1295" xr:uid="{00000000-0005-0000-0000-00001B050000}"/>
    <cellStyle name="40% - Accent5 2" xfId="1688" xr:uid="{00000000-0005-0000-0000-00001C050000}"/>
    <cellStyle name="40% - Accent6 2" xfId="2044" xr:uid="{00000000-0005-0000-0000-00001D050000}"/>
    <cellStyle name="52" xfId="2046" xr:uid="{00000000-0005-0000-0000-00001E050000}"/>
    <cellStyle name="6" xfId="26" xr:uid="{00000000-0005-0000-0000-00001F050000}"/>
    <cellStyle name="6_15_10_2013 BC nhu cau von doi ung ODA (2014-2016) ngay 15102013 Sua" xfId="2047" xr:uid="{00000000-0005-0000-0000-000020050000}"/>
    <cellStyle name="6_BC nhu cau von doi ung ODA nganh NN (BKH)" xfId="1046" xr:uid="{00000000-0005-0000-0000-000021050000}"/>
    <cellStyle name="6_BC nhu cau von doi ung ODA nganh NN (BKH)_05-12  KH trung han 2016-2020 - Liem Thinh edited" xfId="2049" xr:uid="{00000000-0005-0000-0000-000022050000}"/>
    <cellStyle name="6_BC nhu cau von doi ung ODA nganh NN (BKH)_Copy of 05-12  KH trung han 2016-2020 - Liem Thinh edited (1)" xfId="1958" xr:uid="{00000000-0005-0000-0000-000023050000}"/>
    <cellStyle name="6_BC Tai co cau (bieu TH)" xfId="2052" xr:uid="{00000000-0005-0000-0000-000024050000}"/>
    <cellStyle name="6_BC Tai co cau (bieu TH)_05-12  KH trung han 2016-2020 - Liem Thinh edited" xfId="447" xr:uid="{00000000-0005-0000-0000-000025050000}"/>
    <cellStyle name="6_BC Tai co cau (bieu TH)_Copy of 05-12  KH trung han 2016-2020 - Liem Thinh edited (1)" xfId="1880" xr:uid="{00000000-0005-0000-0000-000026050000}"/>
    <cellStyle name="6_Cong trinh co y kien LD_Dang_NN_2011-Tay nguyen-9-10" xfId="75" xr:uid="{00000000-0005-0000-0000-000027050000}"/>
    <cellStyle name="6_Cong trinh co y kien LD_Dang_NN_2011-Tay nguyen-9-10_!1 1 bao cao giao KH ve HTCMT vung TNB   12-12-2011" xfId="1225" xr:uid="{00000000-0005-0000-0000-000028050000}"/>
    <cellStyle name="6_Cong trinh co y kien LD_Dang_NN_2011-Tay nguyen-9-10_Bieu4HTMT" xfId="2055" xr:uid="{00000000-0005-0000-0000-000029050000}"/>
    <cellStyle name="6_Cong trinh co y kien LD_Dang_NN_2011-Tay nguyen-9-10_Bieu4HTMT_!1 1 bao cao giao KH ve HTCMT vung TNB   12-12-2011" xfId="1668" xr:uid="{00000000-0005-0000-0000-00002A050000}"/>
    <cellStyle name="6_Cong trinh co y kien LD_Dang_NN_2011-Tay nguyen-9-10_Bieu4HTMT_KH TPCP vung TNB (03-1-2012)" xfId="2056" xr:uid="{00000000-0005-0000-0000-00002B050000}"/>
    <cellStyle name="6_Cong trinh co y kien LD_Dang_NN_2011-Tay nguyen-9-10_KH TPCP vung TNB (03-1-2012)" xfId="1680" xr:uid="{00000000-0005-0000-0000-00002C050000}"/>
    <cellStyle name="6_DK 2014-2015 final" xfId="2059" xr:uid="{00000000-0005-0000-0000-00002D050000}"/>
    <cellStyle name="6_DK 2014-2015 final_05-12  KH trung han 2016-2020 - Liem Thinh edited" xfId="293" xr:uid="{00000000-0005-0000-0000-00002E050000}"/>
    <cellStyle name="6_DK 2014-2015 final_Copy of 05-12  KH trung han 2016-2020 - Liem Thinh edited (1)" xfId="2063" xr:uid="{00000000-0005-0000-0000-00002F050000}"/>
    <cellStyle name="6_DK 2014-2015 new" xfId="2064" xr:uid="{00000000-0005-0000-0000-000030050000}"/>
    <cellStyle name="6_DK 2014-2015 new_05-12  KH trung han 2016-2020 - Liem Thinh edited" xfId="2065" xr:uid="{00000000-0005-0000-0000-000031050000}"/>
    <cellStyle name="6_DK 2014-2015 new_Copy of 05-12  KH trung han 2016-2020 - Liem Thinh edited (1)" xfId="2068" xr:uid="{00000000-0005-0000-0000-000032050000}"/>
    <cellStyle name="6_DK KH CBDT 2014 11-11-2013" xfId="2069" xr:uid="{00000000-0005-0000-0000-000033050000}"/>
    <cellStyle name="6_DK KH CBDT 2014 11-11-2013(1)" xfId="1283" xr:uid="{00000000-0005-0000-0000-000034050000}"/>
    <cellStyle name="6_DK KH CBDT 2014 11-11-2013(1)_05-12  KH trung han 2016-2020 - Liem Thinh edited" xfId="2070" xr:uid="{00000000-0005-0000-0000-000035050000}"/>
    <cellStyle name="6_DK KH CBDT 2014 11-11-2013(1)_Copy of 05-12  KH trung han 2016-2020 - Liem Thinh edited (1)" xfId="2071" xr:uid="{00000000-0005-0000-0000-000036050000}"/>
    <cellStyle name="6_DK KH CBDT 2014 11-11-2013_05-12  KH trung han 2016-2020 - Liem Thinh edited" xfId="2072" xr:uid="{00000000-0005-0000-0000-000037050000}"/>
    <cellStyle name="6_DK KH CBDT 2014 11-11-2013_Copy of 05-12  KH trung han 2016-2020 - Liem Thinh edited (1)" xfId="2074" xr:uid="{00000000-0005-0000-0000-000038050000}"/>
    <cellStyle name="6_KH 2011-2015" xfId="2076" xr:uid="{00000000-0005-0000-0000-000039050000}"/>
    <cellStyle name="6_tai co cau dau tu (tong hop)1" xfId="1268" xr:uid="{00000000-0005-0000-0000-00003A050000}"/>
    <cellStyle name="6_TN - Ho tro khac 2011" xfId="2079" xr:uid="{00000000-0005-0000-0000-00003B050000}"/>
    <cellStyle name="6_TN - Ho tro khac 2011_!1 1 bao cao giao KH ve HTCMT vung TNB   12-12-2011" xfId="2080" xr:uid="{00000000-0005-0000-0000-00003C050000}"/>
    <cellStyle name="6_TN - Ho tro khac 2011_Bieu4HTMT" xfId="1602" xr:uid="{00000000-0005-0000-0000-00003D050000}"/>
    <cellStyle name="6_TN - Ho tro khac 2011_Bieu4HTMT_!1 1 bao cao giao KH ve HTCMT vung TNB   12-12-2011" xfId="2083" xr:uid="{00000000-0005-0000-0000-00003E050000}"/>
    <cellStyle name="6_TN - Ho tro khac 2011_Bieu4HTMT_KH TPCP vung TNB (03-1-2012)" xfId="9" xr:uid="{00000000-0005-0000-0000-00003F050000}"/>
    <cellStyle name="6_TN - Ho tro khac 2011_KH TPCP vung TNB (03-1-2012)" xfId="2085" xr:uid="{00000000-0005-0000-0000-000040050000}"/>
    <cellStyle name="60% - Accent1 2" xfId="996" xr:uid="{00000000-0005-0000-0000-000041050000}"/>
    <cellStyle name="60% - Accent2 2" xfId="2086" xr:uid="{00000000-0005-0000-0000-000042050000}"/>
    <cellStyle name="60% - Accent3 2" xfId="2078" xr:uid="{00000000-0005-0000-0000-000043050000}"/>
    <cellStyle name="60% - Accent4 2" xfId="2088" xr:uid="{00000000-0005-0000-0000-000044050000}"/>
    <cellStyle name="60% - Accent5 2" xfId="277" xr:uid="{00000000-0005-0000-0000-000045050000}"/>
    <cellStyle name="60% - Accent6 2" xfId="2089" xr:uid="{00000000-0005-0000-0000-000046050000}"/>
    <cellStyle name="9" xfId="2090" xr:uid="{00000000-0005-0000-0000-000047050000}"/>
    <cellStyle name="9_!1 1 bao cao giao KH ve HTCMT vung TNB   12-12-2011" xfId="2092" xr:uid="{00000000-0005-0000-0000-000048050000}"/>
    <cellStyle name="9_Bieu4HTMT" xfId="1182" xr:uid="{00000000-0005-0000-0000-000049050000}"/>
    <cellStyle name="9_Bieu4HTMT_!1 1 bao cao giao KH ve HTCMT vung TNB   12-12-2011" xfId="2094" xr:uid="{00000000-0005-0000-0000-00004A050000}"/>
    <cellStyle name="9_Bieu4HTMT_KH TPCP vung TNB (03-1-2012)" xfId="2096" xr:uid="{00000000-0005-0000-0000-00004B050000}"/>
    <cellStyle name="9_KH TPCP vung TNB (03-1-2012)" xfId="2101" xr:uid="{00000000-0005-0000-0000-00004C050000}"/>
    <cellStyle name="Accent1 2" xfId="2103" xr:uid="{00000000-0005-0000-0000-00004D050000}"/>
    <cellStyle name="Accent2 2" xfId="2104" xr:uid="{00000000-0005-0000-0000-00004E050000}"/>
    <cellStyle name="Accent3 2" xfId="2107" xr:uid="{00000000-0005-0000-0000-00004F050000}"/>
    <cellStyle name="Accent4 2" xfId="132" xr:uid="{00000000-0005-0000-0000-000050050000}"/>
    <cellStyle name="Accent5 2" xfId="1512" xr:uid="{00000000-0005-0000-0000-000051050000}"/>
    <cellStyle name="Accent6 2" xfId="2108" xr:uid="{00000000-0005-0000-0000-000052050000}"/>
    <cellStyle name="ÅëÈ­ [0]_      " xfId="2109" xr:uid="{00000000-0005-0000-0000-000053050000}"/>
    <cellStyle name="AeE­ [0]_INQUIRY ¿?¾÷AßAø " xfId="1019" xr:uid="{00000000-0005-0000-0000-000054050000}"/>
    <cellStyle name="ÅëÈ­ [0]_L601CPT" xfId="38" xr:uid="{00000000-0005-0000-0000-000055050000}"/>
    <cellStyle name="ÅëÈ­_      " xfId="2110" xr:uid="{00000000-0005-0000-0000-000056050000}"/>
    <cellStyle name="AeE­_INQUIRY ¿?¾÷AßAø " xfId="2111" xr:uid="{00000000-0005-0000-0000-000057050000}"/>
    <cellStyle name="ÅëÈ­_L601CPT" xfId="2113" xr:uid="{00000000-0005-0000-0000-000058050000}"/>
    <cellStyle name="args.style" xfId="2115" xr:uid="{00000000-0005-0000-0000-000059050000}"/>
    <cellStyle name="args.style 2" xfId="52" xr:uid="{00000000-0005-0000-0000-00005A050000}"/>
    <cellStyle name="at" xfId="274" xr:uid="{00000000-0005-0000-0000-00005B050000}"/>
    <cellStyle name="ÄÞ¸¶ [0]_      " xfId="2116" xr:uid="{00000000-0005-0000-0000-00005C050000}"/>
    <cellStyle name="AÞ¸¶ [0]_INQUIRY ¿?¾÷AßAø " xfId="2118" xr:uid="{00000000-0005-0000-0000-00005D050000}"/>
    <cellStyle name="ÄÞ¸¶ [0]_L601CPT" xfId="911" xr:uid="{00000000-0005-0000-0000-00005E050000}"/>
    <cellStyle name="ÄÞ¸¶_      " xfId="2119" xr:uid="{00000000-0005-0000-0000-00005F050000}"/>
    <cellStyle name="AÞ¸¶_INQUIRY ¿?¾÷AßAø " xfId="2122" xr:uid="{00000000-0005-0000-0000-000060050000}"/>
    <cellStyle name="ÄÞ¸¶_L601CPT" xfId="2123" xr:uid="{00000000-0005-0000-0000-000061050000}"/>
    <cellStyle name="AutoFormat Options" xfId="2124" xr:uid="{00000000-0005-0000-0000-000062050000}"/>
    <cellStyle name="AutoFormat Options 2" xfId="1421" xr:uid="{00000000-0005-0000-0000-000063050000}"/>
    <cellStyle name="Bad 2" xfId="2125" xr:uid="{00000000-0005-0000-0000-000064050000}"/>
    <cellStyle name="Body" xfId="1188" xr:uid="{00000000-0005-0000-0000-000065050000}"/>
    <cellStyle name="C?AØ_¿?¾÷CoE² " xfId="2128" xr:uid="{00000000-0005-0000-0000-000066050000}"/>
    <cellStyle name="C~1" xfId="2129" xr:uid="{00000000-0005-0000-0000-000067050000}"/>
    <cellStyle name="Ç¥ÁØ_      " xfId="2130" xr:uid="{00000000-0005-0000-0000-000068050000}"/>
    <cellStyle name="C￥AØ_¿μ¾÷CoE² " xfId="2131" xr:uid="{00000000-0005-0000-0000-000069050000}"/>
    <cellStyle name="Ç¥ÁØ_±¸¹Ì´ëÃ¥" xfId="1456" xr:uid="{00000000-0005-0000-0000-00006A050000}"/>
    <cellStyle name="C￥AØ_Sheet1_¿μ¾÷CoE² " xfId="2132" xr:uid="{00000000-0005-0000-0000-00006B050000}"/>
    <cellStyle name="Ç¥ÁØ_ÿÿÿÿÿÿ_4_ÃÑÇÕ°è " xfId="761" xr:uid="{00000000-0005-0000-0000-00006C050000}"/>
    <cellStyle name="Calc Currency (0)" xfId="2135" xr:uid="{00000000-0005-0000-0000-00006D050000}"/>
    <cellStyle name="Calc Currency (0) 2" xfId="2138" xr:uid="{00000000-0005-0000-0000-00006E050000}"/>
    <cellStyle name="Calc Currency (2)" xfId="813" xr:uid="{00000000-0005-0000-0000-00006F050000}"/>
    <cellStyle name="Calc Currency (2) 10" xfId="2139" xr:uid="{00000000-0005-0000-0000-000070050000}"/>
    <cellStyle name="Calc Currency (2) 11" xfId="2140" xr:uid="{00000000-0005-0000-0000-000071050000}"/>
    <cellStyle name="Calc Currency (2) 12" xfId="2141" xr:uid="{00000000-0005-0000-0000-000072050000}"/>
    <cellStyle name="Calc Currency (2) 13" xfId="2143" xr:uid="{00000000-0005-0000-0000-000073050000}"/>
    <cellStyle name="Calc Currency (2) 14" xfId="2146" xr:uid="{00000000-0005-0000-0000-000074050000}"/>
    <cellStyle name="Calc Currency (2) 15" xfId="2148" xr:uid="{00000000-0005-0000-0000-000075050000}"/>
    <cellStyle name="Calc Currency (2) 16" xfId="2150" xr:uid="{00000000-0005-0000-0000-000076050000}"/>
    <cellStyle name="Calc Currency (2) 2" xfId="345" xr:uid="{00000000-0005-0000-0000-000077050000}"/>
    <cellStyle name="Calc Currency (2) 3" xfId="2151" xr:uid="{00000000-0005-0000-0000-000078050000}"/>
    <cellStyle name="Calc Currency (2) 4" xfId="2153" xr:uid="{00000000-0005-0000-0000-000079050000}"/>
    <cellStyle name="Calc Currency (2) 5" xfId="2155" xr:uid="{00000000-0005-0000-0000-00007A050000}"/>
    <cellStyle name="Calc Currency (2) 6" xfId="2158" xr:uid="{00000000-0005-0000-0000-00007B050000}"/>
    <cellStyle name="Calc Currency (2) 7" xfId="2162" xr:uid="{00000000-0005-0000-0000-00007C050000}"/>
    <cellStyle name="Calc Currency (2) 8" xfId="2164" xr:uid="{00000000-0005-0000-0000-00007D050000}"/>
    <cellStyle name="Calc Currency (2) 9" xfId="905" xr:uid="{00000000-0005-0000-0000-00007E050000}"/>
    <cellStyle name="Calc Percent (0)" xfId="2165" xr:uid="{00000000-0005-0000-0000-00007F050000}"/>
    <cellStyle name="Calc Percent (0) 10" xfId="2167" xr:uid="{00000000-0005-0000-0000-000080050000}"/>
    <cellStyle name="Calc Percent (0) 11" xfId="2168" xr:uid="{00000000-0005-0000-0000-000081050000}"/>
    <cellStyle name="Calc Percent (0) 12" xfId="2169" xr:uid="{00000000-0005-0000-0000-000082050000}"/>
    <cellStyle name="Calc Percent (0) 13" xfId="712" xr:uid="{00000000-0005-0000-0000-000083050000}"/>
    <cellStyle name="Calc Percent (0) 14" xfId="2170" xr:uid="{00000000-0005-0000-0000-000084050000}"/>
    <cellStyle name="Calc Percent (0) 15" xfId="2171" xr:uid="{00000000-0005-0000-0000-000085050000}"/>
    <cellStyle name="Calc Percent (0) 16" xfId="2172" xr:uid="{00000000-0005-0000-0000-000086050000}"/>
    <cellStyle name="Calc Percent (0) 2" xfId="2173" xr:uid="{00000000-0005-0000-0000-000087050000}"/>
    <cellStyle name="Calc Percent (0) 3" xfId="2174" xr:uid="{00000000-0005-0000-0000-000088050000}"/>
    <cellStyle name="Calc Percent (0) 4" xfId="2175" xr:uid="{00000000-0005-0000-0000-000089050000}"/>
    <cellStyle name="Calc Percent (0) 5" xfId="1889" xr:uid="{00000000-0005-0000-0000-00008A050000}"/>
    <cellStyle name="Calc Percent (0) 6" xfId="2176" xr:uid="{00000000-0005-0000-0000-00008B050000}"/>
    <cellStyle name="Calc Percent (0) 7" xfId="1579" xr:uid="{00000000-0005-0000-0000-00008C050000}"/>
    <cellStyle name="Calc Percent (0) 8" xfId="2177" xr:uid="{00000000-0005-0000-0000-00008D050000}"/>
    <cellStyle name="Calc Percent (0) 9" xfId="2179" xr:uid="{00000000-0005-0000-0000-00008E050000}"/>
    <cellStyle name="Calc Percent (1)" xfId="2180" xr:uid="{00000000-0005-0000-0000-00008F050000}"/>
    <cellStyle name="Calc Percent (1) 10" xfId="2181" xr:uid="{00000000-0005-0000-0000-000090050000}"/>
    <cellStyle name="Calc Percent (1) 11" xfId="1848" xr:uid="{00000000-0005-0000-0000-000091050000}"/>
    <cellStyle name="Calc Percent (1) 12" xfId="2182" xr:uid="{00000000-0005-0000-0000-000092050000}"/>
    <cellStyle name="Calc Percent (1) 13" xfId="281" xr:uid="{00000000-0005-0000-0000-000093050000}"/>
    <cellStyle name="Calc Percent (1) 14" xfId="2183" xr:uid="{00000000-0005-0000-0000-000094050000}"/>
    <cellStyle name="Calc Percent (1) 15" xfId="763" xr:uid="{00000000-0005-0000-0000-000095050000}"/>
    <cellStyle name="Calc Percent (1) 16" xfId="2184" xr:uid="{00000000-0005-0000-0000-000096050000}"/>
    <cellStyle name="Calc Percent (1) 2" xfId="1360" xr:uid="{00000000-0005-0000-0000-000097050000}"/>
    <cellStyle name="Calc Percent (1) 3" xfId="2185" xr:uid="{00000000-0005-0000-0000-000098050000}"/>
    <cellStyle name="Calc Percent (1) 4" xfId="2186" xr:uid="{00000000-0005-0000-0000-000099050000}"/>
    <cellStyle name="Calc Percent (1) 5" xfId="2187" xr:uid="{00000000-0005-0000-0000-00009A050000}"/>
    <cellStyle name="Calc Percent (1) 6" xfId="2188" xr:uid="{00000000-0005-0000-0000-00009B050000}"/>
    <cellStyle name="Calc Percent (1) 7" xfId="2189" xr:uid="{00000000-0005-0000-0000-00009C050000}"/>
    <cellStyle name="Calc Percent (1) 8" xfId="670" xr:uid="{00000000-0005-0000-0000-00009D050000}"/>
    <cellStyle name="Calc Percent (1) 9" xfId="2190" xr:uid="{00000000-0005-0000-0000-00009E050000}"/>
    <cellStyle name="Calc Percent (2)" xfId="457" xr:uid="{00000000-0005-0000-0000-00009F050000}"/>
    <cellStyle name="Calc Percent (2) 10" xfId="1335" xr:uid="{00000000-0005-0000-0000-0000A0050000}"/>
    <cellStyle name="Calc Percent (2) 11" xfId="2191" xr:uid="{00000000-0005-0000-0000-0000A1050000}"/>
    <cellStyle name="Calc Percent (2) 12" xfId="2193" xr:uid="{00000000-0005-0000-0000-0000A2050000}"/>
    <cellStyle name="Calc Percent (2) 13" xfId="1091" xr:uid="{00000000-0005-0000-0000-0000A3050000}"/>
    <cellStyle name="Calc Percent (2) 14" xfId="1841" xr:uid="{00000000-0005-0000-0000-0000A4050000}"/>
    <cellStyle name="Calc Percent (2) 15" xfId="2194" xr:uid="{00000000-0005-0000-0000-0000A5050000}"/>
    <cellStyle name="Calc Percent (2) 16" xfId="2195" xr:uid="{00000000-0005-0000-0000-0000A6050000}"/>
    <cellStyle name="Calc Percent (2) 2" xfId="2197" xr:uid="{00000000-0005-0000-0000-0000A7050000}"/>
    <cellStyle name="Calc Percent (2) 3" xfId="2198" xr:uid="{00000000-0005-0000-0000-0000A8050000}"/>
    <cellStyle name="Calc Percent (2) 4" xfId="2199" xr:uid="{00000000-0005-0000-0000-0000A9050000}"/>
    <cellStyle name="Calc Percent (2) 5" xfId="2201" xr:uid="{00000000-0005-0000-0000-0000AA050000}"/>
    <cellStyle name="Calc Percent (2) 6" xfId="2202" xr:uid="{00000000-0005-0000-0000-0000AB050000}"/>
    <cellStyle name="Calc Percent (2) 7" xfId="139" xr:uid="{00000000-0005-0000-0000-0000AC050000}"/>
    <cellStyle name="Calc Percent (2) 8" xfId="2206" xr:uid="{00000000-0005-0000-0000-0000AD050000}"/>
    <cellStyle name="Calc Percent (2) 9" xfId="2207" xr:uid="{00000000-0005-0000-0000-0000AE050000}"/>
    <cellStyle name="Calc Units (0)" xfId="2208" xr:uid="{00000000-0005-0000-0000-0000AF050000}"/>
    <cellStyle name="Calc Units (0) 10" xfId="2210" xr:uid="{00000000-0005-0000-0000-0000B0050000}"/>
    <cellStyle name="Calc Units (0) 11" xfId="769" xr:uid="{00000000-0005-0000-0000-0000B1050000}"/>
    <cellStyle name="Calc Units (0) 12" xfId="546" xr:uid="{00000000-0005-0000-0000-0000B2050000}"/>
    <cellStyle name="Calc Units (0) 13" xfId="2211" xr:uid="{00000000-0005-0000-0000-0000B3050000}"/>
    <cellStyle name="Calc Units (0) 14" xfId="2213" xr:uid="{00000000-0005-0000-0000-0000B4050000}"/>
    <cellStyle name="Calc Units (0) 15" xfId="2215" xr:uid="{00000000-0005-0000-0000-0000B5050000}"/>
    <cellStyle name="Calc Units (0) 16" xfId="2216" xr:uid="{00000000-0005-0000-0000-0000B6050000}"/>
    <cellStyle name="Calc Units (0) 2" xfId="2218" xr:uid="{00000000-0005-0000-0000-0000B7050000}"/>
    <cellStyle name="Calc Units (0) 3" xfId="2220" xr:uid="{00000000-0005-0000-0000-0000B8050000}"/>
    <cellStyle name="Calc Units (0) 4" xfId="2221" xr:uid="{00000000-0005-0000-0000-0000B9050000}"/>
    <cellStyle name="Calc Units (0) 5" xfId="2222" xr:uid="{00000000-0005-0000-0000-0000BA050000}"/>
    <cellStyle name="Calc Units (0) 6" xfId="2225" xr:uid="{00000000-0005-0000-0000-0000BB050000}"/>
    <cellStyle name="Calc Units (0) 7" xfId="2228" xr:uid="{00000000-0005-0000-0000-0000BC050000}"/>
    <cellStyle name="Calc Units (0) 8" xfId="2232" xr:uid="{00000000-0005-0000-0000-0000BD050000}"/>
    <cellStyle name="Calc Units (0) 9" xfId="2234" xr:uid="{00000000-0005-0000-0000-0000BE050000}"/>
    <cellStyle name="Calc Units (1)" xfId="2235" xr:uid="{00000000-0005-0000-0000-0000BF050000}"/>
    <cellStyle name="Calc Units (1) 10" xfId="1611" xr:uid="{00000000-0005-0000-0000-0000C0050000}"/>
    <cellStyle name="Calc Units (1) 11" xfId="2236" xr:uid="{00000000-0005-0000-0000-0000C1050000}"/>
    <cellStyle name="Calc Units (1) 12" xfId="2237" xr:uid="{00000000-0005-0000-0000-0000C2050000}"/>
    <cellStyle name="Calc Units (1) 13" xfId="2238" xr:uid="{00000000-0005-0000-0000-0000C3050000}"/>
    <cellStyle name="Calc Units (1) 14" xfId="2239" xr:uid="{00000000-0005-0000-0000-0000C4050000}"/>
    <cellStyle name="Calc Units (1) 15" xfId="2240" xr:uid="{00000000-0005-0000-0000-0000C5050000}"/>
    <cellStyle name="Calc Units (1) 16" xfId="2242" xr:uid="{00000000-0005-0000-0000-0000C6050000}"/>
    <cellStyle name="Calc Units (1) 2" xfId="2243" xr:uid="{00000000-0005-0000-0000-0000C7050000}"/>
    <cellStyle name="Calc Units (1) 3" xfId="1135" xr:uid="{00000000-0005-0000-0000-0000C8050000}"/>
    <cellStyle name="Calc Units (1) 4" xfId="1987" xr:uid="{00000000-0005-0000-0000-0000C9050000}"/>
    <cellStyle name="Calc Units (1) 5" xfId="2244" xr:uid="{00000000-0005-0000-0000-0000CA050000}"/>
    <cellStyle name="Calc Units (1) 6" xfId="2245" xr:uid="{00000000-0005-0000-0000-0000CB050000}"/>
    <cellStyle name="Calc Units (1) 7" xfId="2246" xr:uid="{00000000-0005-0000-0000-0000CC050000}"/>
    <cellStyle name="Calc Units (1) 8" xfId="2247" xr:uid="{00000000-0005-0000-0000-0000CD050000}"/>
    <cellStyle name="Calc Units (1) 9" xfId="2248" xr:uid="{00000000-0005-0000-0000-0000CE050000}"/>
    <cellStyle name="Calc Units (2)" xfId="2249" xr:uid="{00000000-0005-0000-0000-0000CF050000}"/>
    <cellStyle name="Calc Units (2) 10" xfId="2250" xr:uid="{00000000-0005-0000-0000-0000D0050000}"/>
    <cellStyle name="Calc Units (2) 11" xfId="2251" xr:uid="{00000000-0005-0000-0000-0000D1050000}"/>
    <cellStyle name="Calc Units (2) 12" xfId="2252" xr:uid="{00000000-0005-0000-0000-0000D2050000}"/>
    <cellStyle name="Calc Units (2) 13" xfId="2254" xr:uid="{00000000-0005-0000-0000-0000D3050000}"/>
    <cellStyle name="Calc Units (2) 14" xfId="2255" xr:uid="{00000000-0005-0000-0000-0000D4050000}"/>
    <cellStyle name="Calc Units (2) 15" xfId="2256" xr:uid="{00000000-0005-0000-0000-0000D5050000}"/>
    <cellStyle name="Calc Units (2) 16" xfId="2258" xr:uid="{00000000-0005-0000-0000-0000D6050000}"/>
    <cellStyle name="Calc Units (2) 2" xfId="2260" xr:uid="{00000000-0005-0000-0000-0000D7050000}"/>
    <cellStyle name="Calc Units (2) 3" xfId="2262" xr:uid="{00000000-0005-0000-0000-0000D8050000}"/>
    <cellStyle name="Calc Units (2) 4" xfId="2265" xr:uid="{00000000-0005-0000-0000-0000D9050000}"/>
    <cellStyle name="Calc Units (2) 5" xfId="2269" xr:uid="{00000000-0005-0000-0000-0000DA050000}"/>
    <cellStyle name="Calc Units (2) 6" xfId="2271" xr:uid="{00000000-0005-0000-0000-0000DB050000}"/>
    <cellStyle name="Calc Units (2) 7" xfId="2272" xr:uid="{00000000-0005-0000-0000-0000DC050000}"/>
    <cellStyle name="Calc Units (2) 8" xfId="2273" xr:uid="{00000000-0005-0000-0000-0000DD050000}"/>
    <cellStyle name="Calc Units (2) 9" xfId="1845" xr:uid="{00000000-0005-0000-0000-0000DE050000}"/>
    <cellStyle name="Calculation 2" xfId="1115" xr:uid="{00000000-0005-0000-0000-0000DF050000}"/>
    <cellStyle name="category" xfId="2274" xr:uid="{00000000-0005-0000-0000-0000E0050000}"/>
    <cellStyle name="category 2" xfId="2275" xr:uid="{00000000-0005-0000-0000-0000E1050000}"/>
    <cellStyle name="Centered Heading" xfId="2276" xr:uid="{00000000-0005-0000-0000-0000E2050000}"/>
    <cellStyle name="Cerrency_Sheet2_XANGDAU" xfId="2277" xr:uid="{00000000-0005-0000-0000-0000E3050000}"/>
    <cellStyle name="Check Cell 2" xfId="2278" xr:uid="{00000000-0005-0000-0000-0000EC070000}"/>
    <cellStyle name="Chi phÝ kh¸c_Book1" xfId="2280" xr:uid="{00000000-0005-0000-0000-0000ED070000}"/>
    <cellStyle name="CHUONG" xfId="2012" xr:uid="{00000000-0005-0000-0000-0000EE070000}"/>
    <cellStyle name="Column_Title" xfId="2281" xr:uid="{00000000-0005-0000-0000-0000E4050000}"/>
    <cellStyle name="Comma  - Style1" xfId="2282" xr:uid="{00000000-0005-0000-0000-0000E5050000}"/>
    <cellStyle name="Comma  - Style2" xfId="2283" xr:uid="{00000000-0005-0000-0000-0000E6050000}"/>
    <cellStyle name="Comma  - Style3" xfId="217" xr:uid="{00000000-0005-0000-0000-0000E7050000}"/>
    <cellStyle name="Comma  - Style4" xfId="2286" xr:uid="{00000000-0005-0000-0000-0000E8050000}"/>
    <cellStyle name="Comma  - Style5" xfId="2288" xr:uid="{00000000-0005-0000-0000-0000E9050000}"/>
    <cellStyle name="Comma  - Style6" xfId="2291" xr:uid="{00000000-0005-0000-0000-0000EA050000}"/>
    <cellStyle name="Comma  - Style7" xfId="2292" xr:uid="{00000000-0005-0000-0000-0000EB050000}"/>
    <cellStyle name="Comma  - Style8" xfId="2293" xr:uid="{00000000-0005-0000-0000-0000EC050000}"/>
    <cellStyle name="Comma %" xfId="2296" xr:uid="{00000000-0005-0000-0000-0000ED050000}"/>
    <cellStyle name="Comma % 10" xfId="2298" xr:uid="{00000000-0005-0000-0000-0000EE050000}"/>
    <cellStyle name="Comma % 11" xfId="2299" xr:uid="{00000000-0005-0000-0000-0000EF050000}"/>
    <cellStyle name="Comma % 12" xfId="415" xr:uid="{00000000-0005-0000-0000-0000F0050000}"/>
    <cellStyle name="Comma % 13" xfId="2302" xr:uid="{00000000-0005-0000-0000-0000F1050000}"/>
    <cellStyle name="Comma % 14" xfId="2303" xr:uid="{00000000-0005-0000-0000-0000F2050000}"/>
    <cellStyle name="Comma % 15" xfId="2304" xr:uid="{00000000-0005-0000-0000-0000F3050000}"/>
    <cellStyle name="Comma % 2" xfId="2306" xr:uid="{00000000-0005-0000-0000-0000F4050000}"/>
    <cellStyle name="Comma % 3" xfId="2307" xr:uid="{00000000-0005-0000-0000-0000F5050000}"/>
    <cellStyle name="Comma % 4" xfId="2308" xr:uid="{00000000-0005-0000-0000-0000F6050000}"/>
    <cellStyle name="Comma % 5" xfId="46" xr:uid="{00000000-0005-0000-0000-0000F7050000}"/>
    <cellStyle name="Comma % 6" xfId="510" xr:uid="{00000000-0005-0000-0000-0000F8050000}"/>
    <cellStyle name="Comma % 7" xfId="2309" xr:uid="{00000000-0005-0000-0000-0000F9050000}"/>
    <cellStyle name="Comma % 8" xfId="2310" xr:uid="{00000000-0005-0000-0000-0000FA050000}"/>
    <cellStyle name="Comma % 9" xfId="1943" xr:uid="{00000000-0005-0000-0000-0000FB050000}"/>
    <cellStyle name="Comma [0] 10" xfId="2314" xr:uid="{00000000-0005-0000-0000-0000FC050000}"/>
    <cellStyle name="Comma [0] 11" xfId="2316" xr:uid="{00000000-0005-0000-0000-0000FD050000}"/>
    <cellStyle name="Comma [0] 2" xfId="2318" xr:uid="{00000000-0005-0000-0000-0000FE050000}"/>
    <cellStyle name="Comma [0] 2 10" xfId="2319" xr:uid="{00000000-0005-0000-0000-0000FF050000}"/>
    <cellStyle name="Comma [0] 2 11" xfId="2320" xr:uid="{00000000-0005-0000-0000-000000060000}"/>
    <cellStyle name="Comma [0] 2 12" xfId="2321" xr:uid="{00000000-0005-0000-0000-000001060000}"/>
    <cellStyle name="Comma [0] 2 13" xfId="739" xr:uid="{00000000-0005-0000-0000-000002060000}"/>
    <cellStyle name="Comma [0] 2 14" xfId="2322" xr:uid="{00000000-0005-0000-0000-000003060000}"/>
    <cellStyle name="Comma [0] 2 15" xfId="693" xr:uid="{00000000-0005-0000-0000-000004060000}"/>
    <cellStyle name="Comma [0] 2 16" xfId="1237" xr:uid="{00000000-0005-0000-0000-000005060000}"/>
    <cellStyle name="Comma [0] 2 17" xfId="2324" xr:uid="{00000000-0005-0000-0000-000006060000}"/>
    <cellStyle name="Comma [0] 2 18" xfId="2328" xr:uid="{00000000-0005-0000-0000-000007060000}"/>
    <cellStyle name="Comma [0] 2 19" xfId="1721" xr:uid="{00000000-0005-0000-0000-000008060000}"/>
    <cellStyle name="Comma [0] 2 2" xfId="2330" xr:uid="{00000000-0005-0000-0000-000009060000}"/>
    <cellStyle name="Comma [0] 2 2 2" xfId="2331" xr:uid="{00000000-0005-0000-0000-00000A060000}"/>
    <cellStyle name="Comma [0] 2 20" xfId="694" xr:uid="{00000000-0005-0000-0000-00000B060000}"/>
    <cellStyle name="Comma [0] 2 21" xfId="1238" xr:uid="{00000000-0005-0000-0000-00000C060000}"/>
    <cellStyle name="Comma [0] 2 22" xfId="2325" xr:uid="{00000000-0005-0000-0000-00000D060000}"/>
    <cellStyle name="Comma [0] 2 23" xfId="2329" xr:uid="{00000000-0005-0000-0000-00000E060000}"/>
    <cellStyle name="Comma [0] 2 24" xfId="1722" xr:uid="{00000000-0005-0000-0000-00000F060000}"/>
    <cellStyle name="Comma [0] 2 25" xfId="2332" xr:uid="{00000000-0005-0000-0000-000010060000}"/>
    <cellStyle name="Comma [0] 2 26" xfId="2333" xr:uid="{00000000-0005-0000-0000-000011060000}"/>
    <cellStyle name="Comma [0] 2 3" xfId="2335" xr:uid="{00000000-0005-0000-0000-000012060000}"/>
    <cellStyle name="Comma [0] 2 4" xfId="2336" xr:uid="{00000000-0005-0000-0000-000013060000}"/>
    <cellStyle name="Comma [0] 2 5" xfId="2337" xr:uid="{00000000-0005-0000-0000-000014060000}"/>
    <cellStyle name="Comma [0] 2 6" xfId="2338" xr:uid="{00000000-0005-0000-0000-000015060000}"/>
    <cellStyle name="Comma [0] 2 7" xfId="1823" xr:uid="{00000000-0005-0000-0000-000016060000}"/>
    <cellStyle name="Comma [0] 2 8" xfId="1024" xr:uid="{00000000-0005-0000-0000-000017060000}"/>
    <cellStyle name="Comma [0] 2 9" xfId="2339" xr:uid="{00000000-0005-0000-0000-000018060000}"/>
    <cellStyle name="Comma [0] 2_05-12  KH trung han 2016-2020 - Liem Thinh edited" xfId="2341" xr:uid="{00000000-0005-0000-0000-000019060000}"/>
    <cellStyle name="Comma [0] 3" xfId="2343" xr:uid="{00000000-0005-0000-0000-00001A060000}"/>
    <cellStyle name="Comma [0] 3 2" xfId="2346" xr:uid="{00000000-0005-0000-0000-00001B060000}"/>
    <cellStyle name="Comma [0] 3 3" xfId="2349" xr:uid="{00000000-0005-0000-0000-00001C060000}"/>
    <cellStyle name="Comma [0] 4" xfId="2351" xr:uid="{00000000-0005-0000-0000-00001D060000}"/>
    <cellStyle name="Comma [0] 5" xfId="2353" xr:uid="{00000000-0005-0000-0000-00001E060000}"/>
    <cellStyle name="Comma [0] 6" xfId="2355" xr:uid="{00000000-0005-0000-0000-00001F060000}"/>
    <cellStyle name="Comma [0] 7" xfId="2356" xr:uid="{00000000-0005-0000-0000-000020060000}"/>
    <cellStyle name="Comma [0] 8" xfId="2357" xr:uid="{00000000-0005-0000-0000-000021060000}"/>
    <cellStyle name="Comma [0] 9" xfId="2358" xr:uid="{00000000-0005-0000-0000-000022060000}"/>
    <cellStyle name="Comma [00]" xfId="2361" xr:uid="{00000000-0005-0000-0000-000023060000}"/>
    <cellStyle name="Comma [00] 10" xfId="2362" xr:uid="{00000000-0005-0000-0000-000024060000}"/>
    <cellStyle name="Comma [00] 11" xfId="525" xr:uid="{00000000-0005-0000-0000-000025060000}"/>
    <cellStyle name="Comma [00] 12" xfId="2363" xr:uid="{00000000-0005-0000-0000-000026060000}"/>
    <cellStyle name="Comma [00] 13" xfId="2365" xr:uid="{00000000-0005-0000-0000-000027060000}"/>
    <cellStyle name="Comma [00] 14" xfId="2367" xr:uid="{00000000-0005-0000-0000-000028060000}"/>
    <cellStyle name="Comma [00] 15" xfId="1775" xr:uid="{00000000-0005-0000-0000-000029060000}"/>
    <cellStyle name="Comma [00] 16" xfId="1219" xr:uid="{00000000-0005-0000-0000-00002A060000}"/>
    <cellStyle name="Comma [00] 2" xfId="1375" xr:uid="{00000000-0005-0000-0000-00002B060000}"/>
    <cellStyle name="Comma [00] 3" xfId="2368" xr:uid="{00000000-0005-0000-0000-00002C060000}"/>
    <cellStyle name="Comma [00] 4" xfId="2371" xr:uid="{00000000-0005-0000-0000-00002D060000}"/>
    <cellStyle name="Comma [00] 5" xfId="2372" xr:uid="{00000000-0005-0000-0000-00002E060000}"/>
    <cellStyle name="Comma [00] 6" xfId="2373" xr:uid="{00000000-0005-0000-0000-00002F060000}"/>
    <cellStyle name="Comma [00] 7" xfId="2374" xr:uid="{00000000-0005-0000-0000-000030060000}"/>
    <cellStyle name="Comma [00] 8" xfId="2376" xr:uid="{00000000-0005-0000-0000-000031060000}"/>
    <cellStyle name="Comma [00] 9" xfId="423" xr:uid="{00000000-0005-0000-0000-000032060000}"/>
    <cellStyle name="Comma 0.0" xfId="2377" xr:uid="{00000000-0005-0000-0000-000033060000}"/>
    <cellStyle name="Comma 0.0%" xfId="2378" xr:uid="{00000000-0005-0000-0000-000034060000}"/>
    <cellStyle name="Comma 0.00" xfId="2379" xr:uid="{00000000-0005-0000-0000-000035060000}"/>
    <cellStyle name="Comma 0.00%" xfId="2382" xr:uid="{00000000-0005-0000-0000-000036060000}"/>
    <cellStyle name="Comma 0.000" xfId="2383" xr:uid="{00000000-0005-0000-0000-000037060000}"/>
    <cellStyle name="Comma 0.000%" xfId="1444" xr:uid="{00000000-0005-0000-0000-000038060000}"/>
    <cellStyle name="Comma 10" xfId="2384" xr:uid="{00000000-0005-0000-0000-000039060000}"/>
    <cellStyle name="Comma 10 10" xfId="1466" xr:uid="{00000000-0005-0000-0000-00003A060000}"/>
    <cellStyle name="Comma 10 2" xfId="2385" xr:uid="{00000000-0005-0000-0000-00003B060000}"/>
    <cellStyle name="Comma 10 2 2" xfId="2386" xr:uid="{00000000-0005-0000-0000-00003C060000}"/>
    <cellStyle name="Comma 10 3" xfId="2387" xr:uid="{00000000-0005-0000-0000-00003D060000}"/>
    <cellStyle name="Comma 10 3 2" xfId="257" xr:uid="{00000000-0005-0000-0000-00003E060000}"/>
    <cellStyle name="Comma 10 3 3 2" xfId="2389" xr:uid="{00000000-0005-0000-0000-00003F060000}"/>
    <cellStyle name="Comma 11" xfId="2390" xr:uid="{00000000-0005-0000-0000-000040060000}"/>
    <cellStyle name="Comma 11 2" xfId="2392" xr:uid="{00000000-0005-0000-0000-000041060000}"/>
    <cellStyle name="Comma 11 3" xfId="2393" xr:uid="{00000000-0005-0000-0000-000042060000}"/>
    <cellStyle name="Comma 11 3 2" xfId="2394" xr:uid="{00000000-0005-0000-0000-000043060000}"/>
    <cellStyle name="Comma 11 3 3" xfId="2396" xr:uid="{00000000-0005-0000-0000-000044060000}"/>
    <cellStyle name="Comma 12" xfId="2398" xr:uid="{00000000-0005-0000-0000-000045060000}"/>
    <cellStyle name="Comma 12 2" xfId="337" xr:uid="{00000000-0005-0000-0000-000046060000}"/>
    <cellStyle name="Comma 12 3" xfId="2399" xr:uid="{00000000-0005-0000-0000-000047060000}"/>
    <cellStyle name="Comma 13" xfId="2400" xr:uid="{00000000-0005-0000-0000-000048060000}"/>
    <cellStyle name="Comma 13 2" xfId="2401" xr:uid="{00000000-0005-0000-0000-000049060000}"/>
    <cellStyle name="Comma 13 2 2" xfId="2402" xr:uid="{00000000-0005-0000-0000-00004A060000}"/>
    <cellStyle name="Comma 13 2 2 2" xfId="2405" xr:uid="{00000000-0005-0000-0000-00004B060000}"/>
    <cellStyle name="Comma 13 2 2 2 2" xfId="2407" xr:uid="{00000000-0005-0000-0000-00004C060000}"/>
    <cellStyle name="Comma 13 2 2 2 3" xfId="2409" xr:uid="{00000000-0005-0000-0000-00004D060000}"/>
    <cellStyle name="Comma 13 2 2 3" xfId="2412" xr:uid="{00000000-0005-0000-0000-00004E060000}"/>
    <cellStyle name="Comma 13 2 2 4" xfId="2415" xr:uid="{00000000-0005-0000-0000-00004F060000}"/>
    <cellStyle name="Comma 13 2 2 5" xfId="36" xr:uid="{00000000-0005-0000-0000-000050060000}"/>
    <cellStyle name="Comma 13 2 3" xfId="2416" xr:uid="{00000000-0005-0000-0000-000051060000}"/>
    <cellStyle name="Comma 13 2 3 2" xfId="2418" xr:uid="{00000000-0005-0000-0000-000052060000}"/>
    <cellStyle name="Comma 13 2 4" xfId="2420" xr:uid="{00000000-0005-0000-0000-000053060000}"/>
    <cellStyle name="Comma 13 2 5" xfId="2421" xr:uid="{00000000-0005-0000-0000-000054060000}"/>
    <cellStyle name="Comma 13 3" xfId="2422" xr:uid="{00000000-0005-0000-0000-000055060000}"/>
    <cellStyle name="Comma 13 4" xfId="2423" xr:uid="{00000000-0005-0000-0000-000056060000}"/>
    <cellStyle name="Comma 14" xfId="2424" xr:uid="{00000000-0005-0000-0000-000057060000}"/>
    <cellStyle name="Comma 14 2" xfId="2425" xr:uid="{00000000-0005-0000-0000-000058060000}"/>
    <cellStyle name="Comma 14 2 2" xfId="2426" xr:uid="{00000000-0005-0000-0000-000059060000}"/>
    <cellStyle name="Comma 14 3" xfId="2427" xr:uid="{00000000-0005-0000-0000-00005A060000}"/>
    <cellStyle name="Comma 15" xfId="2428" xr:uid="{00000000-0005-0000-0000-00005B060000}"/>
    <cellStyle name="Comma 15 2" xfId="1533" xr:uid="{00000000-0005-0000-0000-00005C060000}"/>
    <cellStyle name="Comma 15 3" xfId="1140" xr:uid="{00000000-0005-0000-0000-00005D060000}"/>
    <cellStyle name="Comma 16" xfId="2430" xr:uid="{00000000-0005-0000-0000-00005E060000}"/>
    <cellStyle name="Comma 16 2" xfId="1378" xr:uid="{00000000-0005-0000-0000-00005F060000}"/>
    <cellStyle name="Comma 16 3" xfId="2432" xr:uid="{00000000-0005-0000-0000-000060060000}"/>
    <cellStyle name="Comma 16 3 2" xfId="1108" xr:uid="{00000000-0005-0000-0000-000061060000}"/>
    <cellStyle name="Comma 16 3 2 2" xfId="1404" xr:uid="{00000000-0005-0000-0000-000062060000}"/>
    <cellStyle name="Comma 16 3 3" xfId="2100" xr:uid="{00000000-0005-0000-0000-000063060000}"/>
    <cellStyle name="Comma 16 3 3 2" xfId="2067" xr:uid="{00000000-0005-0000-0000-000064060000}"/>
    <cellStyle name="Comma 16 3 4" xfId="2435" xr:uid="{00000000-0005-0000-0000-000065060000}"/>
    <cellStyle name="Comma 17" xfId="2436" xr:uid="{00000000-0005-0000-0000-000066060000}"/>
    <cellStyle name="Comma 17 2" xfId="936" xr:uid="{00000000-0005-0000-0000-000067060000}"/>
    <cellStyle name="Comma 17 3" xfId="2439" xr:uid="{00000000-0005-0000-0000-000068060000}"/>
    <cellStyle name="Comma 17 4" xfId="2441" xr:uid="{00000000-0005-0000-0000-000069060000}"/>
    <cellStyle name="Comma 18" xfId="2442" xr:uid="{00000000-0005-0000-0000-00006A060000}"/>
    <cellStyle name="Comma 18 2" xfId="2446" xr:uid="{00000000-0005-0000-0000-00006B060000}"/>
    <cellStyle name="Comma 18 3" xfId="2449" xr:uid="{00000000-0005-0000-0000-00006C060000}"/>
    <cellStyle name="Comma 19" xfId="2451" xr:uid="{00000000-0005-0000-0000-00006D060000}"/>
    <cellStyle name="Comma 19 2" xfId="1878" xr:uid="{00000000-0005-0000-0000-00006E060000}"/>
    <cellStyle name="Comma 2" xfId="2038" xr:uid="{00000000-0005-0000-0000-00006F060000}"/>
    <cellStyle name="Comma 2 10" xfId="1601" xr:uid="{00000000-0005-0000-0000-000070060000}"/>
    <cellStyle name="Comma 2 11" xfId="2453" xr:uid="{00000000-0005-0000-0000-000071060000}"/>
    <cellStyle name="Comma 2 12" xfId="715" xr:uid="{00000000-0005-0000-0000-000072060000}"/>
    <cellStyle name="Comma 2 13" xfId="90" xr:uid="{00000000-0005-0000-0000-000073060000}"/>
    <cellStyle name="Comma 2 14" xfId="2454" xr:uid="{00000000-0005-0000-0000-000074060000}"/>
    <cellStyle name="Comma 2 15" xfId="2456" xr:uid="{00000000-0005-0000-0000-000075060000}"/>
    <cellStyle name="Comma 2 16" xfId="2458" xr:uid="{00000000-0005-0000-0000-000076060000}"/>
    <cellStyle name="Comma 2 17" xfId="2460" xr:uid="{00000000-0005-0000-0000-000077060000}"/>
    <cellStyle name="Comma 2 18" xfId="2463" xr:uid="{00000000-0005-0000-0000-000078060000}"/>
    <cellStyle name="Comma 2 19" xfId="2465" xr:uid="{00000000-0005-0000-0000-000079060000}"/>
    <cellStyle name="Comma 2 2" xfId="2364" xr:uid="{00000000-0005-0000-0000-00007A060000}"/>
    <cellStyle name="Comma 2 2 10" xfId="2145" xr:uid="{00000000-0005-0000-0000-00007B060000}"/>
    <cellStyle name="Comma 2 2 11" xfId="2147" xr:uid="{00000000-0005-0000-0000-00007C060000}"/>
    <cellStyle name="Comma 2 2 12" xfId="2149" xr:uid="{00000000-0005-0000-0000-00007D060000}"/>
    <cellStyle name="Comma 2 2 13" xfId="2467" xr:uid="{00000000-0005-0000-0000-00007E060000}"/>
    <cellStyle name="Comma 2 2 14" xfId="508" xr:uid="{00000000-0005-0000-0000-00007F060000}"/>
    <cellStyle name="Comma 2 2 15" xfId="2468" xr:uid="{00000000-0005-0000-0000-000080060000}"/>
    <cellStyle name="Comma 2 2 16" xfId="403" xr:uid="{00000000-0005-0000-0000-000081060000}"/>
    <cellStyle name="Comma 2 2 17" xfId="787" xr:uid="{00000000-0005-0000-0000-000082060000}"/>
    <cellStyle name="Comma 2 2 18" xfId="2470" xr:uid="{00000000-0005-0000-0000-000083060000}"/>
    <cellStyle name="Comma 2 2 19" xfId="2473" xr:uid="{00000000-0005-0000-0000-000084060000}"/>
    <cellStyle name="Comma 2 2 2" xfId="2477" xr:uid="{00000000-0005-0000-0000-000085060000}"/>
    <cellStyle name="Comma 2 2 2 10" xfId="2479" xr:uid="{00000000-0005-0000-0000-000086060000}"/>
    <cellStyle name="Comma 2 2 2 11" xfId="2480" xr:uid="{00000000-0005-0000-0000-000087060000}"/>
    <cellStyle name="Comma 2 2 2 12" xfId="2482" xr:uid="{00000000-0005-0000-0000-000088060000}"/>
    <cellStyle name="Comma 2 2 2 13" xfId="2484" xr:uid="{00000000-0005-0000-0000-000089060000}"/>
    <cellStyle name="Comma 2 2 2 14" xfId="211" xr:uid="{00000000-0005-0000-0000-00008A060000}"/>
    <cellStyle name="Comma 2 2 2 15" xfId="269" xr:uid="{00000000-0005-0000-0000-00008B060000}"/>
    <cellStyle name="Comma 2 2 2 16" xfId="500" xr:uid="{00000000-0005-0000-0000-00008C060000}"/>
    <cellStyle name="Comma 2 2 2 17" xfId="2485" xr:uid="{00000000-0005-0000-0000-00008D060000}"/>
    <cellStyle name="Comma 2 2 2 18" xfId="1803" xr:uid="{00000000-0005-0000-0000-00008E060000}"/>
    <cellStyle name="Comma 2 2 2 19" xfId="2487" xr:uid="{00000000-0005-0000-0000-00008F060000}"/>
    <cellStyle name="Comma 2 2 2 2" xfId="568" xr:uid="{00000000-0005-0000-0000-000090060000}"/>
    <cellStyle name="Comma 2 2 2 2 2" xfId="2491" xr:uid="{00000000-0005-0000-0000-000091060000}"/>
    <cellStyle name="Comma 2 2 2 20" xfId="270" xr:uid="{00000000-0005-0000-0000-000092060000}"/>
    <cellStyle name="Comma 2 2 2 21" xfId="501" xr:uid="{00000000-0005-0000-0000-000093060000}"/>
    <cellStyle name="Comma 2 2 2 22" xfId="2486" xr:uid="{00000000-0005-0000-0000-000094060000}"/>
    <cellStyle name="Comma 2 2 2 23" xfId="1804" xr:uid="{00000000-0005-0000-0000-000095060000}"/>
    <cellStyle name="Comma 2 2 2 24" xfId="2488" xr:uid="{00000000-0005-0000-0000-000096060000}"/>
    <cellStyle name="Comma 2 2 2 3" xfId="2492" xr:uid="{00000000-0005-0000-0000-000097060000}"/>
    <cellStyle name="Comma 2 2 2 4" xfId="1212" xr:uid="{00000000-0005-0000-0000-000098060000}"/>
    <cellStyle name="Comma 2 2 2 5" xfId="2494" xr:uid="{00000000-0005-0000-0000-000099060000}"/>
    <cellStyle name="Comma 2 2 2 6" xfId="1278" xr:uid="{00000000-0005-0000-0000-00009A060000}"/>
    <cellStyle name="Comma 2 2 2 7" xfId="2496" xr:uid="{00000000-0005-0000-0000-00009B060000}"/>
    <cellStyle name="Comma 2 2 2 8" xfId="382" xr:uid="{00000000-0005-0000-0000-00009C060000}"/>
    <cellStyle name="Comma 2 2 2 9" xfId="1442" xr:uid="{00000000-0005-0000-0000-00009D060000}"/>
    <cellStyle name="Comma 2 2 20" xfId="2469" xr:uid="{00000000-0005-0000-0000-00009E060000}"/>
    <cellStyle name="Comma 2 2 21" xfId="404" xr:uid="{00000000-0005-0000-0000-00009F060000}"/>
    <cellStyle name="Comma 2 2 22" xfId="788" xr:uid="{00000000-0005-0000-0000-0000A0060000}"/>
    <cellStyle name="Comma 2 2 23" xfId="2471" xr:uid="{00000000-0005-0000-0000-0000A1060000}"/>
    <cellStyle name="Comma 2 2 24" xfId="2474" xr:uid="{00000000-0005-0000-0000-0000A2060000}"/>
    <cellStyle name="Comma 2 2 24 2" xfId="2497" xr:uid="{00000000-0005-0000-0000-0000A3060000}"/>
    <cellStyle name="Comma 2 2 25" xfId="2498" xr:uid="{00000000-0005-0000-0000-0000A4060000}"/>
    <cellStyle name="Comma 2 2 3" xfId="751" xr:uid="{00000000-0005-0000-0000-0000A5060000}"/>
    <cellStyle name="Comma 2 2 3 2" xfId="2500" xr:uid="{00000000-0005-0000-0000-0000A6060000}"/>
    <cellStyle name="Comma 2 2 4" xfId="435" xr:uid="{00000000-0005-0000-0000-0000A7060000}"/>
    <cellStyle name="Comma 2 2 5" xfId="2501" xr:uid="{00000000-0005-0000-0000-0000A8060000}"/>
    <cellStyle name="Comma 2 2 6" xfId="755" xr:uid="{00000000-0005-0000-0000-0000A9060000}"/>
    <cellStyle name="Comma 2 2 7" xfId="2502" xr:uid="{00000000-0005-0000-0000-0000AA060000}"/>
    <cellStyle name="Comma 2 2 8" xfId="2503" xr:uid="{00000000-0005-0000-0000-0000AB060000}"/>
    <cellStyle name="Comma 2 2 9" xfId="1960" xr:uid="{00000000-0005-0000-0000-0000AC060000}"/>
    <cellStyle name="Comma 2 2_05-12  KH trung han 2016-2020 - Liem Thinh edited" xfId="2505" xr:uid="{00000000-0005-0000-0000-0000AD060000}"/>
    <cellStyle name="Comma 2 20" xfId="2457" xr:uid="{00000000-0005-0000-0000-0000AE060000}"/>
    <cellStyle name="Comma 2 21" xfId="2459" xr:uid="{00000000-0005-0000-0000-0000AF060000}"/>
    <cellStyle name="Comma 2 22" xfId="2461" xr:uid="{00000000-0005-0000-0000-0000B0060000}"/>
    <cellStyle name="Comma 2 23" xfId="2464" xr:uid="{00000000-0005-0000-0000-0000B1060000}"/>
    <cellStyle name="Comma 2 24" xfId="2466" xr:uid="{00000000-0005-0000-0000-0000B2060000}"/>
    <cellStyle name="Comma 2 25" xfId="2506" xr:uid="{00000000-0005-0000-0000-0000B3060000}"/>
    <cellStyle name="Comma 2 26" xfId="1752" xr:uid="{00000000-0005-0000-0000-0000B4060000}"/>
    <cellStyle name="Comma 2 26 2" xfId="2509" xr:uid="{00000000-0005-0000-0000-0000B5060000}"/>
    <cellStyle name="Comma 2 27" xfId="459" xr:uid="{00000000-0005-0000-0000-0000B6060000}"/>
    <cellStyle name="Comma 2 3" xfId="2366" xr:uid="{00000000-0005-0000-0000-0000B7060000}"/>
    <cellStyle name="Comma 2 3 2" xfId="2511" xr:uid="{00000000-0005-0000-0000-0000B8060000}"/>
    <cellStyle name="Comma 2 3 2 2" xfId="2514" xr:uid="{00000000-0005-0000-0000-0000B9060000}"/>
    <cellStyle name="Comma 2 3 2 3" xfId="1930" xr:uid="{00000000-0005-0000-0000-0000BA060000}"/>
    <cellStyle name="Comma 2 3 3" xfId="2517" xr:uid="{00000000-0005-0000-0000-0000BB060000}"/>
    <cellStyle name="Comma 2 4" xfId="1773" xr:uid="{00000000-0005-0000-0000-0000BC060000}"/>
    <cellStyle name="Comma 2 4 2" xfId="2520" xr:uid="{00000000-0005-0000-0000-0000BD060000}"/>
    <cellStyle name="Comma 2 5" xfId="1218" xr:uid="{00000000-0005-0000-0000-0000BE060000}"/>
    <cellStyle name="Comma 2 5 2" xfId="2523" xr:uid="{00000000-0005-0000-0000-0000BF060000}"/>
    <cellStyle name="Comma 2 5 3" xfId="2526" xr:uid="{00000000-0005-0000-0000-0000C0060000}"/>
    <cellStyle name="Comma 2 6" xfId="2527" xr:uid="{00000000-0005-0000-0000-0000C1060000}"/>
    <cellStyle name="Comma 2 7" xfId="2528" xr:uid="{00000000-0005-0000-0000-0000C2060000}"/>
    <cellStyle name="Comma 2 8" xfId="2529" xr:uid="{00000000-0005-0000-0000-0000C3060000}"/>
    <cellStyle name="Comma 2 9" xfId="2530" xr:uid="{00000000-0005-0000-0000-0000C4060000}"/>
    <cellStyle name="Comma 2_05-12  KH trung han 2016-2020 - Liem Thinh edited" xfId="2267" xr:uid="{00000000-0005-0000-0000-0000C5060000}"/>
    <cellStyle name="Comma 20" xfId="2429" xr:uid="{00000000-0005-0000-0000-0000C6060000}"/>
    <cellStyle name="Comma 20 2" xfId="1534" xr:uid="{00000000-0005-0000-0000-0000C7060000}"/>
    <cellStyle name="Comma 20 3" xfId="1141" xr:uid="{00000000-0005-0000-0000-0000C8060000}"/>
    <cellStyle name="Comma 21" xfId="2431" xr:uid="{00000000-0005-0000-0000-0000C9060000}"/>
    <cellStyle name="Comma 21 2" xfId="1379" xr:uid="{00000000-0005-0000-0000-0000CA060000}"/>
    <cellStyle name="Comma 21 3" xfId="2433" xr:uid="{00000000-0005-0000-0000-0000CB060000}"/>
    <cellStyle name="Comma 22" xfId="2437" xr:uid="{00000000-0005-0000-0000-0000CC060000}"/>
    <cellStyle name="Comma 22 2" xfId="937" xr:uid="{00000000-0005-0000-0000-0000CD060000}"/>
    <cellStyle name="Comma 22 3" xfId="2440" xr:uid="{00000000-0005-0000-0000-0000CE060000}"/>
    <cellStyle name="Comma 23" xfId="2443" xr:uid="{00000000-0005-0000-0000-0000CF060000}"/>
    <cellStyle name="Comma 23 2" xfId="2447" xr:uid="{00000000-0005-0000-0000-0000D0060000}"/>
    <cellStyle name="Comma 23 3" xfId="2450" xr:uid="{00000000-0005-0000-0000-0000D1060000}"/>
    <cellStyle name="Comma 24" xfId="2452" xr:uid="{00000000-0005-0000-0000-0000D2060000}"/>
    <cellStyle name="Comma 24 2" xfId="1879" xr:uid="{00000000-0005-0000-0000-0000D3060000}"/>
    <cellStyle name="Comma 25" xfId="2531" xr:uid="{00000000-0005-0000-0000-0000D4060000}"/>
    <cellStyle name="Comma 25 2" xfId="2533" xr:uid="{00000000-0005-0000-0000-0000D5060000}"/>
    <cellStyle name="Comma 26" xfId="2535" xr:uid="{00000000-0005-0000-0000-0000D6060000}"/>
    <cellStyle name="Comma 26 2" xfId="893" xr:uid="{00000000-0005-0000-0000-0000D7060000}"/>
    <cellStyle name="Comma 27" xfId="2344" xr:uid="{00000000-0005-0000-0000-0000D8060000}"/>
    <cellStyle name="Comma 27 2" xfId="2537" xr:uid="{00000000-0005-0000-0000-0000D9060000}"/>
    <cellStyle name="Comma 28" xfId="2347" xr:uid="{00000000-0005-0000-0000-0000DA060000}"/>
    <cellStyle name="Comma 28 2" xfId="2540" xr:uid="{00000000-0005-0000-0000-0000DB060000}"/>
    <cellStyle name="Comma 29" xfId="2542" xr:uid="{00000000-0005-0000-0000-0000DC060000}"/>
    <cellStyle name="Comma 29 2" xfId="2544" xr:uid="{00000000-0005-0000-0000-0000DD060000}"/>
    <cellStyle name="Comma 3" xfId="2546" xr:uid="{00000000-0005-0000-0000-0000DE060000}"/>
    <cellStyle name="Comma 3 2" xfId="1037" xr:uid="{00000000-0005-0000-0000-0000DF060000}"/>
    <cellStyle name="Comma 3 2 10" xfId="12" xr:uid="{00000000-0005-0000-0000-0000E0060000}"/>
    <cellStyle name="Comma 3 2 11" xfId="2548" xr:uid="{00000000-0005-0000-0000-0000E1060000}"/>
    <cellStyle name="Comma 3 2 12" xfId="1588" xr:uid="{00000000-0005-0000-0000-0000E2060000}"/>
    <cellStyle name="Comma 3 2 13" xfId="2549" xr:uid="{00000000-0005-0000-0000-0000E3060000}"/>
    <cellStyle name="Comma 3 2 14" xfId="2550" xr:uid="{00000000-0005-0000-0000-0000E4060000}"/>
    <cellStyle name="Comma 3 2 15" xfId="2552" xr:uid="{00000000-0005-0000-0000-0000E5060000}"/>
    <cellStyle name="Comma 3 2 2" xfId="1184" xr:uid="{00000000-0005-0000-0000-0000E6060000}"/>
    <cellStyle name="Comma 3 2 2 2" xfId="2553" xr:uid="{00000000-0005-0000-0000-0000E7060000}"/>
    <cellStyle name="Comma 3 2 2 3" xfId="2554" xr:uid="{00000000-0005-0000-0000-0000E8060000}"/>
    <cellStyle name="Comma 3 2 3" xfId="2032" xr:uid="{00000000-0005-0000-0000-0000E9060000}"/>
    <cellStyle name="Comma 3 2 3 2" xfId="2555" xr:uid="{00000000-0005-0000-0000-0000EA060000}"/>
    <cellStyle name="Comma 3 2 3 3" xfId="2557" xr:uid="{00000000-0005-0000-0000-0000EB060000}"/>
    <cellStyle name="Comma 3 2 4" xfId="2558" xr:uid="{00000000-0005-0000-0000-0000EC060000}"/>
    <cellStyle name="Comma 3 2 5" xfId="2559" xr:uid="{00000000-0005-0000-0000-0000ED060000}"/>
    <cellStyle name="Comma 3 2 6" xfId="1812" xr:uid="{00000000-0005-0000-0000-0000EE060000}"/>
    <cellStyle name="Comma 3 2 7" xfId="72" xr:uid="{00000000-0005-0000-0000-0000EF060000}"/>
    <cellStyle name="Comma 3 2 8" xfId="2112" xr:uid="{00000000-0005-0000-0000-0000F0060000}"/>
    <cellStyle name="Comma 3 2 9" xfId="1445" xr:uid="{00000000-0005-0000-0000-0000F1060000}"/>
    <cellStyle name="Comma 3 3" xfId="2560" xr:uid="{00000000-0005-0000-0000-0000F2060000}"/>
    <cellStyle name="Comma 3 3 2" xfId="2562" xr:uid="{00000000-0005-0000-0000-0000F3060000}"/>
    <cellStyle name="Comma 3 3 3" xfId="2564" xr:uid="{00000000-0005-0000-0000-0000F4060000}"/>
    <cellStyle name="Comma 3 4" xfId="2565" xr:uid="{00000000-0005-0000-0000-0000F5060000}"/>
    <cellStyle name="Comma 3 4 2" xfId="2311" xr:uid="{00000000-0005-0000-0000-0000F6060000}"/>
    <cellStyle name="Comma 3 4 3" xfId="2315" xr:uid="{00000000-0005-0000-0000-0000F7060000}"/>
    <cellStyle name="Comma 3 5" xfId="2566" xr:uid="{00000000-0005-0000-0000-0000F8060000}"/>
    <cellStyle name="Comma 3 5 2" xfId="2567" xr:uid="{00000000-0005-0000-0000-0000F9060000}"/>
    <cellStyle name="Comma 3 6" xfId="1921" xr:uid="{00000000-0005-0000-0000-0000FA060000}"/>
    <cellStyle name="Comma 3 6 2" xfId="2571" xr:uid="{00000000-0005-0000-0000-0000FB060000}"/>
    <cellStyle name="Comma 3_Biểu 14 - KH2015 dự án ODA" xfId="2573" xr:uid="{00000000-0005-0000-0000-0000FC060000}"/>
    <cellStyle name="Comma 30" xfId="2532" xr:uid="{00000000-0005-0000-0000-0000FD060000}"/>
    <cellStyle name="Comma 30 2" xfId="2534" xr:uid="{00000000-0005-0000-0000-0000FE060000}"/>
    <cellStyle name="Comma 31" xfId="2536" xr:uid="{00000000-0005-0000-0000-0000FF060000}"/>
    <cellStyle name="Comma 31 2" xfId="894" xr:uid="{00000000-0005-0000-0000-000000070000}"/>
    <cellStyle name="Comma 32" xfId="2345" xr:uid="{00000000-0005-0000-0000-000001070000}"/>
    <cellStyle name="Comma 32 2" xfId="2538" xr:uid="{00000000-0005-0000-0000-000002070000}"/>
    <cellStyle name="Comma 32 2 2" xfId="2574" xr:uid="{00000000-0005-0000-0000-000003070000}"/>
    <cellStyle name="Comma 32 3" xfId="2575" xr:uid="{00000000-0005-0000-0000-000004070000}"/>
    <cellStyle name="Comma 33" xfId="2348" xr:uid="{00000000-0005-0000-0000-000005070000}"/>
    <cellStyle name="Comma 33 2" xfId="2541" xr:uid="{00000000-0005-0000-0000-000006070000}"/>
    <cellStyle name="Comma 34" xfId="2543" xr:uid="{00000000-0005-0000-0000-000007070000}"/>
    <cellStyle name="Comma 34 2" xfId="2545" xr:uid="{00000000-0005-0000-0000-000008070000}"/>
    <cellStyle name="Comma 35" xfId="2576" xr:uid="{00000000-0005-0000-0000-000009070000}"/>
    <cellStyle name="Comma 35 2" xfId="1275" xr:uid="{00000000-0005-0000-0000-00000A070000}"/>
    <cellStyle name="Comma 35 3" xfId="1381" xr:uid="{00000000-0005-0000-0000-00000B070000}"/>
    <cellStyle name="Comma 35 3 2" xfId="1383" xr:uid="{00000000-0005-0000-0000-00000C070000}"/>
    <cellStyle name="Comma 35 4" xfId="2578" xr:uid="{00000000-0005-0000-0000-00000D070000}"/>
    <cellStyle name="Comma 35 4 2" xfId="2580" xr:uid="{00000000-0005-0000-0000-00000E070000}"/>
    <cellStyle name="Comma 36" xfId="878" xr:uid="{00000000-0005-0000-0000-00000F070000}"/>
    <cellStyle name="Comma 36 2" xfId="2581" xr:uid="{00000000-0005-0000-0000-000010070000}"/>
    <cellStyle name="Comma 37" xfId="2403" xr:uid="{00000000-0005-0000-0000-000011070000}"/>
    <cellStyle name="Comma 37 2" xfId="2406" xr:uid="{00000000-0005-0000-0000-000012070000}"/>
    <cellStyle name="Comma 38" xfId="2410" xr:uid="{00000000-0005-0000-0000-000013070000}"/>
    <cellStyle name="Comma 39" xfId="2413" xr:uid="{00000000-0005-0000-0000-000014070000}"/>
    <cellStyle name="Comma 39 2" xfId="2231" xr:uid="{00000000-0005-0000-0000-000015070000}"/>
    <cellStyle name="Comma 4" xfId="873" xr:uid="{00000000-0005-0000-0000-000016070000}"/>
    <cellStyle name="Comma 4 10" xfId="2582" xr:uid="{00000000-0005-0000-0000-000017070000}"/>
    <cellStyle name="Comma 4 11" xfId="2584" xr:uid="{00000000-0005-0000-0000-000018070000}"/>
    <cellStyle name="Comma 4 12" xfId="1102" xr:uid="{00000000-0005-0000-0000-000019070000}"/>
    <cellStyle name="Comma 4 13" xfId="2586" xr:uid="{00000000-0005-0000-0000-00001A070000}"/>
    <cellStyle name="Comma 4 14" xfId="2588" xr:uid="{00000000-0005-0000-0000-00001B070000}"/>
    <cellStyle name="Comma 4 15" xfId="2590" xr:uid="{00000000-0005-0000-0000-00001C070000}"/>
    <cellStyle name="Comma 4 16" xfId="2592" xr:uid="{00000000-0005-0000-0000-00001D070000}"/>
    <cellStyle name="Comma 4 17" xfId="2594" xr:uid="{00000000-0005-0000-0000-00001E070000}"/>
    <cellStyle name="Comma 4 18" xfId="2597" xr:uid="{00000000-0005-0000-0000-00001F070000}"/>
    <cellStyle name="Comma 4 19" xfId="908" xr:uid="{00000000-0005-0000-0000-000020070000}"/>
    <cellStyle name="Comma 4 2" xfId="799" xr:uid="{00000000-0005-0000-0000-000021070000}"/>
    <cellStyle name="Comma 4 2 2" xfId="2598" xr:uid="{00000000-0005-0000-0000-000022070000}"/>
    <cellStyle name="Comma 4 3" xfId="2599" xr:uid="{00000000-0005-0000-0000-000023070000}"/>
    <cellStyle name="Comma 4 3 2" xfId="2600" xr:uid="{00000000-0005-0000-0000-000024070000}"/>
    <cellStyle name="Comma 4 3 2 2" xfId="2601" xr:uid="{00000000-0005-0000-0000-000025070000}"/>
    <cellStyle name="Comma 4 3 3" xfId="2603" xr:uid="{00000000-0005-0000-0000-000026070000}"/>
    <cellStyle name="Comma 4 4" xfId="2604" xr:uid="{00000000-0005-0000-0000-000027070000}"/>
    <cellStyle name="Comma 4 4 2" xfId="2606" xr:uid="{00000000-0005-0000-0000-000028070000}"/>
    <cellStyle name="Comma 4 4 3" xfId="2607" xr:uid="{00000000-0005-0000-0000-000029070000}"/>
    <cellStyle name="Comma 4 4 4" xfId="2608" xr:uid="{00000000-0005-0000-0000-00002A070000}"/>
    <cellStyle name="Comma 4 5" xfId="1676" xr:uid="{00000000-0005-0000-0000-00002B070000}"/>
    <cellStyle name="Comma 4 6" xfId="1329" xr:uid="{00000000-0005-0000-0000-00002C070000}"/>
    <cellStyle name="Comma 4 7" xfId="2609" xr:uid="{00000000-0005-0000-0000-00002D070000}"/>
    <cellStyle name="Comma 4 8" xfId="2610" xr:uid="{00000000-0005-0000-0000-00002E070000}"/>
    <cellStyle name="Comma 4 9" xfId="2612" xr:uid="{00000000-0005-0000-0000-00002F070000}"/>
    <cellStyle name="Comma 4_THEO DOI THUC HIEN (GỐC 1)" xfId="2290" xr:uid="{00000000-0005-0000-0000-000030070000}"/>
    <cellStyle name="Comma 40" xfId="2577" xr:uid="{00000000-0005-0000-0000-000031070000}"/>
    <cellStyle name="Comma 40 2" xfId="1276" xr:uid="{00000000-0005-0000-0000-000032070000}"/>
    <cellStyle name="Comma 41" xfId="879" xr:uid="{00000000-0005-0000-0000-000033070000}"/>
    <cellStyle name="Comma 42" xfId="2404" xr:uid="{00000000-0005-0000-0000-000034070000}"/>
    <cellStyle name="Comma 43" xfId="2411" xr:uid="{00000000-0005-0000-0000-000035070000}"/>
    <cellStyle name="Comma 44" xfId="2414" xr:uid="{00000000-0005-0000-0000-000036070000}"/>
    <cellStyle name="Comma 45" xfId="33" xr:uid="{00000000-0005-0000-0000-000037070000}"/>
    <cellStyle name="Comma 46" xfId="2613" xr:uid="{00000000-0005-0000-0000-000038070000}"/>
    <cellStyle name="Comma 47" xfId="2615" xr:uid="{00000000-0005-0000-0000-000039070000}"/>
    <cellStyle name="Comma 48" xfId="2617" xr:uid="{00000000-0005-0000-0000-00003A070000}"/>
    <cellStyle name="Comma 49" xfId="2618" xr:uid="{00000000-0005-0000-0000-00003B070000}"/>
    <cellStyle name="Comma 5" xfId="2621" xr:uid="{00000000-0005-0000-0000-00003C070000}"/>
    <cellStyle name="Comma 5 10" xfId="2622" xr:uid="{00000000-0005-0000-0000-00003D070000}"/>
    <cellStyle name="Comma 5 11" xfId="2623" xr:uid="{00000000-0005-0000-0000-00003E070000}"/>
    <cellStyle name="Comma 5 12" xfId="2117" xr:uid="{00000000-0005-0000-0000-00003F070000}"/>
    <cellStyle name="Comma 5 13" xfId="1754" xr:uid="{00000000-0005-0000-0000-000040070000}"/>
    <cellStyle name="Comma 5 14" xfId="818" xr:uid="{00000000-0005-0000-0000-000041070000}"/>
    <cellStyle name="Comma 5 15" xfId="2624" xr:uid="{00000000-0005-0000-0000-000042070000}"/>
    <cellStyle name="Comma 5 16" xfId="2628" xr:uid="{00000000-0005-0000-0000-000043070000}"/>
    <cellStyle name="Comma 5 17" xfId="1300" xr:uid="{00000000-0005-0000-0000-000044070000}"/>
    <cellStyle name="Comma 5 17 2" xfId="2630" xr:uid="{00000000-0005-0000-0000-000045070000}"/>
    <cellStyle name="Comma 5 18" xfId="2631" xr:uid="{00000000-0005-0000-0000-000046070000}"/>
    <cellStyle name="Comma 5 19" xfId="180" xr:uid="{00000000-0005-0000-0000-000047070000}"/>
    <cellStyle name="Comma 5 2" xfId="2635" xr:uid="{00000000-0005-0000-0000-000048070000}"/>
    <cellStyle name="Comma 5 2 2" xfId="49" xr:uid="{00000000-0005-0000-0000-000049070000}"/>
    <cellStyle name="Comma 5 20" xfId="2625" xr:uid="{00000000-0005-0000-0000-00004A070000}"/>
    <cellStyle name="Comma 5 3" xfId="2637" xr:uid="{00000000-0005-0000-0000-00004B070000}"/>
    <cellStyle name="Comma 5 3 2" xfId="2002" xr:uid="{00000000-0005-0000-0000-00004C070000}"/>
    <cellStyle name="Comma 5 4" xfId="2638" xr:uid="{00000000-0005-0000-0000-00004D070000}"/>
    <cellStyle name="Comma 5 4 2" xfId="182" xr:uid="{00000000-0005-0000-0000-00004E070000}"/>
    <cellStyle name="Comma 5 5" xfId="1393" xr:uid="{00000000-0005-0000-0000-00004F070000}"/>
    <cellStyle name="Comma 5 5 2" xfId="918" xr:uid="{00000000-0005-0000-0000-000050070000}"/>
    <cellStyle name="Comma 5 6" xfId="2641" xr:uid="{00000000-0005-0000-0000-000051070000}"/>
    <cellStyle name="Comma 5 7" xfId="2642" xr:uid="{00000000-0005-0000-0000-000052070000}"/>
    <cellStyle name="Comma 5 8" xfId="2645" xr:uid="{00000000-0005-0000-0000-000053070000}"/>
    <cellStyle name="Comma 5 9" xfId="2646" xr:uid="{00000000-0005-0000-0000-000054070000}"/>
    <cellStyle name="Comma 5_05-12  KH trung han 2016-2020 - Liem Thinh edited" xfId="2650" xr:uid="{00000000-0005-0000-0000-000055070000}"/>
    <cellStyle name="Comma 50" xfId="34" xr:uid="{00000000-0005-0000-0000-000056070000}"/>
    <cellStyle name="Comma 50 2" xfId="522" xr:uid="{00000000-0005-0000-0000-000057070000}"/>
    <cellStyle name="Comma 51" xfId="2614" xr:uid="{00000000-0005-0000-0000-000058070000}"/>
    <cellStyle name="Comma 51 2" xfId="536" xr:uid="{00000000-0005-0000-0000-000059070000}"/>
    <cellStyle name="Comma 52" xfId="2616" xr:uid="{00000000-0005-0000-0000-00005A070000}"/>
    <cellStyle name="Comma 6" xfId="2651" xr:uid="{00000000-0005-0000-0000-00005B070000}"/>
    <cellStyle name="Comma 6 2" xfId="2653" xr:uid="{00000000-0005-0000-0000-00005C070000}"/>
    <cellStyle name="Comma 6 2 2" xfId="2654" xr:uid="{00000000-0005-0000-0000-00005D070000}"/>
    <cellStyle name="Comma 6 3" xfId="2656" xr:uid="{00000000-0005-0000-0000-00005E070000}"/>
    <cellStyle name="Comma 6 4" xfId="2658" xr:uid="{00000000-0005-0000-0000-00005F070000}"/>
    <cellStyle name="Comma 7" xfId="2659" xr:uid="{00000000-0005-0000-0000-000060070000}"/>
    <cellStyle name="Comma 7 2" xfId="2660" xr:uid="{00000000-0005-0000-0000-000061070000}"/>
    <cellStyle name="Comma 7 3" xfId="2661" xr:uid="{00000000-0005-0000-0000-000062070000}"/>
    <cellStyle name="Comma 7 3 2" xfId="2662" xr:uid="{00000000-0005-0000-0000-000063070000}"/>
    <cellStyle name="Comma 7_20131129 Nhu cau 2014_TPCP ODA (co hoan ung)" xfId="2666" xr:uid="{00000000-0005-0000-0000-000064070000}"/>
    <cellStyle name="Comma 8" xfId="2668" xr:uid="{00000000-0005-0000-0000-000065070000}"/>
    <cellStyle name="Comma 8 2" xfId="2669" xr:uid="{00000000-0005-0000-0000-000066070000}"/>
    <cellStyle name="Comma 8 2 2" xfId="110" xr:uid="{00000000-0005-0000-0000-000067070000}"/>
    <cellStyle name="Comma 8 3" xfId="553" xr:uid="{00000000-0005-0000-0000-000068070000}"/>
    <cellStyle name="Comma 8 4" xfId="2670" xr:uid="{00000000-0005-0000-0000-000069070000}"/>
    <cellStyle name="Comma 9" xfId="2313" xr:uid="{00000000-0005-0000-0000-00006A070000}"/>
    <cellStyle name="Comma 9 2" xfId="2672" xr:uid="{00000000-0005-0000-0000-00006B070000}"/>
    <cellStyle name="Comma 9 2 2" xfId="2673" xr:uid="{00000000-0005-0000-0000-00006C070000}"/>
    <cellStyle name="Comma 9 2 3" xfId="2674" xr:uid="{00000000-0005-0000-0000-00006D070000}"/>
    <cellStyle name="Comma 9 3" xfId="2675" xr:uid="{00000000-0005-0000-0000-00006E070000}"/>
    <cellStyle name="Comma 9 3 2" xfId="2676" xr:uid="{00000000-0005-0000-0000-00006F070000}"/>
    <cellStyle name="Comma 9 4" xfId="285" xr:uid="{00000000-0005-0000-0000-000070070000}"/>
    <cellStyle name="Comma 9 5" xfId="2677" xr:uid="{00000000-0005-0000-0000-000071070000}"/>
    <cellStyle name="comma zerodec" xfId="1121" xr:uid="{00000000-0005-0000-0000-000072070000}"/>
    <cellStyle name="Comma0" xfId="2678" xr:uid="{00000000-0005-0000-0000-000073070000}"/>
    <cellStyle name="Comma0 10" xfId="1166" xr:uid="{00000000-0005-0000-0000-000074070000}"/>
    <cellStyle name="Comma0 11" xfId="2680" xr:uid="{00000000-0005-0000-0000-000075070000}"/>
    <cellStyle name="Comma0 12" xfId="144" xr:uid="{00000000-0005-0000-0000-000076070000}"/>
    <cellStyle name="Comma0 13" xfId="2681" xr:uid="{00000000-0005-0000-0000-000077070000}"/>
    <cellStyle name="Comma0 14" xfId="2684" xr:uid="{00000000-0005-0000-0000-000078070000}"/>
    <cellStyle name="Comma0 15" xfId="2685" xr:uid="{00000000-0005-0000-0000-000079070000}"/>
    <cellStyle name="Comma0 16" xfId="1932" xr:uid="{00000000-0005-0000-0000-00007A070000}"/>
    <cellStyle name="Comma0 2" xfId="2686" xr:uid="{00000000-0005-0000-0000-00007B070000}"/>
    <cellStyle name="Comma0 2 2" xfId="2687" xr:uid="{00000000-0005-0000-0000-00007C070000}"/>
    <cellStyle name="Comma0 3" xfId="2689" xr:uid="{00000000-0005-0000-0000-00007D070000}"/>
    <cellStyle name="Comma0 4" xfId="876" xr:uid="{00000000-0005-0000-0000-00007E070000}"/>
    <cellStyle name="Comma0 5" xfId="2692" xr:uid="{00000000-0005-0000-0000-00007F070000}"/>
    <cellStyle name="Comma0 6" xfId="2693" xr:uid="{00000000-0005-0000-0000-000080070000}"/>
    <cellStyle name="Comma0 7" xfId="2695" xr:uid="{00000000-0005-0000-0000-000081070000}"/>
    <cellStyle name="Comma0 8" xfId="2696" xr:uid="{00000000-0005-0000-0000-000082070000}"/>
    <cellStyle name="Comma0 9" xfId="1778" xr:uid="{00000000-0005-0000-0000-000083070000}"/>
    <cellStyle name="Company Name" xfId="2698" xr:uid="{00000000-0005-0000-0000-000084070000}"/>
    <cellStyle name="cong" xfId="2700" xr:uid="{00000000-0005-0000-0000-000085070000}"/>
    <cellStyle name="Copied" xfId="2551" xr:uid="{00000000-0005-0000-0000-000086070000}"/>
    <cellStyle name="Co聭ma_Sheet1" xfId="2701" xr:uid="{00000000-0005-0000-0000-000087070000}"/>
    <cellStyle name="CR Comma" xfId="1786" xr:uid="{00000000-0005-0000-0000-000088070000}"/>
    <cellStyle name="CR Currency" xfId="1869" xr:uid="{00000000-0005-0000-0000-000089070000}"/>
    <cellStyle name="Credit" xfId="2702" xr:uid="{00000000-0005-0000-0000-00008A070000}"/>
    <cellStyle name="Credit subtotal" xfId="2703" xr:uid="{00000000-0005-0000-0000-00008B070000}"/>
    <cellStyle name="Credit Total" xfId="2704" xr:uid="{00000000-0005-0000-0000-00008C070000}"/>
    <cellStyle name="Cࡵrrency_Sheet1_PRODUCTĠ" xfId="2705" xr:uid="{00000000-0005-0000-0000-00008D070000}"/>
    <cellStyle name="Curråncy [0]_FCST_RESULTS" xfId="2706" xr:uid="{00000000-0005-0000-0000-00008E070000}"/>
    <cellStyle name="Currency %" xfId="2478" xr:uid="{00000000-0005-0000-0000-00008F070000}"/>
    <cellStyle name="Currency % 10" xfId="2152" xr:uid="{00000000-0005-0000-0000-000090070000}"/>
    <cellStyle name="Currency % 11" xfId="2154" xr:uid="{00000000-0005-0000-0000-000091070000}"/>
    <cellStyle name="Currency % 12" xfId="2157" xr:uid="{00000000-0005-0000-0000-000092070000}"/>
    <cellStyle name="Currency % 13" xfId="2161" xr:uid="{00000000-0005-0000-0000-000093070000}"/>
    <cellStyle name="Currency % 14" xfId="2163" xr:uid="{00000000-0005-0000-0000-000094070000}"/>
    <cellStyle name="Currency % 15" xfId="904" xr:uid="{00000000-0005-0000-0000-000095070000}"/>
    <cellStyle name="Currency % 2" xfId="2707" xr:uid="{00000000-0005-0000-0000-000096070000}"/>
    <cellStyle name="Currency % 3" xfId="2709" xr:uid="{00000000-0005-0000-0000-000097070000}"/>
    <cellStyle name="Currency % 4" xfId="2710" xr:uid="{00000000-0005-0000-0000-000098070000}"/>
    <cellStyle name="Currency % 5" xfId="2712" xr:uid="{00000000-0005-0000-0000-000099070000}"/>
    <cellStyle name="Currency % 6" xfId="2713" xr:uid="{00000000-0005-0000-0000-00009A070000}"/>
    <cellStyle name="Currency % 7" xfId="2106" xr:uid="{00000000-0005-0000-0000-00009B070000}"/>
    <cellStyle name="Currency % 8" xfId="85" xr:uid="{00000000-0005-0000-0000-00009C070000}"/>
    <cellStyle name="Currency % 9" xfId="3" xr:uid="{00000000-0005-0000-0000-00009D070000}"/>
    <cellStyle name="Currency %_05-12  KH trung han 2016-2020 - Liem Thinh edited" xfId="2714" xr:uid="{00000000-0005-0000-0000-00009E070000}"/>
    <cellStyle name="Currency [0]ßmud plant bolted_RESULTS" xfId="2716" xr:uid="{00000000-0005-0000-0000-00009F070000}"/>
    <cellStyle name="Currency [00]" xfId="2717" xr:uid="{00000000-0005-0000-0000-0000A0070000}"/>
    <cellStyle name="Currency [00] 10" xfId="2719" xr:uid="{00000000-0005-0000-0000-0000A1070000}"/>
    <cellStyle name="Currency [00] 11" xfId="995" xr:uid="{00000000-0005-0000-0000-0000A2070000}"/>
    <cellStyle name="Currency [00] 12" xfId="2720" xr:uid="{00000000-0005-0000-0000-0000A3070000}"/>
    <cellStyle name="Currency [00] 13" xfId="2721" xr:uid="{00000000-0005-0000-0000-0000A4070000}"/>
    <cellStyle name="Currency [00] 14" xfId="2722" xr:uid="{00000000-0005-0000-0000-0000A5070000}"/>
    <cellStyle name="Currency [00] 15" xfId="2723" xr:uid="{00000000-0005-0000-0000-0000A6070000}"/>
    <cellStyle name="Currency [00] 16" xfId="2725" xr:uid="{00000000-0005-0000-0000-0000A7070000}"/>
    <cellStyle name="Currency [00] 2" xfId="2726" xr:uid="{00000000-0005-0000-0000-0000A8070000}"/>
    <cellStyle name="Currency [00] 3" xfId="2727" xr:uid="{00000000-0005-0000-0000-0000A9070000}"/>
    <cellStyle name="Currency [00] 4" xfId="2728" xr:uid="{00000000-0005-0000-0000-0000AA070000}"/>
    <cellStyle name="Currency [00] 5" xfId="2730" xr:uid="{00000000-0005-0000-0000-0000AB070000}"/>
    <cellStyle name="Currency [00] 6" xfId="2732" xr:uid="{00000000-0005-0000-0000-0000AC070000}"/>
    <cellStyle name="Currency [00] 7" xfId="2388" xr:uid="{00000000-0005-0000-0000-0000AD070000}"/>
    <cellStyle name="Currency [00] 8" xfId="2733" xr:uid="{00000000-0005-0000-0000-0000AE070000}"/>
    <cellStyle name="Currency [00] 9" xfId="2734" xr:uid="{00000000-0005-0000-0000-0000AF070000}"/>
    <cellStyle name="Currency 0.0" xfId="2735" xr:uid="{00000000-0005-0000-0000-0000B0070000}"/>
    <cellStyle name="Currency 0.0%" xfId="2736" xr:uid="{00000000-0005-0000-0000-0000B1070000}"/>
    <cellStyle name="Currency 0.0_05-12  KH trung han 2016-2020 - Liem Thinh edited" xfId="1903" xr:uid="{00000000-0005-0000-0000-0000B2070000}"/>
    <cellStyle name="Currency 0.00" xfId="408" xr:uid="{00000000-0005-0000-0000-0000B3070000}"/>
    <cellStyle name="Currency 0.00%" xfId="2737" xr:uid="{00000000-0005-0000-0000-0000B4070000}"/>
    <cellStyle name="Currency 0.00_05-12  KH trung han 2016-2020 - Liem Thinh edited" xfId="2738" xr:uid="{00000000-0005-0000-0000-0000B5070000}"/>
    <cellStyle name="Currency 0.000" xfId="55" xr:uid="{00000000-0005-0000-0000-0000B6070000}"/>
    <cellStyle name="Currency 0.000%" xfId="2741" xr:uid="{00000000-0005-0000-0000-0000B7070000}"/>
    <cellStyle name="Currency 0.000_05-12  KH trung han 2016-2020 - Liem Thinh edited" xfId="2742" xr:uid="{00000000-0005-0000-0000-0000B8070000}"/>
    <cellStyle name="Currency 2" xfId="2743" xr:uid="{00000000-0005-0000-0000-0000B9070000}"/>
    <cellStyle name="Currency 2 10" xfId="2746" xr:uid="{00000000-0005-0000-0000-0000BA070000}"/>
    <cellStyle name="Currency 2 11" xfId="2749" xr:uid="{00000000-0005-0000-0000-0000BB070000}"/>
    <cellStyle name="Currency 2 12" xfId="620" xr:uid="{00000000-0005-0000-0000-0000BC070000}"/>
    <cellStyle name="Currency 2 13" xfId="2752" xr:uid="{00000000-0005-0000-0000-0000BD070000}"/>
    <cellStyle name="Currency 2 14" xfId="2755" xr:uid="{00000000-0005-0000-0000-0000BE070000}"/>
    <cellStyle name="Currency 2 15" xfId="2758" xr:uid="{00000000-0005-0000-0000-0000BF070000}"/>
    <cellStyle name="Currency 2 16" xfId="2762" xr:uid="{00000000-0005-0000-0000-0000C0070000}"/>
    <cellStyle name="Currency 2 2" xfId="2763" xr:uid="{00000000-0005-0000-0000-0000C1070000}"/>
    <cellStyle name="Currency 2 3" xfId="2764" xr:uid="{00000000-0005-0000-0000-0000C2070000}"/>
    <cellStyle name="Currency 2 4" xfId="2765" xr:uid="{00000000-0005-0000-0000-0000C3070000}"/>
    <cellStyle name="Currency 2 5" xfId="1414" xr:uid="{00000000-0005-0000-0000-0000C4070000}"/>
    <cellStyle name="Currency 2 6" xfId="2767" xr:uid="{00000000-0005-0000-0000-0000C5070000}"/>
    <cellStyle name="Currency 2 7" xfId="2768" xr:uid="{00000000-0005-0000-0000-0000C6070000}"/>
    <cellStyle name="Currency 2 8" xfId="2769" xr:uid="{00000000-0005-0000-0000-0000C7070000}"/>
    <cellStyle name="Currency 2 9" xfId="2770" xr:uid="{00000000-0005-0000-0000-0000C8070000}"/>
    <cellStyle name="Currency![0]_FCSt (2)" xfId="2771" xr:uid="{00000000-0005-0000-0000-0000C9070000}"/>
    <cellStyle name="Currency0" xfId="2772" xr:uid="{00000000-0005-0000-0000-0000CA070000}"/>
    <cellStyle name="Currency0 10" xfId="2774" xr:uid="{00000000-0005-0000-0000-0000CB070000}"/>
    <cellStyle name="Currency0 11" xfId="2519" xr:uid="{00000000-0005-0000-0000-0000CC070000}"/>
    <cellStyle name="Currency0 12" xfId="2776" xr:uid="{00000000-0005-0000-0000-0000CD070000}"/>
    <cellStyle name="Currency0 13" xfId="2778" xr:uid="{00000000-0005-0000-0000-0000CE070000}"/>
    <cellStyle name="Currency0 14" xfId="2781" xr:uid="{00000000-0005-0000-0000-0000CF070000}"/>
    <cellStyle name="Currency0 15" xfId="2783" xr:uid="{00000000-0005-0000-0000-0000D0070000}"/>
    <cellStyle name="Currency0 16" xfId="2785" xr:uid="{00000000-0005-0000-0000-0000D1070000}"/>
    <cellStyle name="Currency0 2" xfId="2786" xr:uid="{00000000-0005-0000-0000-0000D2070000}"/>
    <cellStyle name="Currency0 2 2" xfId="2787" xr:uid="{00000000-0005-0000-0000-0000D3070000}"/>
    <cellStyle name="Currency0 3" xfId="2791" xr:uid="{00000000-0005-0000-0000-0000D4070000}"/>
    <cellStyle name="Currency0 4" xfId="2793" xr:uid="{00000000-0005-0000-0000-0000D5070000}"/>
    <cellStyle name="Currency0 5" xfId="2570" xr:uid="{00000000-0005-0000-0000-0000D6070000}"/>
    <cellStyle name="Currency0 6" xfId="2795" xr:uid="{00000000-0005-0000-0000-0000D7070000}"/>
    <cellStyle name="Currency0 7" xfId="2798" xr:uid="{00000000-0005-0000-0000-0000D8070000}"/>
    <cellStyle name="Currency0 8" xfId="655" xr:uid="{00000000-0005-0000-0000-0000D9070000}"/>
    <cellStyle name="Currency0 9" xfId="2801" xr:uid="{00000000-0005-0000-0000-0000DA070000}"/>
    <cellStyle name="Currency1" xfId="2802" xr:uid="{00000000-0005-0000-0000-0000DB070000}"/>
    <cellStyle name="Currency1 10" xfId="2804" xr:uid="{00000000-0005-0000-0000-0000DC070000}"/>
    <cellStyle name="Currency1 11" xfId="482" xr:uid="{00000000-0005-0000-0000-0000DD070000}"/>
    <cellStyle name="Currency1 12" xfId="73" xr:uid="{00000000-0005-0000-0000-0000DE070000}"/>
    <cellStyle name="Currency1 13" xfId="97" xr:uid="{00000000-0005-0000-0000-0000DF070000}"/>
    <cellStyle name="Currency1 14" xfId="2806" xr:uid="{00000000-0005-0000-0000-0000E0070000}"/>
    <cellStyle name="Currency1 15" xfId="2808" xr:uid="{00000000-0005-0000-0000-0000E1070000}"/>
    <cellStyle name="Currency1 16" xfId="2809" xr:uid="{00000000-0005-0000-0000-0000E2070000}"/>
    <cellStyle name="Currency1 2" xfId="2810" xr:uid="{00000000-0005-0000-0000-0000E3070000}"/>
    <cellStyle name="Currency1 2 2" xfId="2812" xr:uid="{00000000-0005-0000-0000-0000E4070000}"/>
    <cellStyle name="Currency1 3" xfId="2815" xr:uid="{00000000-0005-0000-0000-0000E5070000}"/>
    <cellStyle name="Currency1 4" xfId="1072" xr:uid="{00000000-0005-0000-0000-0000E6070000}"/>
    <cellStyle name="Currency1 5" xfId="2817" xr:uid="{00000000-0005-0000-0000-0000E7070000}"/>
    <cellStyle name="Currency1 6" xfId="901" xr:uid="{00000000-0005-0000-0000-0000E8070000}"/>
    <cellStyle name="Currency1 7" xfId="238" xr:uid="{00000000-0005-0000-0000-0000E9070000}"/>
    <cellStyle name="Currency1 8" xfId="1646" xr:uid="{00000000-0005-0000-0000-0000EA070000}"/>
    <cellStyle name="Currency1 9" xfId="2818" xr:uid="{00000000-0005-0000-0000-0000EB070000}"/>
    <cellStyle name="D1" xfId="2819" xr:uid="{00000000-0005-0000-0000-0000EF070000}"/>
    <cellStyle name="Date" xfId="2821" xr:uid="{00000000-0005-0000-0000-0000F0070000}"/>
    <cellStyle name="Date 10" xfId="2823" xr:uid="{00000000-0005-0000-0000-0000F1070000}"/>
    <cellStyle name="Date 11" xfId="1559" xr:uid="{00000000-0005-0000-0000-0000F2070000}"/>
    <cellStyle name="Date 12" xfId="2824" xr:uid="{00000000-0005-0000-0000-0000F3070000}"/>
    <cellStyle name="Date 13" xfId="2825" xr:uid="{00000000-0005-0000-0000-0000F4070000}"/>
    <cellStyle name="Date 14" xfId="2826" xr:uid="{00000000-0005-0000-0000-0000F5070000}"/>
    <cellStyle name="Date 15" xfId="2827" xr:uid="{00000000-0005-0000-0000-0000F6070000}"/>
    <cellStyle name="Date 16" xfId="2830" xr:uid="{00000000-0005-0000-0000-0000F7070000}"/>
    <cellStyle name="Date 2" xfId="2831" xr:uid="{00000000-0005-0000-0000-0000F8070000}"/>
    <cellStyle name="Date 2 2" xfId="2833" xr:uid="{00000000-0005-0000-0000-0000F9070000}"/>
    <cellStyle name="Date 3" xfId="2102" xr:uid="{00000000-0005-0000-0000-0000FA070000}"/>
    <cellStyle name="Date 4" xfId="1326" xr:uid="{00000000-0005-0000-0000-0000FB070000}"/>
    <cellStyle name="Date 5" xfId="378" xr:uid="{00000000-0005-0000-0000-0000FC070000}"/>
    <cellStyle name="Date 6" xfId="2834" xr:uid="{00000000-0005-0000-0000-0000FD070000}"/>
    <cellStyle name="Date 7" xfId="2073" xr:uid="{00000000-0005-0000-0000-0000FE070000}"/>
    <cellStyle name="Date 8" xfId="2835" xr:uid="{00000000-0005-0000-0000-0000FF070000}"/>
    <cellStyle name="Date 9" xfId="2837" xr:uid="{00000000-0005-0000-0000-000000080000}"/>
    <cellStyle name="Date Short" xfId="2839" xr:uid="{00000000-0005-0000-0000-000001080000}"/>
    <cellStyle name="Date Short 2" xfId="811" xr:uid="{00000000-0005-0000-0000-000002080000}"/>
    <cellStyle name="Date_Book1" xfId="528" xr:uid="{00000000-0005-0000-0000-000003080000}"/>
    <cellStyle name="Dấu_phảy 2" xfId="2842" xr:uid="{00000000-0005-0000-0000-000005080000}"/>
    <cellStyle name="DAUDE" xfId="2843" xr:uid="{00000000-0005-0000-0000-000004080000}"/>
    <cellStyle name="Debit" xfId="1972" xr:uid="{00000000-0005-0000-0000-000006080000}"/>
    <cellStyle name="Debit subtotal" xfId="2845" xr:uid="{00000000-0005-0000-0000-000007080000}"/>
    <cellStyle name="Debit Total" xfId="2847" xr:uid="{00000000-0005-0000-0000-000008080000}"/>
    <cellStyle name="DELTA" xfId="2848" xr:uid="{00000000-0005-0000-0000-000009080000}"/>
    <cellStyle name="DELTA 10" xfId="652" xr:uid="{00000000-0005-0000-0000-00000A080000}"/>
    <cellStyle name="DELTA 11" xfId="2799" xr:uid="{00000000-0005-0000-0000-00000B080000}"/>
    <cellStyle name="DELTA 12" xfId="1616" xr:uid="{00000000-0005-0000-0000-00000C080000}"/>
    <cellStyle name="DELTA 13" xfId="2849" xr:uid="{00000000-0005-0000-0000-00000D080000}"/>
    <cellStyle name="DELTA 14" xfId="2790" xr:uid="{00000000-0005-0000-0000-00000E080000}"/>
    <cellStyle name="DELTA 15" xfId="2850" xr:uid="{00000000-0005-0000-0000-00000F080000}"/>
    <cellStyle name="DELTA 2" xfId="2851" xr:uid="{00000000-0005-0000-0000-000010080000}"/>
    <cellStyle name="DELTA 3" xfId="2853" xr:uid="{00000000-0005-0000-0000-000011080000}"/>
    <cellStyle name="DELTA 4" xfId="1963" xr:uid="{00000000-0005-0000-0000-000012080000}"/>
    <cellStyle name="DELTA 5" xfId="2854" xr:uid="{00000000-0005-0000-0000-000013080000}"/>
    <cellStyle name="DELTA 6" xfId="2855" xr:uid="{00000000-0005-0000-0000-000014080000}"/>
    <cellStyle name="DELTA 7" xfId="2856" xr:uid="{00000000-0005-0000-0000-000015080000}"/>
    <cellStyle name="DELTA 8" xfId="486" xr:uid="{00000000-0005-0000-0000-000016080000}"/>
    <cellStyle name="DELTA 9" xfId="2858" xr:uid="{00000000-0005-0000-0000-000017080000}"/>
    <cellStyle name="Dezimal [0]_35ERI8T2gbIEMixb4v26icuOo" xfId="446" xr:uid="{00000000-0005-0000-0000-000018080000}"/>
    <cellStyle name="Dezimal_35ERI8T2gbIEMixb4v26icuOo" xfId="2857" xr:uid="{00000000-0005-0000-0000-000019080000}"/>
    <cellStyle name="Dg" xfId="1281" xr:uid="{00000000-0005-0000-0000-00001A080000}"/>
    <cellStyle name="Dgia" xfId="2028" xr:uid="{00000000-0005-0000-0000-00001B080000}"/>
    <cellStyle name="Dgia 2" xfId="2699" xr:uid="{00000000-0005-0000-0000-00001C080000}"/>
    <cellStyle name="Dollar (zero dec)" xfId="2859" xr:uid="{00000000-0005-0000-0000-00001D080000}"/>
    <cellStyle name="Dollar (zero dec) 10" xfId="2862" xr:uid="{00000000-0005-0000-0000-00001E080000}"/>
    <cellStyle name="Dollar (zero dec) 11" xfId="1191" xr:uid="{00000000-0005-0000-0000-00001F080000}"/>
    <cellStyle name="Dollar (zero dec) 12" xfId="2863" xr:uid="{00000000-0005-0000-0000-000020080000}"/>
    <cellStyle name="Dollar (zero dec) 13" xfId="2261" xr:uid="{00000000-0005-0000-0000-000021080000}"/>
    <cellStyle name="Dollar (zero dec) 14" xfId="2263" xr:uid="{00000000-0005-0000-0000-000022080000}"/>
    <cellStyle name="Dollar (zero dec) 15" xfId="2266" xr:uid="{00000000-0005-0000-0000-000023080000}"/>
    <cellStyle name="Dollar (zero dec) 16" xfId="2270" xr:uid="{00000000-0005-0000-0000-000024080000}"/>
    <cellStyle name="Dollar (zero dec) 2" xfId="1907" xr:uid="{00000000-0005-0000-0000-000025080000}"/>
    <cellStyle name="Dollar (zero dec) 2 2" xfId="2864" xr:uid="{00000000-0005-0000-0000-000026080000}"/>
    <cellStyle name="Dollar (zero dec) 3" xfId="2740" xr:uid="{00000000-0005-0000-0000-000027080000}"/>
    <cellStyle name="Dollar (zero dec) 4" xfId="2865" xr:uid="{00000000-0005-0000-0000-000028080000}"/>
    <cellStyle name="Dollar (zero dec) 5" xfId="2867" xr:uid="{00000000-0005-0000-0000-000029080000}"/>
    <cellStyle name="Dollar (zero dec) 6" xfId="2869" xr:uid="{00000000-0005-0000-0000-00002A080000}"/>
    <cellStyle name="Dollar (zero dec) 7" xfId="2871" xr:uid="{00000000-0005-0000-0000-00002B080000}"/>
    <cellStyle name="Dollar (zero dec) 8" xfId="2872" xr:uid="{00000000-0005-0000-0000-00002C080000}"/>
    <cellStyle name="Dollar (zero dec) 9" xfId="2873" xr:uid="{00000000-0005-0000-0000-00002D080000}"/>
    <cellStyle name="Don gia" xfId="1186" xr:uid="{00000000-0005-0000-0000-00002E080000}"/>
    <cellStyle name="Dziesi?tny [0]_Invoices2001Slovakia" xfId="1169" xr:uid="{00000000-0005-0000-0000-00002F080000}"/>
    <cellStyle name="Dziesi?tny_Invoices2001Slovakia" xfId="1581" xr:uid="{00000000-0005-0000-0000-000030080000}"/>
    <cellStyle name="Dziesietny [0]_Invoices2001Slovakia" xfId="2874" xr:uid="{00000000-0005-0000-0000-000031080000}"/>
    <cellStyle name="Dziesiętny [0]_Invoices2001Slovakia" xfId="2877" xr:uid="{00000000-0005-0000-0000-000032080000}"/>
    <cellStyle name="Dziesietny [0]_Invoices2001Slovakia 2" xfId="2878" xr:uid="{00000000-0005-0000-0000-000033080000}"/>
    <cellStyle name="Dziesiętny [0]_Invoices2001Slovakia 2" xfId="777" xr:uid="{00000000-0005-0000-0000-000034080000}"/>
    <cellStyle name="Dziesietny [0]_Invoices2001Slovakia 3" xfId="2879" xr:uid="{00000000-0005-0000-0000-000035080000}"/>
    <cellStyle name="Dziesiętny [0]_Invoices2001Slovakia 3" xfId="2880" xr:uid="{00000000-0005-0000-0000-000036080000}"/>
    <cellStyle name="Dziesietny [0]_Invoices2001Slovakia 4" xfId="2882" xr:uid="{00000000-0005-0000-0000-000037080000}"/>
    <cellStyle name="Dziesiętny [0]_Invoices2001Slovakia 4" xfId="2883" xr:uid="{00000000-0005-0000-0000-000038080000}"/>
    <cellStyle name="Dziesietny [0]_Invoices2001Slovakia 5" xfId="1123" xr:uid="{00000000-0005-0000-0000-000039080000}"/>
    <cellStyle name="Dziesiętny [0]_Invoices2001Slovakia 5" xfId="2884" xr:uid="{00000000-0005-0000-0000-00003A080000}"/>
    <cellStyle name="Dziesietny [0]_Invoices2001Slovakia 6" xfId="2885" xr:uid="{00000000-0005-0000-0000-00003B080000}"/>
    <cellStyle name="Dziesiętny [0]_Invoices2001Slovakia 6" xfId="2279" xr:uid="{00000000-0005-0000-0000-00003C080000}"/>
    <cellStyle name="Dziesietny [0]_Invoices2001Slovakia 7" xfId="2887" xr:uid="{00000000-0005-0000-0000-00003D080000}"/>
    <cellStyle name="Dziesiętny [0]_Invoices2001Slovakia 7" xfId="2888" xr:uid="{00000000-0005-0000-0000-00003E080000}"/>
    <cellStyle name="Dziesietny [0]_Invoices2001Slovakia_01_Nha so 1_Dien" xfId="2891" xr:uid="{00000000-0005-0000-0000-00003F080000}"/>
    <cellStyle name="Dziesiętny [0]_Invoices2001Slovakia_01_Nha so 1_Dien" xfId="1247" xr:uid="{00000000-0005-0000-0000-000040080000}"/>
    <cellStyle name="Dziesietny [0]_Invoices2001Slovakia_05-12  KH trung han 2016-2020 - Liem Thinh edited" xfId="2892" xr:uid="{00000000-0005-0000-0000-000041080000}"/>
    <cellStyle name="Dziesiętny [0]_Invoices2001Slovakia_05-12  KH trung han 2016-2020 - Liem Thinh edited" xfId="2229" xr:uid="{00000000-0005-0000-0000-000042080000}"/>
    <cellStyle name="Dziesietny [0]_Invoices2001Slovakia_10_Nha so 10_Dien1" xfId="2893" xr:uid="{00000000-0005-0000-0000-000043080000}"/>
    <cellStyle name="Dziesiętny [0]_Invoices2001Slovakia_10_Nha so 10_Dien1" xfId="2895" xr:uid="{00000000-0005-0000-0000-000044080000}"/>
    <cellStyle name="Dziesietny [0]_Invoices2001Slovakia_Book1" xfId="2896" xr:uid="{00000000-0005-0000-0000-000045080000}"/>
    <cellStyle name="Dziesiętny [0]_Invoices2001Slovakia_Book1" xfId="2524" xr:uid="{00000000-0005-0000-0000-000046080000}"/>
    <cellStyle name="Dziesietny [0]_Invoices2001Slovakia_Book1_1" xfId="2898" xr:uid="{00000000-0005-0000-0000-000047080000}"/>
    <cellStyle name="Dziesiętny [0]_Invoices2001Slovakia_Book1_1" xfId="2900" xr:uid="{00000000-0005-0000-0000-000048080000}"/>
    <cellStyle name="Dziesietny [0]_Invoices2001Slovakia_Book1_1_Book1" xfId="2901" xr:uid="{00000000-0005-0000-0000-000049080000}"/>
    <cellStyle name="Dziesiętny [0]_Invoices2001Slovakia_Book1_1_Book1" xfId="2903" xr:uid="{00000000-0005-0000-0000-00004A080000}"/>
    <cellStyle name="Dziesietny [0]_Invoices2001Slovakia_Book1_2" xfId="2445" xr:uid="{00000000-0005-0000-0000-00004B080000}"/>
    <cellStyle name="Dziesiętny [0]_Invoices2001Slovakia_Book1_2" xfId="773" xr:uid="{00000000-0005-0000-0000-00004C080000}"/>
    <cellStyle name="Dziesietny [0]_Invoices2001Slovakia_Book1_Nhu cau von ung truoc 2011 Tha h Hoa + Nge An gui TW" xfId="2904" xr:uid="{00000000-0005-0000-0000-00004D080000}"/>
    <cellStyle name="Dziesiętny [0]_Invoices2001Slovakia_Book1_Nhu cau von ung truoc 2011 Tha h Hoa + Nge An gui TW" xfId="2905" xr:uid="{00000000-0005-0000-0000-00004E080000}"/>
    <cellStyle name="Dziesietny [0]_Invoices2001Slovakia_Book1_Tong hop Cac tuyen(9-1-06)" xfId="2908" xr:uid="{00000000-0005-0000-0000-00004F080000}"/>
    <cellStyle name="Dziesiętny [0]_Invoices2001Slovakia_Book1_Tong hop Cac tuyen(9-1-06)" xfId="2909" xr:uid="{00000000-0005-0000-0000-000050080000}"/>
    <cellStyle name="Dziesietny [0]_Invoices2001Slovakia_Book1_ung truoc 2011 NSTW Thanh Hoa + Nge An gui Thu 12-5" xfId="1687" xr:uid="{00000000-0005-0000-0000-000051080000}"/>
    <cellStyle name="Dziesiętny [0]_Invoices2001Slovakia_Book1_ung truoc 2011 NSTW Thanh Hoa + Nge An gui Thu 12-5" xfId="2605" xr:uid="{00000000-0005-0000-0000-000052080000}"/>
    <cellStyle name="Dziesietny [0]_Invoices2001Slovakia_Copy of 05-12  KH trung han 2016-2020 - Liem Thinh edited (1)" xfId="2602" xr:uid="{00000000-0005-0000-0000-000053080000}"/>
    <cellStyle name="Dziesiętny [0]_Invoices2001Slovakia_Copy of 05-12  KH trung han 2016-2020 - Liem Thinh edited (1)" xfId="2910" xr:uid="{00000000-0005-0000-0000-000054080000}"/>
    <cellStyle name="Dziesietny [0]_Invoices2001Slovakia_d-uong+TDT" xfId="1664" xr:uid="{00000000-0005-0000-0000-000055080000}"/>
    <cellStyle name="Dziesiętny [0]_Invoices2001Slovakia_KH TPCP 2016-2020 (tong hop)" xfId="2911" xr:uid="{00000000-0005-0000-0000-000056080000}"/>
    <cellStyle name="Dziesietny [0]_Invoices2001Slovakia_Nha bao ve(28-7-05)" xfId="2912" xr:uid="{00000000-0005-0000-0000-000057080000}"/>
    <cellStyle name="Dziesiętny [0]_Invoices2001Slovakia_Nha bao ve(28-7-05)" xfId="2913" xr:uid="{00000000-0005-0000-0000-000058080000}"/>
    <cellStyle name="Dziesietny [0]_Invoices2001Slovakia_NHA de xe nguyen du" xfId="2914" xr:uid="{00000000-0005-0000-0000-000059080000}"/>
    <cellStyle name="Dziesiętny [0]_Invoices2001Slovakia_NHA de xe nguyen du" xfId="2917" xr:uid="{00000000-0005-0000-0000-00005A080000}"/>
    <cellStyle name="Dziesietny [0]_Invoices2001Slovakia_Nhalamviec VTC(25-1-05)" xfId="2919" xr:uid="{00000000-0005-0000-0000-00005B080000}"/>
    <cellStyle name="Dziesiętny [0]_Invoices2001Slovakia_Nhalamviec VTC(25-1-05)" xfId="2920" xr:uid="{00000000-0005-0000-0000-00005C080000}"/>
    <cellStyle name="Dziesietny [0]_Invoices2001Slovakia_Nhu cau von ung truoc 2011 Tha h Hoa + Nge An gui TW" xfId="2921" xr:uid="{00000000-0005-0000-0000-00005D080000}"/>
    <cellStyle name="Dziesiętny [0]_Invoices2001Slovakia_TDT KHANH HOA" xfId="2923" xr:uid="{00000000-0005-0000-0000-00005E080000}"/>
    <cellStyle name="Dziesietny [0]_Invoices2001Slovakia_TDT KHANH HOA_Tong hop Cac tuyen(9-1-06)" xfId="1057" xr:uid="{00000000-0005-0000-0000-00005F080000}"/>
    <cellStyle name="Dziesiętny [0]_Invoices2001Slovakia_TDT KHANH HOA_Tong hop Cac tuyen(9-1-06)" xfId="1236" xr:uid="{00000000-0005-0000-0000-000060080000}"/>
    <cellStyle name="Dziesietny [0]_Invoices2001Slovakia_TDT quangngai" xfId="2924" xr:uid="{00000000-0005-0000-0000-000061080000}"/>
    <cellStyle name="Dziesiętny [0]_Invoices2001Slovakia_TDT quangngai" xfId="2408" xr:uid="{00000000-0005-0000-0000-000062080000}"/>
    <cellStyle name="Dziesietny [0]_Invoices2001Slovakia_TMDT(10-5-06)" xfId="2490" xr:uid="{00000000-0005-0000-0000-000063080000}"/>
    <cellStyle name="Dziesietny_Invoices2001Slovakia" xfId="1568" xr:uid="{00000000-0005-0000-0000-000064080000}"/>
    <cellStyle name="Dziesiętny_Invoices2001Slovakia" xfId="2927" xr:uid="{00000000-0005-0000-0000-000065080000}"/>
    <cellStyle name="Dziesietny_Invoices2001Slovakia 2" xfId="1748" xr:uid="{00000000-0005-0000-0000-000066080000}"/>
    <cellStyle name="Dziesiętny_Invoices2001Slovakia 2" xfId="2611" xr:uid="{00000000-0005-0000-0000-000067080000}"/>
    <cellStyle name="Dziesietny_Invoices2001Slovakia 3" xfId="2932" xr:uid="{00000000-0005-0000-0000-000068080000}"/>
    <cellStyle name="Dziesiętny_Invoices2001Slovakia 3" xfId="2933" xr:uid="{00000000-0005-0000-0000-000069080000}"/>
    <cellStyle name="Dziesietny_Invoices2001Slovakia 4" xfId="1438" xr:uid="{00000000-0005-0000-0000-00006A080000}"/>
    <cellStyle name="Dziesiętny_Invoices2001Slovakia 4" xfId="2934" xr:uid="{00000000-0005-0000-0000-00006B080000}"/>
    <cellStyle name="Dziesietny_Invoices2001Slovakia 5" xfId="2938" xr:uid="{00000000-0005-0000-0000-00006C080000}"/>
    <cellStyle name="Dziesiętny_Invoices2001Slovakia 5" xfId="2939" xr:uid="{00000000-0005-0000-0000-00006D080000}"/>
    <cellStyle name="Dziesietny_Invoices2001Slovakia 6" xfId="2942" xr:uid="{00000000-0005-0000-0000-00006E080000}"/>
    <cellStyle name="Dziesiętny_Invoices2001Slovakia 6" xfId="2944" xr:uid="{00000000-0005-0000-0000-00006F080000}"/>
    <cellStyle name="Dziesietny_Invoices2001Slovakia 7" xfId="2947" xr:uid="{00000000-0005-0000-0000-000070080000}"/>
    <cellStyle name="Dziesiętny_Invoices2001Slovakia 7" xfId="2948" xr:uid="{00000000-0005-0000-0000-000071080000}"/>
    <cellStyle name="Dziesietny_Invoices2001Slovakia_01_Nha so 1_Dien" xfId="2949" xr:uid="{00000000-0005-0000-0000-000072080000}"/>
    <cellStyle name="Dziesiętny_Invoices2001Slovakia_01_Nha so 1_Dien" xfId="2694" xr:uid="{00000000-0005-0000-0000-000073080000}"/>
    <cellStyle name="Dziesietny_Invoices2001Slovakia_05-12  KH trung han 2016-2020 - Liem Thinh edited" xfId="1888" xr:uid="{00000000-0005-0000-0000-000074080000}"/>
    <cellStyle name="Dziesiętny_Invoices2001Slovakia_05-12  KH trung han 2016-2020 - Liem Thinh edited" xfId="2952" xr:uid="{00000000-0005-0000-0000-000075080000}"/>
    <cellStyle name="Dziesietny_Invoices2001Slovakia_10_Nha so 10_Dien1" xfId="2953" xr:uid="{00000000-0005-0000-0000-000076080000}"/>
    <cellStyle name="Dziesiętny_Invoices2001Slovakia_10_Nha so 10_Dien1" xfId="2955" xr:uid="{00000000-0005-0000-0000-000077080000}"/>
    <cellStyle name="Dziesietny_Invoices2001Slovakia_Book1" xfId="2957" xr:uid="{00000000-0005-0000-0000-000078080000}"/>
    <cellStyle name="Dziesiętny_Invoices2001Slovakia_Book1" xfId="2931" xr:uid="{00000000-0005-0000-0000-000079080000}"/>
    <cellStyle name="Dziesietny_Invoices2001Slovakia_Book1_1" xfId="1151" xr:uid="{00000000-0005-0000-0000-00007A080000}"/>
    <cellStyle name="Dziesiętny_Invoices2001Slovakia_Book1_1" xfId="237" xr:uid="{00000000-0005-0000-0000-00007B080000}"/>
    <cellStyle name="Dziesietny_Invoices2001Slovakia_Book1_1_Book1" xfId="2724" xr:uid="{00000000-0005-0000-0000-00007C080000}"/>
    <cellStyle name="Dziesiętny_Invoices2001Slovakia_Book1_1_Book1" xfId="2958" xr:uid="{00000000-0005-0000-0000-00007D080000}"/>
    <cellStyle name="Dziesietny_Invoices2001Slovakia_Book1_2" xfId="2959" xr:uid="{00000000-0005-0000-0000-00007E080000}"/>
    <cellStyle name="Dziesiętny_Invoices2001Slovakia_Book1_2" xfId="1645" xr:uid="{00000000-0005-0000-0000-00007F080000}"/>
    <cellStyle name="Dziesietny_Invoices2001Slovakia_Book1_Nhu cau von ung truoc 2011 Tha h Hoa + Nge An gui TW" xfId="2962" xr:uid="{00000000-0005-0000-0000-000080080000}"/>
    <cellStyle name="Dziesiętny_Invoices2001Slovakia_Book1_Nhu cau von ung truoc 2011 Tha h Hoa + Nge An gui TW" xfId="1833" xr:uid="{00000000-0005-0000-0000-000081080000}"/>
    <cellStyle name="Dziesietny_Invoices2001Slovakia_Book1_Tong hop Cac tuyen(9-1-06)" xfId="2964" xr:uid="{00000000-0005-0000-0000-000082080000}"/>
    <cellStyle name="Dziesiętny_Invoices2001Slovakia_Book1_Tong hop Cac tuyen(9-1-06)" xfId="2370" xr:uid="{00000000-0005-0000-0000-000083080000}"/>
    <cellStyle name="Dziesietny_Invoices2001Slovakia_Book1_ung truoc 2011 NSTW Thanh Hoa + Nge An gui Thu 12-5" xfId="2966" xr:uid="{00000000-0005-0000-0000-000084080000}"/>
    <cellStyle name="Dziesiętny_Invoices2001Slovakia_Book1_ung truoc 2011 NSTW Thanh Hoa + Nge An gui Thu 12-5" xfId="2967" xr:uid="{00000000-0005-0000-0000-000085080000}"/>
    <cellStyle name="Dziesietny_Invoices2001Slovakia_Copy of 05-12  KH trung han 2016-2020 - Liem Thinh edited (1)" xfId="2968" xr:uid="{00000000-0005-0000-0000-000086080000}"/>
    <cellStyle name="Dziesiętny_Invoices2001Slovakia_Copy of 05-12  KH trung han 2016-2020 - Liem Thinh edited (1)" xfId="2688" xr:uid="{00000000-0005-0000-0000-000087080000}"/>
    <cellStyle name="Dziesietny_Invoices2001Slovakia_d-uong+TDT" xfId="2935" xr:uid="{00000000-0005-0000-0000-000088080000}"/>
    <cellStyle name="Dziesiętny_Invoices2001Slovakia_KH TPCP 2016-2020 (tong hop)" xfId="2969" xr:uid="{00000000-0005-0000-0000-000089080000}"/>
    <cellStyle name="Dziesietny_Invoices2001Slovakia_Nha bao ve(28-7-05)" xfId="2970" xr:uid="{00000000-0005-0000-0000-00008A080000}"/>
    <cellStyle name="Dziesiętny_Invoices2001Slovakia_Nha bao ve(28-7-05)" xfId="2971" xr:uid="{00000000-0005-0000-0000-00008B080000}"/>
    <cellStyle name="Dziesietny_Invoices2001Slovakia_NHA de xe nguyen du" xfId="2972" xr:uid="{00000000-0005-0000-0000-00008C080000}"/>
    <cellStyle name="Dziesiętny_Invoices2001Slovakia_NHA de xe nguyen du" xfId="2974" xr:uid="{00000000-0005-0000-0000-00008D080000}"/>
    <cellStyle name="Dziesietny_Invoices2001Slovakia_Nhalamviec VTC(25-1-05)" xfId="2976" xr:uid="{00000000-0005-0000-0000-00008E080000}"/>
    <cellStyle name="Dziesiętny_Invoices2001Slovakia_Nhalamviec VTC(25-1-05)" xfId="2160" xr:uid="{00000000-0005-0000-0000-00008F080000}"/>
    <cellStyle name="Dziesietny_Invoices2001Slovakia_Nhu cau von ung truoc 2011 Tha h Hoa + Nge An gui TW" xfId="2977" xr:uid="{00000000-0005-0000-0000-000090080000}"/>
    <cellStyle name="Dziesiętny_Invoices2001Slovakia_TDT KHANH HOA" xfId="437" xr:uid="{00000000-0005-0000-0000-000091080000}"/>
    <cellStyle name="Dziesietny_Invoices2001Slovakia_TDT KHANH HOA_Tong hop Cac tuyen(9-1-06)" xfId="688" xr:uid="{00000000-0005-0000-0000-000092080000}"/>
    <cellStyle name="Dziesiętny_Invoices2001Slovakia_TDT KHANH HOA_Tong hop Cac tuyen(9-1-06)" xfId="20" xr:uid="{00000000-0005-0000-0000-000093080000}"/>
    <cellStyle name="Dziesietny_Invoices2001Slovakia_TDT quangngai" xfId="2978" xr:uid="{00000000-0005-0000-0000-000094080000}"/>
    <cellStyle name="Dziesiętny_Invoices2001Slovakia_TDT quangngai" xfId="1715" xr:uid="{00000000-0005-0000-0000-000095080000}"/>
    <cellStyle name="Dziesietny_Invoices2001Slovakia_TMDT(10-5-06)" xfId="2200" xr:uid="{00000000-0005-0000-0000-000096080000}"/>
    <cellStyle name="e" xfId="2508" xr:uid="{00000000-0005-0000-0000-000097080000}"/>
    <cellStyle name="Enter Currency (0)" xfId="2979" xr:uid="{00000000-0005-0000-0000-000098080000}"/>
    <cellStyle name="Enter Currency (0) 10" xfId="531" xr:uid="{00000000-0005-0000-0000-000099080000}"/>
    <cellStyle name="Enter Currency (0) 11" xfId="550" xr:uid="{00000000-0005-0000-0000-00009A080000}"/>
    <cellStyle name="Enter Currency (0) 12" xfId="699" xr:uid="{00000000-0005-0000-0000-00009B080000}"/>
    <cellStyle name="Enter Currency (0) 13" xfId="2980" xr:uid="{00000000-0005-0000-0000-00009C080000}"/>
    <cellStyle name="Enter Currency (0) 14" xfId="2981" xr:uid="{00000000-0005-0000-0000-00009D080000}"/>
    <cellStyle name="Enter Currency (0) 15" xfId="2983" xr:uid="{00000000-0005-0000-0000-00009E080000}"/>
    <cellStyle name="Enter Currency (0) 16" xfId="2984" xr:uid="{00000000-0005-0000-0000-00009F080000}"/>
    <cellStyle name="Enter Currency (0) 2" xfId="2986" xr:uid="{00000000-0005-0000-0000-0000A0080000}"/>
    <cellStyle name="Enter Currency (0) 3" xfId="2989" xr:uid="{00000000-0005-0000-0000-0000A1080000}"/>
    <cellStyle name="Enter Currency (0) 4" xfId="2991" xr:uid="{00000000-0005-0000-0000-0000A2080000}"/>
    <cellStyle name="Enter Currency (0) 5" xfId="2994" xr:uid="{00000000-0005-0000-0000-0000A3080000}"/>
    <cellStyle name="Enter Currency (0) 6" xfId="2996" xr:uid="{00000000-0005-0000-0000-0000A4080000}"/>
    <cellStyle name="Enter Currency (0) 7" xfId="2997" xr:uid="{00000000-0005-0000-0000-0000A5080000}"/>
    <cellStyle name="Enter Currency (0) 8" xfId="2998" xr:uid="{00000000-0005-0000-0000-0000A6080000}"/>
    <cellStyle name="Enter Currency (0) 9" xfId="2999" xr:uid="{00000000-0005-0000-0000-0000A7080000}"/>
    <cellStyle name="Enter Currency (2)" xfId="1986" xr:uid="{00000000-0005-0000-0000-0000A8080000}"/>
    <cellStyle name="Enter Currency (2) 10" xfId="2961" xr:uid="{00000000-0005-0000-0000-0000A9080000}"/>
    <cellStyle name="Enter Currency (2) 11" xfId="1660" xr:uid="{00000000-0005-0000-0000-0000AA080000}"/>
    <cellStyle name="Enter Currency (2) 12" xfId="3000" xr:uid="{00000000-0005-0000-0000-0000AB080000}"/>
    <cellStyle name="Enter Currency (2) 13" xfId="3002" xr:uid="{00000000-0005-0000-0000-0000AC080000}"/>
    <cellStyle name="Enter Currency (2) 14" xfId="3004" xr:uid="{00000000-0005-0000-0000-0000AD080000}"/>
    <cellStyle name="Enter Currency (2) 15" xfId="834" xr:uid="{00000000-0005-0000-0000-0000AE080000}"/>
    <cellStyle name="Enter Currency (2) 16" xfId="540" xr:uid="{00000000-0005-0000-0000-0000AF080000}"/>
    <cellStyle name="Enter Currency (2) 2" xfId="3005" xr:uid="{00000000-0005-0000-0000-0000B0080000}"/>
    <cellStyle name="Enter Currency (2) 3" xfId="3007" xr:uid="{00000000-0005-0000-0000-0000B1080000}"/>
    <cellStyle name="Enter Currency (2) 4" xfId="1433" xr:uid="{00000000-0005-0000-0000-0000B2080000}"/>
    <cellStyle name="Enter Currency (2) 5" xfId="3008" xr:uid="{00000000-0005-0000-0000-0000B3080000}"/>
    <cellStyle name="Enter Currency (2) 6" xfId="3009" xr:uid="{00000000-0005-0000-0000-0000B4080000}"/>
    <cellStyle name="Enter Currency (2) 7" xfId="3010" xr:uid="{00000000-0005-0000-0000-0000B5080000}"/>
    <cellStyle name="Enter Currency (2) 8" xfId="3011" xr:uid="{00000000-0005-0000-0000-0000B6080000}"/>
    <cellStyle name="Enter Currency (2) 9" xfId="3013" xr:uid="{00000000-0005-0000-0000-0000B7080000}"/>
    <cellStyle name="Enter Units (0)" xfId="2091" xr:uid="{00000000-0005-0000-0000-0000B8080000}"/>
    <cellStyle name="Enter Units (0) 10" xfId="3014" xr:uid="{00000000-0005-0000-0000-0000B9080000}"/>
    <cellStyle name="Enter Units (0) 11" xfId="3016" xr:uid="{00000000-0005-0000-0000-0000BA080000}"/>
    <cellStyle name="Enter Units (0) 12" xfId="1832" xr:uid="{00000000-0005-0000-0000-0000BB080000}"/>
    <cellStyle name="Enter Units (0) 13" xfId="2016" xr:uid="{00000000-0005-0000-0000-0000BC080000}"/>
    <cellStyle name="Enter Units (0) 14" xfId="96" xr:uid="{00000000-0005-0000-0000-0000BD080000}"/>
    <cellStyle name="Enter Units (0) 15" xfId="108" xr:uid="{00000000-0005-0000-0000-0000BE080000}"/>
    <cellStyle name="Enter Units (0) 16" xfId="64" xr:uid="{00000000-0005-0000-0000-0000BF080000}"/>
    <cellStyle name="Enter Units (0) 2" xfId="223" xr:uid="{00000000-0005-0000-0000-0000C0080000}"/>
    <cellStyle name="Enter Units (0) 3" xfId="229" xr:uid="{00000000-0005-0000-0000-0000C1080000}"/>
    <cellStyle name="Enter Units (0) 4" xfId="231" xr:uid="{00000000-0005-0000-0000-0000C2080000}"/>
    <cellStyle name="Enter Units (0) 5" xfId="3017" xr:uid="{00000000-0005-0000-0000-0000C3080000}"/>
    <cellStyle name="Enter Units (0) 6" xfId="3018" xr:uid="{00000000-0005-0000-0000-0000C4080000}"/>
    <cellStyle name="Enter Units (0) 7" xfId="3019" xr:uid="{00000000-0005-0000-0000-0000C5080000}"/>
    <cellStyle name="Enter Units (0) 8" xfId="2513" xr:uid="{00000000-0005-0000-0000-0000C6080000}"/>
    <cellStyle name="Enter Units (0) 9" xfId="1928" xr:uid="{00000000-0005-0000-0000-0000C7080000}"/>
    <cellStyle name="Enter Units (1)" xfId="3020" xr:uid="{00000000-0005-0000-0000-0000C8080000}"/>
    <cellStyle name="Enter Units (1) 10" xfId="3021" xr:uid="{00000000-0005-0000-0000-0000C9080000}"/>
    <cellStyle name="Enter Units (1) 11" xfId="3023" xr:uid="{00000000-0005-0000-0000-0000CA080000}"/>
    <cellStyle name="Enter Units (1) 12" xfId="1706" xr:uid="{00000000-0005-0000-0000-0000CB080000}"/>
    <cellStyle name="Enter Units (1) 13" xfId="3025" xr:uid="{00000000-0005-0000-0000-0000CC080000}"/>
    <cellStyle name="Enter Units (1) 14" xfId="3027" xr:uid="{00000000-0005-0000-0000-0000CD080000}"/>
    <cellStyle name="Enter Units (1) 15" xfId="3030" xr:uid="{00000000-0005-0000-0000-0000CE080000}"/>
    <cellStyle name="Enter Units (1) 16" xfId="1793" xr:uid="{00000000-0005-0000-0000-0000CF080000}"/>
    <cellStyle name="Enter Units (1) 2" xfId="3031" xr:uid="{00000000-0005-0000-0000-0000D0080000}"/>
    <cellStyle name="Enter Units (1) 3" xfId="189" xr:uid="{00000000-0005-0000-0000-0000D1080000}"/>
    <cellStyle name="Enter Units (1) 4" xfId="1261" xr:uid="{00000000-0005-0000-0000-0000D2080000}"/>
    <cellStyle name="Enter Units (1) 5" xfId="3033" xr:uid="{00000000-0005-0000-0000-0000D3080000}"/>
    <cellStyle name="Enter Units (1) 6" xfId="3034" xr:uid="{00000000-0005-0000-0000-0000D4080000}"/>
    <cellStyle name="Enter Units (1) 7" xfId="624" xr:uid="{00000000-0005-0000-0000-0000D5080000}"/>
    <cellStyle name="Enter Units (1) 8" xfId="3035" xr:uid="{00000000-0005-0000-0000-0000D6080000}"/>
    <cellStyle name="Enter Units (1) 9" xfId="1265" xr:uid="{00000000-0005-0000-0000-0000D7080000}"/>
    <cellStyle name="Enter Units (2)" xfId="2718" xr:uid="{00000000-0005-0000-0000-0000D8080000}"/>
    <cellStyle name="Enter Units (2) 10" xfId="3036" xr:uid="{00000000-0005-0000-0000-0000D9080000}"/>
    <cellStyle name="Enter Units (2) 11" xfId="885" xr:uid="{00000000-0005-0000-0000-0000DA080000}"/>
    <cellStyle name="Enter Units (2) 12" xfId="933" xr:uid="{00000000-0005-0000-0000-0000DB080000}"/>
    <cellStyle name="Enter Units (2) 13" xfId="3037" xr:uid="{00000000-0005-0000-0000-0000DC080000}"/>
    <cellStyle name="Enter Units (2) 14" xfId="2027" xr:uid="{00000000-0005-0000-0000-0000DD080000}"/>
    <cellStyle name="Enter Units (2) 15" xfId="3038" xr:uid="{00000000-0005-0000-0000-0000DE080000}"/>
    <cellStyle name="Enter Units (2) 16" xfId="3039" xr:uid="{00000000-0005-0000-0000-0000DF080000}"/>
    <cellStyle name="Enter Units (2) 2" xfId="3040" xr:uid="{00000000-0005-0000-0000-0000E0080000}"/>
    <cellStyle name="Enter Units (2) 3" xfId="1458" xr:uid="{00000000-0005-0000-0000-0000E1080000}"/>
    <cellStyle name="Enter Units (2) 4" xfId="3041" xr:uid="{00000000-0005-0000-0000-0000E2080000}"/>
    <cellStyle name="Enter Units (2) 5" xfId="3043" xr:uid="{00000000-0005-0000-0000-0000E3080000}"/>
    <cellStyle name="Enter Units (2) 6" xfId="3045" xr:uid="{00000000-0005-0000-0000-0000E4080000}"/>
    <cellStyle name="Enter Units (2) 7" xfId="3049" xr:uid="{00000000-0005-0000-0000-0000E5080000}"/>
    <cellStyle name="Enter Units (2) 8" xfId="3050" xr:uid="{00000000-0005-0000-0000-0000E6080000}"/>
    <cellStyle name="Enter Units (2) 9" xfId="593" xr:uid="{00000000-0005-0000-0000-0000E7080000}"/>
    <cellStyle name="Entered" xfId="3052" xr:uid="{00000000-0005-0000-0000-0000E8080000}"/>
    <cellStyle name="Euro" xfId="2814" xr:uid="{00000000-0005-0000-0000-0000E9080000}"/>
    <cellStyle name="Euro 10" xfId="3053" xr:uid="{00000000-0005-0000-0000-0000EA080000}"/>
    <cellStyle name="Euro 11" xfId="3054" xr:uid="{00000000-0005-0000-0000-0000EB080000}"/>
    <cellStyle name="Euro 12" xfId="3055" xr:uid="{00000000-0005-0000-0000-0000EC080000}"/>
    <cellStyle name="Euro 13" xfId="3056" xr:uid="{00000000-0005-0000-0000-0000ED080000}"/>
    <cellStyle name="Euro 14" xfId="2209" xr:uid="{00000000-0005-0000-0000-0000EE080000}"/>
    <cellStyle name="Euro 15" xfId="767" xr:uid="{00000000-0005-0000-0000-0000EF080000}"/>
    <cellStyle name="Euro 16" xfId="544" xr:uid="{00000000-0005-0000-0000-0000F0080000}"/>
    <cellStyle name="Euro 2" xfId="3057" xr:uid="{00000000-0005-0000-0000-0000F1080000}"/>
    <cellStyle name="Euro 3" xfId="3058" xr:uid="{00000000-0005-0000-0000-0000F2080000}"/>
    <cellStyle name="Euro 4" xfId="3059" xr:uid="{00000000-0005-0000-0000-0000F3080000}"/>
    <cellStyle name="Euro 5" xfId="3060" xr:uid="{00000000-0005-0000-0000-0000F4080000}"/>
    <cellStyle name="Euro 6" xfId="3061" xr:uid="{00000000-0005-0000-0000-0000F5080000}"/>
    <cellStyle name="Euro 7" xfId="3063" xr:uid="{00000000-0005-0000-0000-0000F6080000}"/>
    <cellStyle name="Euro 8" xfId="3064" xr:uid="{00000000-0005-0000-0000-0000F7080000}"/>
    <cellStyle name="Euro 9" xfId="3065" xr:uid="{00000000-0005-0000-0000-0000F8080000}"/>
    <cellStyle name="Excel Built-in Normal" xfId="3066" xr:uid="{00000000-0005-0000-0000-0000F9080000}"/>
    <cellStyle name="Explanatory Text 2" xfId="3068" xr:uid="{00000000-0005-0000-0000-0000FA080000}"/>
    <cellStyle name="f" xfId="3069" xr:uid="{00000000-0005-0000-0000-0000FB080000}"/>
    <cellStyle name="f_Danhmuc_Quyhoach2009" xfId="3070" xr:uid="{00000000-0005-0000-0000-0000FC080000}"/>
    <cellStyle name="f_Danhmuc_Quyhoach2009 2" xfId="2918" xr:uid="{00000000-0005-0000-0000-0000FD080000}"/>
    <cellStyle name="f_Danhmuc_Quyhoach2009 2 2" xfId="2053" xr:uid="{00000000-0005-0000-0000-0000FE080000}"/>
    <cellStyle name="Fixed" xfId="2640" xr:uid="{00000000-0005-0000-0000-0000FF080000}"/>
    <cellStyle name="Fixed 10" xfId="3071" xr:uid="{00000000-0005-0000-0000-000000090000}"/>
    <cellStyle name="Fixed 11" xfId="3072" xr:uid="{00000000-0005-0000-0000-000001090000}"/>
    <cellStyle name="Fixed 12" xfId="3073" xr:uid="{00000000-0005-0000-0000-000002090000}"/>
    <cellStyle name="Fixed 13" xfId="3074" xr:uid="{00000000-0005-0000-0000-000003090000}"/>
    <cellStyle name="Fixed 14" xfId="3076" xr:uid="{00000000-0005-0000-0000-000004090000}"/>
    <cellStyle name="Fixed 15" xfId="2715" xr:uid="{00000000-0005-0000-0000-000005090000}"/>
    <cellStyle name="Fixed 16" xfId="3078" xr:uid="{00000000-0005-0000-0000-000006090000}"/>
    <cellStyle name="Fixed 2" xfId="3081" xr:uid="{00000000-0005-0000-0000-000007090000}"/>
    <cellStyle name="Fixed 2 2" xfId="3082" xr:uid="{00000000-0005-0000-0000-000008090000}"/>
    <cellStyle name="Fixed 3" xfId="3084" xr:uid="{00000000-0005-0000-0000-000009090000}"/>
    <cellStyle name="Fixed 4" xfId="1641" xr:uid="{00000000-0005-0000-0000-00000A090000}"/>
    <cellStyle name="Fixed 5" xfId="3086" xr:uid="{00000000-0005-0000-0000-00000B090000}"/>
    <cellStyle name="Fixed 6" xfId="3088" xr:uid="{00000000-0005-0000-0000-00000C090000}"/>
    <cellStyle name="Fixed 7" xfId="897" xr:uid="{00000000-0005-0000-0000-00000D090000}"/>
    <cellStyle name="Fixed 8" xfId="2926" xr:uid="{00000000-0005-0000-0000-00000E090000}"/>
    <cellStyle name="Fixed 9" xfId="3089" xr:uid="{00000000-0005-0000-0000-00000F090000}"/>
    <cellStyle name="Font Britannic16" xfId="2639" xr:uid="{00000000-0005-0000-0000-000010090000}"/>
    <cellStyle name="Font Britannic18" xfId="2644" xr:uid="{00000000-0005-0000-0000-000011090000}"/>
    <cellStyle name="Font CenturyCond 18" xfId="2820" xr:uid="{00000000-0005-0000-0000-000012090000}"/>
    <cellStyle name="Font Cond20" xfId="1521" xr:uid="{00000000-0005-0000-0000-000013090000}"/>
    <cellStyle name="Font LucidaSans16" xfId="673" xr:uid="{00000000-0005-0000-0000-000014090000}"/>
    <cellStyle name="Font NewCenturyCond18" xfId="1061" xr:uid="{00000000-0005-0000-0000-000015090000}"/>
    <cellStyle name="Font Ottawa14" xfId="3090" xr:uid="{00000000-0005-0000-0000-000016090000}"/>
    <cellStyle name="Font Ottawa16" xfId="3091" xr:uid="{00000000-0005-0000-0000-000017090000}"/>
    <cellStyle name="gia" xfId="436" xr:uid="{00000000-0005-0000-0000-00002B090000}"/>
    <cellStyle name="Good 2" xfId="3092" xr:uid="{00000000-0005-0000-0000-000018090000}"/>
    <cellStyle name="Grey" xfId="2889" xr:uid="{00000000-0005-0000-0000-000019090000}"/>
    <cellStyle name="Grey 10" xfId="3093" xr:uid="{00000000-0005-0000-0000-00001A090000}"/>
    <cellStyle name="Grey 11" xfId="3094" xr:uid="{00000000-0005-0000-0000-00001B090000}"/>
    <cellStyle name="Grey 12" xfId="1525" xr:uid="{00000000-0005-0000-0000-00001C090000}"/>
    <cellStyle name="Grey 13" xfId="3095" xr:uid="{00000000-0005-0000-0000-00001D090000}"/>
    <cellStyle name="Grey 14" xfId="3096" xr:uid="{00000000-0005-0000-0000-00001E090000}"/>
    <cellStyle name="Grey 15" xfId="3097" xr:uid="{00000000-0005-0000-0000-00001F090000}"/>
    <cellStyle name="Grey 16" xfId="3098" xr:uid="{00000000-0005-0000-0000-000020090000}"/>
    <cellStyle name="Grey 2" xfId="3099" xr:uid="{00000000-0005-0000-0000-000021090000}"/>
    <cellStyle name="Grey 3" xfId="1925" xr:uid="{00000000-0005-0000-0000-000022090000}"/>
    <cellStyle name="Grey 4" xfId="965" xr:uid="{00000000-0005-0000-0000-000023090000}"/>
    <cellStyle name="Grey 5" xfId="3100" xr:uid="{00000000-0005-0000-0000-000024090000}"/>
    <cellStyle name="Grey 6" xfId="3101" xr:uid="{00000000-0005-0000-0000-000025090000}"/>
    <cellStyle name="Grey 7" xfId="3103" xr:uid="{00000000-0005-0000-0000-000026090000}"/>
    <cellStyle name="Grey 8" xfId="2489" xr:uid="{00000000-0005-0000-0000-000027090000}"/>
    <cellStyle name="Grey 9" xfId="3105" xr:uid="{00000000-0005-0000-0000-000028090000}"/>
    <cellStyle name="Grey_KH TPCP 2016-2020 (tong hop)" xfId="3107" xr:uid="{00000000-0005-0000-0000-000029090000}"/>
    <cellStyle name="Group" xfId="3109" xr:uid="{00000000-0005-0000-0000-00002A090000}"/>
    <cellStyle name="H" xfId="1067" xr:uid="{00000000-0005-0000-0000-00002C090000}"/>
    <cellStyle name="ha" xfId="493" xr:uid="{00000000-0005-0000-0000-00002D090000}"/>
    <cellStyle name="HAI" xfId="3112" xr:uid="{00000000-0005-0000-0000-00002E090000}"/>
    <cellStyle name="Head 1" xfId="2259" xr:uid="{00000000-0005-0000-0000-00002F090000}"/>
    <cellStyle name="HEADER" xfId="3113" xr:uid="{00000000-0005-0000-0000-000030090000}"/>
    <cellStyle name="HEADER 2" xfId="3115" xr:uid="{00000000-0005-0000-0000-000031090000}"/>
    <cellStyle name="Header1" xfId="3118" xr:uid="{00000000-0005-0000-0000-000032090000}"/>
    <cellStyle name="Header1 2" xfId="3120" xr:uid="{00000000-0005-0000-0000-000033090000}"/>
    <cellStyle name="Header2" xfId="3121" xr:uid="{00000000-0005-0000-0000-000034090000}"/>
    <cellStyle name="Header2 2" xfId="3122" xr:uid="{00000000-0005-0000-0000-000035090000}"/>
    <cellStyle name="Heading" xfId="3124" xr:uid="{00000000-0005-0000-0000-000036090000}"/>
    <cellStyle name="Heading 1 2" xfId="3126" xr:uid="{00000000-0005-0000-0000-000037090000}"/>
    <cellStyle name="Heading 2 2" xfId="3127" xr:uid="{00000000-0005-0000-0000-000038090000}"/>
    <cellStyle name="Heading 3 2" xfId="3128" xr:uid="{00000000-0005-0000-0000-000039090000}"/>
    <cellStyle name="Heading 4 2" xfId="3129" xr:uid="{00000000-0005-0000-0000-00003A090000}"/>
    <cellStyle name="Heading No Underline" xfId="3130" xr:uid="{00000000-0005-0000-0000-00003B090000}"/>
    <cellStyle name="Heading With Underline" xfId="3131" xr:uid="{00000000-0005-0000-0000-00003C090000}"/>
    <cellStyle name="HEADING1" xfId="3133" xr:uid="{00000000-0005-0000-0000-00003D090000}"/>
    <cellStyle name="HEADING2" xfId="3134" xr:uid="{00000000-0005-0000-0000-00003E090000}"/>
    <cellStyle name="HEADINGS" xfId="1040" xr:uid="{00000000-0005-0000-0000-00003F090000}"/>
    <cellStyle name="HEADINGSTOP" xfId="2178" xr:uid="{00000000-0005-0000-0000-000040090000}"/>
    <cellStyle name="headoption" xfId="2121" xr:uid="{00000000-0005-0000-0000-000041090000}"/>
    <cellStyle name="headoption 2" xfId="205" xr:uid="{00000000-0005-0000-0000-000042090000}"/>
    <cellStyle name="headoption 3" xfId="3136" xr:uid="{00000000-0005-0000-0000-000043090000}"/>
    <cellStyle name="Hoa-Scholl" xfId="1696" xr:uid="{00000000-0005-0000-0000-000044090000}"/>
    <cellStyle name="Hoa-Scholl 2" xfId="3137" xr:uid="{00000000-0005-0000-0000-000045090000}"/>
    <cellStyle name="HUY" xfId="3138" xr:uid="{00000000-0005-0000-0000-000046090000}"/>
    <cellStyle name="i phÝ kh¸c_B¶ng 2" xfId="1315" xr:uid="{00000000-0005-0000-0000-000047090000}"/>
    <cellStyle name="I.3" xfId="1858" xr:uid="{00000000-0005-0000-0000-000048090000}"/>
    <cellStyle name="i·0" xfId="3140" xr:uid="{00000000-0005-0000-0000-000049090000}"/>
    <cellStyle name="i·0 2" xfId="2841" xr:uid="{00000000-0005-0000-0000-00004A090000}"/>
    <cellStyle name="ï-¾È»ê_BiÓu TB" xfId="3143" xr:uid="{00000000-0005-0000-0000-00004B090000}"/>
    <cellStyle name="Input [yellow]" xfId="3145" xr:uid="{00000000-0005-0000-0000-00004C090000}"/>
    <cellStyle name="Input [yellow] 10" xfId="2224" xr:uid="{00000000-0005-0000-0000-00004D090000}"/>
    <cellStyle name="Input [yellow] 11" xfId="2226" xr:uid="{00000000-0005-0000-0000-00004E090000}"/>
    <cellStyle name="Input [yellow] 12" xfId="2230" xr:uid="{00000000-0005-0000-0000-00004F090000}"/>
    <cellStyle name="Input [yellow] 13" xfId="2233" xr:uid="{00000000-0005-0000-0000-000050090000}"/>
    <cellStyle name="Input [yellow] 14" xfId="3146" xr:uid="{00000000-0005-0000-0000-000051090000}"/>
    <cellStyle name="Input [yellow] 15" xfId="3147" xr:uid="{00000000-0005-0000-0000-000052090000}"/>
    <cellStyle name="Input [yellow] 16" xfId="3148" xr:uid="{00000000-0005-0000-0000-000053090000}"/>
    <cellStyle name="Input [yellow] 2" xfId="3149" xr:uid="{00000000-0005-0000-0000-000054090000}"/>
    <cellStyle name="Input [yellow] 2 2" xfId="3150" xr:uid="{00000000-0005-0000-0000-000055090000}"/>
    <cellStyle name="Input [yellow] 3" xfId="3151" xr:uid="{00000000-0005-0000-0000-000056090000}"/>
    <cellStyle name="Input [yellow] 4" xfId="3152" xr:uid="{00000000-0005-0000-0000-000057090000}"/>
    <cellStyle name="Input [yellow] 5" xfId="3154" xr:uid="{00000000-0005-0000-0000-000058090000}"/>
    <cellStyle name="Input [yellow] 6" xfId="3155" xr:uid="{00000000-0005-0000-0000-000059090000}"/>
    <cellStyle name="Input [yellow] 7" xfId="3157" xr:uid="{00000000-0005-0000-0000-00005A090000}"/>
    <cellStyle name="Input [yellow] 8" xfId="3158" xr:uid="{00000000-0005-0000-0000-00005B090000}"/>
    <cellStyle name="Input [yellow] 9" xfId="3159" xr:uid="{00000000-0005-0000-0000-00005C090000}"/>
    <cellStyle name="Input [yellow]_KH TPCP 2016-2020 (tong hop)" xfId="3163" xr:uid="{00000000-0005-0000-0000-00005D090000}"/>
    <cellStyle name="Input 2" xfId="3165" xr:uid="{00000000-0005-0000-0000-00005E090000}"/>
    <cellStyle name="Input 3" xfId="3167" xr:uid="{00000000-0005-0000-0000-00005F090000}"/>
    <cellStyle name="Input 4" xfId="3168" xr:uid="{00000000-0005-0000-0000-000060090000}"/>
    <cellStyle name="Input 5" xfId="3169" xr:uid="{00000000-0005-0000-0000-000061090000}"/>
    <cellStyle name="Input 6" xfId="3170" xr:uid="{00000000-0005-0000-0000-000062090000}"/>
    <cellStyle name="Input 7" xfId="3171" xr:uid="{00000000-0005-0000-0000-000063090000}"/>
    <cellStyle name="k_TONG HOP KINH PHI" xfId="3172" xr:uid="{00000000-0005-0000-0000-000064090000}"/>
    <cellStyle name="k_TONG HOP KINH PHI_!1 1 bao cao giao KH ve HTCMT vung TNB   12-12-2011" xfId="3175" xr:uid="{00000000-0005-0000-0000-000065090000}"/>
    <cellStyle name="k_TONG HOP KINH PHI_Bieu4HTMT" xfId="1638" xr:uid="{00000000-0005-0000-0000-000066090000}"/>
    <cellStyle name="k_TONG HOP KINH PHI_Bieu4HTMT_!1 1 bao cao giao KH ve HTCMT vung TNB   12-12-2011" xfId="3177" xr:uid="{00000000-0005-0000-0000-000067090000}"/>
    <cellStyle name="k_TONG HOP KINH PHI_Bieu4HTMT_KH TPCP vung TNB (03-1-2012)" xfId="3179" xr:uid="{00000000-0005-0000-0000-000068090000}"/>
    <cellStyle name="k_TONG HOP KINH PHI_KH TPCP vung TNB (03-1-2012)" xfId="3180" xr:uid="{00000000-0005-0000-0000-000069090000}"/>
    <cellStyle name="k_ÿÿÿÿÿ" xfId="630" xr:uid="{00000000-0005-0000-0000-00006A090000}"/>
    <cellStyle name="k_ÿÿÿÿÿ_!1 1 bao cao giao KH ve HTCMT vung TNB   12-12-2011" xfId="2512" xr:uid="{00000000-0005-0000-0000-00006B090000}"/>
    <cellStyle name="k_ÿÿÿÿÿ_1" xfId="1667" xr:uid="{00000000-0005-0000-0000-00006C090000}"/>
    <cellStyle name="k_ÿÿÿÿÿ_2" xfId="1484" xr:uid="{00000000-0005-0000-0000-00006D090000}"/>
    <cellStyle name="k_ÿÿÿÿÿ_2_!1 1 bao cao giao KH ve HTCMT vung TNB   12-12-2011" xfId="1496" xr:uid="{00000000-0005-0000-0000-00006E090000}"/>
    <cellStyle name="k_ÿÿÿÿÿ_2_Bieu4HTMT" xfId="152" xr:uid="{00000000-0005-0000-0000-00006F090000}"/>
    <cellStyle name="k_ÿÿÿÿÿ_2_Bieu4HTMT_!1 1 bao cao giao KH ve HTCMT vung TNB   12-12-2011" xfId="353" xr:uid="{00000000-0005-0000-0000-000070090000}"/>
    <cellStyle name="k_ÿÿÿÿÿ_2_Bieu4HTMT_KH TPCP vung TNB (03-1-2012)" xfId="3181" xr:uid="{00000000-0005-0000-0000-000071090000}"/>
    <cellStyle name="k_ÿÿÿÿÿ_2_KH TPCP vung TNB (03-1-2012)" xfId="165" xr:uid="{00000000-0005-0000-0000-000072090000}"/>
    <cellStyle name="k_ÿÿÿÿÿ_Bieu4HTMT" xfId="3183" xr:uid="{00000000-0005-0000-0000-000073090000}"/>
    <cellStyle name="k_ÿÿÿÿÿ_Bieu4HTMT_!1 1 bao cao giao KH ve HTCMT vung TNB   12-12-2011" xfId="3186" xr:uid="{00000000-0005-0000-0000-000074090000}"/>
    <cellStyle name="k_ÿÿÿÿÿ_Bieu4HTMT_KH TPCP vung TNB (03-1-2012)" xfId="3187" xr:uid="{00000000-0005-0000-0000-000075090000}"/>
    <cellStyle name="k_ÿÿÿÿÿ_KH TPCP vung TNB (03-1-2012)" xfId="3188" xr:uid="{00000000-0005-0000-0000-000076090000}"/>
    <cellStyle name="kh¸c_Bang Chi tieu" xfId="3190" xr:uid="{00000000-0005-0000-0000-000077090000}"/>
    <cellStyle name="khanh" xfId="3192" xr:uid="{00000000-0005-0000-0000-000078090000}"/>
    <cellStyle name="khung" xfId="3193" xr:uid="{00000000-0005-0000-0000-000079090000}"/>
    <cellStyle name="Ledger 17 x 11 in" xfId="3197" xr:uid="{00000000-0005-0000-0000-00007A090000}"/>
    <cellStyle name="left" xfId="1518" xr:uid="{00000000-0005-0000-0000-00007B090000}"/>
    <cellStyle name="Line" xfId="1971" xr:uid="{00000000-0005-0000-0000-00007C090000}"/>
    <cellStyle name="Link Currency (0)" xfId="3198" xr:uid="{00000000-0005-0000-0000-00007D090000}"/>
    <cellStyle name="Link Currency (0) 10" xfId="76" xr:uid="{00000000-0005-0000-0000-00007E090000}"/>
    <cellStyle name="Link Currency (0) 11" xfId="99" xr:uid="{00000000-0005-0000-0000-00007F090000}"/>
    <cellStyle name="Link Currency (0) 12" xfId="114" xr:uid="{00000000-0005-0000-0000-000080090000}"/>
    <cellStyle name="Link Currency (0) 13" xfId="118" xr:uid="{00000000-0005-0000-0000-000081090000}"/>
    <cellStyle name="Link Currency (0) 14" xfId="95" xr:uid="{00000000-0005-0000-0000-000082090000}"/>
    <cellStyle name="Link Currency (0) 15" xfId="103" xr:uid="{00000000-0005-0000-0000-000083090000}"/>
    <cellStyle name="Link Currency (0) 16" xfId="3200" xr:uid="{00000000-0005-0000-0000-000084090000}"/>
    <cellStyle name="Link Currency (0) 2" xfId="292" xr:uid="{00000000-0005-0000-0000-000085090000}"/>
    <cellStyle name="Link Currency (0) 3" xfId="3202" xr:uid="{00000000-0005-0000-0000-000086090000}"/>
    <cellStyle name="Link Currency (0) 4" xfId="3203" xr:uid="{00000000-0005-0000-0000-000087090000}"/>
    <cellStyle name="Link Currency (0) 5" xfId="3204" xr:uid="{00000000-0005-0000-0000-000088090000}"/>
    <cellStyle name="Link Currency (0) 6" xfId="3205" xr:uid="{00000000-0005-0000-0000-000089090000}"/>
    <cellStyle name="Link Currency (0) 7" xfId="3206" xr:uid="{00000000-0005-0000-0000-00008A090000}"/>
    <cellStyle name="Link Currency (0) 8" xfId="3207" xr:uid="{00000000-0005-0000-0000-00008B090000}"/>
    <cellStyle name="Link Currency (0) 9" xfId="3208" xr:uid="{00000000-0005-0000-0000-00008C090000}"/>
    <cellStyle name="Link Currency (2)" xfId="1597" xr:uid="{00000000-0005-0000-0000-00008D090000}"/>
    <cellStyle name="Link Currency (2) 10" xfId="276" xr:uid="{00000000-0005-0000-0000-00008E090000}"/>
    <cellStyle name="Link Currency (2) 11" xfId="3210" xr:uid="{00000000-0005-0000-0000-00008F090000}"/>
    <cellStyle name="Link Currency (2) 12" xfId="3211" xr:uid="{00000000-0005-0000-0000-000090090000}"/>
    <cellStyle name="Link Currency (2) 13" xfId="3213" xr:uid="{00000000-0005-0000-0000-000091090000}"/>
    <cellStyle name="Link Currency (2) 14" xfId="3214" xr:uid="{00000000-0005-0000-0000-000092090000}"/>
    <cellStyle name="Link Currency (2) 15" xfId="1003" xr:uid="{00000000-0005-0000-0000-000093090000}"/>
    <cellStyle name="Link Currency (2) 16" xfId="3215" xr:uid="{00000000-0005-0000-0000-000094090000}"/>
    <cellStyle name="Link Currency (2) 2" xfId="1755" xr:uid="{00000000-0005-0000-0000-000095090000}"/>
    <cellStyle name="Link Currency (2) 3" xfId="819" xr:uid="{00000000-0005-0000-0000-000096090000}"/>
    <cellStyle name="Link Currency (2) 4" xfId="2626" xr:uid="{00000000-0005-0000-0000-000097090000}"/>
    <cellStyle name="Link Currency (2) 5" xfId="2629" xr:uid="{00000000-0005-0000-0000-000098090000}"/>
    <cellStyle name="Link Currency (2) 6" xfId="1301" xr:uid="{00000000-0005-0000-0000-000099090000}"/>
    <cellStyle name="Link Currency (2) 7" xfId="2632" xr:uid="{00000000-0005-0000-0000-00009A090000}"/>
    <cellStyle name="Link Currency (2) 8" xfId="181" xr:uid="{00000000-0005-0000-0000-00009B090000}"/>
    <cellStyle name="Link Currency (2) 9" xfId="3216" xr:uid="{00000000-0005-0000-0000-00009C090000}"/>
    <cellStyle name="Link Units (0)" xfId="3220" xr:uid="{00000000-0005-0000-0000-00009D090000}"/>
    <cellStyle name="Link Units (0) 10" xfId="3221" xr:uid="{00000000-0005-0000-0000-00009E090000}"/>
    <cellStyle name="Link Units (0) 11" xfId="3222" xr:uid="{00000000-0005-0000-0000-00009F090000}"/>
    <cellStyle name="Link Units (0) 12" xfId="3223" xr:uid="{00000000-0005-0000-0000-0000A0090000}"/>
    <cellStyle name="Link Units (0) 13" xfId="3224" xr:uid="{00000000-0005-0000-0000-0000A1090000}"/>
    <cellStyle name="Link Units (0) 14" xfId="3226" xr:uid="{00000000-0005-0000-0000-0000A2090000}"/>
    <cellStyle name="Link Units (0) 15" xfId="3227" xr:uid="{00000000-0005-0000-0000-0000A3090000}"/>
    <cellStyle name="Link Units (0) 16" xfId="3228" xr:uid="{00000000-0005-0000-0000-0000A4090000}"/>
    <cellStyle name="Link Units (0) 2" xfId="3231" xr:uid="{00000000-0005-0000-0000-0000A5090000}"/>
    <cellStyle name="Link Units (0) 3" xfId="1372" xr:uid="{00000000-0005-0000-0000-0000A6090000}"/>
    <cellStyle name="Link Units (0) 4" xfId="3232" xr:uid="{00000000-0005-0000-0000-0000A7090000}"/>
    <cellStyle name="Link Units (0) 5" xfId="2897" xr:uid="{00000000-0005-0000-0000-0000A8090000}"/>
    <cellStyle name="Link Units (0) 6" xfId="2444" xr:uid="{00000000-0005-0000-0000-0000A9090000}"/>
    <cellStyle name="Link Units (0) 7" xfId="2448" xr:uid="{00000000-0005-0000-0000-0000AA090000}"/>
    <cellStyle name="Link Units (0) 8" xfId="3191" xr:uid="{00000000-0005-0000-0000-0000AB090000}"/>
    <cellStyle name="Link Units (0) 9" xfId="1344" xr:uid="{00000000-0005-0000-0000-0000AC090000}"/>
    <cellStyle name="Link Units (1)" xfId="1575" xr:uid="{00000000-0005-0000-0000-0000AD090000}"/>
    <cellStyle name="Link Units (1) 10" xfId="570" xr:uid="{00000000-0005-0000-0000-0000AE090000}"/>
    <cellStyle name="Link Units (1) 11" xfId="3233" xr:uid="{00000000-0005-0000-0000-0000AF090000}"/>
    <cellStyle name="Link Units (1) 12" xfId="3235" xr:uid="{00000000-0005-0000-0000-0000B0090000}"/>
    <cellStyle name="Link Units (1) 13" xfId="2134" xr:uid="{00000000-0005-0000-0000-0000B1090000}"/>
    <cellStyle name="Link Units (1) 14" xfId="3237" xr:uid="{00000000-0005-0000-0000-0000B2090000}"/>
    <cellStyle name="Link Units (1) 15" xfId="3239" xr:uid="{00000000-0005-0000-0000-0000B3090000}"/>
    <cellStyle name="Link Units (1) 16" xfId="1653" xr:uid="{00000000-0005-0000-0000-0000B4090000}"/>
    <cellStyle name="Link Units (1) 2" xfId="2007" xr:uid="{00000000-0005-0000-0000-0000B5090000}"/>
    <cellStyle name="Link Units (1) 3" xfId="3240" xr:uid="{00000000-0005-0000-0000-0000B6090000}"/>
    <cellStyle name="Link Units (1) 4" xfId="3241" xr:uid="{00000000-0005-0000-0000-0000B7090000}"/>
    <cellStyle name="Link Units (1) 5" xfId="3242" xr:uid="{00000000-0005-0000-0000-0000B8090000}"/>
    <cellStyle name="Link Units (1) 6" xfId="2539" xr:uid="{00000000-0005-0000-0000-0000B9090000}"/>
    <cellStyle name="Link Units (1) 7" xfId="3243" xr:uid="{00000000-0005-0000-0000-0000BA090000}"/>
    <cellStyle name="Link Units (1) 8" xfId="3245" xr:uid="{00000000-0005-0000-0000-0000BB090000}"/>
    <cellStyle name="Link Units (1) 9" xfId="3246" xr:uid="{00000000-0005-0000-0000-0000BC090000}"/>
    <cellStyle name="Link Units (2)" xfId="87" xr:uid="{00000000-0005-0000-0000-0000BD090000}"/>
    <cellStyle name="Link Units (2) 10" xfId="112" xr:uid="{00000000-0005-0000-0000-0000BE090000}"/>
    <cellStyle name="Link Units (2) 11" xfId="117" xr:uid="{00000000-0005-0000-0000-0000BF090000}"/>
    <cellStyle name="Link Units (2) 12" xfId="127" xr:uid="{00000000-0005-0000-0000-0000C0090000}"/>
    <cellStyle name="Link Units (2) 13" xfId="135" xr:uid="{00000000-0005-0000-0000-0000C1090000}"/>
    <cellStyle name="Link Units (2) 14" xfId="514" xr:uid="{00000000-0005-0000-0000-0000C2090000}"/>
    <cellStyle name="Link Units (2) 15" xfId="3248" xr:uid="{00000000-0005-0000-0000-0000C3090000}"/>
    <cellStyle name="Link Units (2) 16" xfId="3250" xr:uid="{00000000-0005-0000-0000-0000C4090000}"/>
    <cellStyle name="Link Units (2) 2" xfId="3252" xr:uid="{00000000-0005-0000-0000-0000C5090000}"/>
    <cellStyle name="Link Units (2) 3" xfId="290" xr:uid="{00000000-0005-0000-0000-0000C6090000}"/>
    <cellStyle name="Link Units (2) 4" xfId="297" xr:uid="{00000000-0005-0000-0000-0000C7090000}"/>
    <cellStyle name="Link Units (2) 5" xfId="301" xr:uid="{00000000-0005-0000-0000-0000C8090000}"/>
    <cellStyle name="Link Units (2) 6" xfId="305" xr:uid="{00000000-0005-0000-0000-0000C9090000}"/>
    <cellStyle name="Link Units (2) 7" xfId="307" xr:uid="{00000000-0005-0000-0000-0000CA090000}"/>
    <cellStyle name="Link Units (2) 8" xfId="309" xr:uid="{00000000-0005-0000-0000-0000CB090000}"/>
    <cellStyle name="Link Units (2) 9" xfId="2954" xr:uid="{00000000-0005-0000-0000-0000CC090000}"/>
    <cellStyle name="Linked Cell 2" xfId="1713" xr:uid="{00000000-0005-0000-0000-0000CD090000}"/>
    <cellStyle name="Loai CBDT" xfId="1235" xr:uid="{00000000-0005-0000-0000-0000CE090000}"/>
    <cellStyle name="Loai CT" xfId="3253" xr:uid="{00000000-0005-0000-0000-0000CF090000}"/>
    <cellStyle name="Loai GD" xfId="3144" xr:uid="{00000000-0005-0000-0000-0000D0090000}"/>
    <cellStyle name="MAU" xfId="3255" xr:uid="{00000000-0005-0000-0000-0000D1090000}"/>
    <cellStyle name="MAU 2" xfId="3257" xr:uid="{00000000-0005-0000-0000-0000D2090000}"/>
    <cellStyle name="Millares [0]_Well Timing" xfId="3258" xr:uid="{00000000-0005-0000-0000-0000D3090000}"/>
    <cellStyle name="Millares_Well Timing" xfId="666" xr:uid="{00000000-0005-0000-0000-0000D4090000}"/>
    <cellStyle name="Milliers [0]_      " xfId="369" xr:uid="{00000000-0005-0000-0000-0000D5090000}"/>
    <cellStyle name="Milliers_      " xfId="634" xr:uid="{00000000-0005-0000-0000-0000D6090000}"/>
    <cellStyle name="Model" xfId="1627" xr:uid="{00000000-0005-0000-0000-0000D7090000}"/>
    <cellStyle name="Model 2" xfId="1450" xr:uid="{00000000-0005-0000-0000-0000D8090000}"/>
    <cellStyle name="moi" xfId="3260" xr:uid="{00000000-0005-0000-0000-0000D9090000}"/>
    <cellStyle name="moi 2" xfId="164" xr:uid="{00000000-0005-0000-0000-0000DA090000}"/>
    <cellStyle name="moi 3" xfId="3262" xr:uid="{00000000-0005-0000-0000-0000DB090000}"/>
    <cellStyle name="Moneda [0]_Well Timing" xfId="3264" xr:uid="{00000000-0005-0000-0000-0000DC090000}"/>
    <cellStyle name="Moneda_Well Timing" xfId="3254" xr:uid="{00000000-0005-0000-0000-0000DD090000}"/>
    <cellStyle name="Monétaire [0]_      " xfId="82" xr:uid="{00000000-0005-0000-0000-0000DE090000}"/>
    <cellStyle name="Monétaire_      " xfId="2294" xr:uid="{00000000-0005-0000-0000-0000DF090000}"/>
    <cellStyle name="n" xfId="3265" xr:uid="{00000000-0005-0000-0000-0000E0090000}"/>
    <cellStyle name="Neutral 2" xfId="3266" xr:uid="{00000000-0005-0000-0000-0000E1090000}"/>
    <cellStyle name="New" xfId="2807" xr:uid="{00000000-0005-0000-0000-0000E2090000}"/>
    <cellStyle name="New Times Roman" xfId="3267" xr:uid="{00000000-0005-0000-0000-0000E3090000}"/>
    <cellStyle name="nga" xfId="3268" xr:uid="{00000000-0005-0000-0000-00002C0B0000}"/>
    <cellStyle name="no dec" xfId="3269" xr:uid="{00000000-0005-0000-0000-0000E4090000}"/>
    <cellStyle name="no dec 2" xfId="3270" xr:uid="{00000000-0005-0000-0000-0000E5090000}"/>
    <cellStyle name="no dec 2 2" xfId="2852" xr:uid="{00000000-0005-0000-0000-0000E6090000}"/>
    <cellStyle name="ÑONVÒ" xfId="1669" xr:uid="{00000000-0005-0000-0000-0000E7090000}"/>
    <cellStyle name="ÑONVÒ 2" xfId="3271" xr:uid="{00000000-0005-0000-0000-0000E8090000}"/>
    <cellStyle name="Normal" xfId="0" builtinId="0"/>
    <cellStyle name="Normal - Style1" xfId="122" xr:uid="{00000000-0005-0000-0000-0000EA090000}"/>
    <cellStyle name="Normal - Style1 2" xfId="1294" xr:uid="{00000000-0005-0000-0000-0000EB090000}"/>
    <cellStyle name="Normal - Style1 3" xfId="3273" xr:uid="{00000000-0005-0000-0000-0000EC090000}"/>
    <cellStyle name="Normal - Style1_KH TPCP 2016-2020 (tong hop)" xfId="1658" xr:uid="{00000000-0005-0000-0000-0000ED090000}"/>
    <cellStyle name="Normal - 유형1" xfId="3261" xr:uid="{00000000-0005-0000-0000-0000EE090000}"/>
    <cellStyle name="Normal 10" xfId="542" xr:uid="{00000000-0005-0000-0000-0000EF090000}"/>
    <cellStyle name="Normal 10 2" xfId="3274" xr:uid="{00000000-0005-0000-0000-0000F0090000}"/>
    <cellStyle name="Normal 10 3" xfId="3275" xr:uid="{00000000-0005-0000-0000-0000F1090000}"/>
    <cellStyle name="Normal 10 3 2" xfId="3276" xr:uid="{00000000-0005-0000-0000-0000F2090000}"/>
    <cellStyle name="Normal 10 4" xfId="3277" xr:uid="{00000000-0005-0000-0000-0000F3090000}"/>
    <cellStyle name="Normal 10 5" xfId="3278" xr:uid="{00000000-0005-0000-0000-0000F4090000}"/>
    <cellStyle name="Normal 10 6" xfId="753" xr:uid="{00000000-0005-0000-0000-0000F5090000}"/>
    <cellStyle name="Normal 10_05-12  KH trung han 2016-2020 - Liem Thinh edited" xfId="3279" xr:uid="{00000000-0005-0000-0000-0000F6090000}"/>
    <cellStyle name="Normal 11" xfId="1672" xr:uid="{00000000-0005-0000-0000-0000F7090000}"/>
    <cellStyle name="Normal 11 2" xfId="3281" xr:uid="{00000000-0005-0000-0000-0000F8090000}"/>
    <cellStyle name="Normal 11 2 2" xfId="3282" xr:uid="{00000000-0005-0000-0000-0000F9090000}"/>
    <cellStyle name="Normal 11 3" xfId="2902" xr:uid="{00000000-0005-0000-0000-0000FA090000}"/>
    <cellStyle name="Normal 11 3 2" xfId="3283" xr:uid="{00000000-0005-0000-0000-0000FB090000}"/>
    <cellStyle name="Normal 11 3 3" xfId="2217" xr:uid="{00000000-0005-0000-0000-0000FC090000}"/>
    <cellStyle name="Normal 11 3 4" xfId="2219" xr:uid="{00000000-0005-0000-0000-0000FD090000}"/>
    <cellStyle name="Normal 12" xfId="2975" xr:uid="{00000000-0005-0000-0000-0000FE090000}"/>
    <cellStyle name="Normal 12 2" xfId="3285" xr:uid="{00000000-0005-0000-0000-0000FF090000}"/>
    <cellStyle name="Normal 12 3" xfId="78" xr:uid="{00000000-0005-0000-0000-0000000A0000}"/>
    <cellStyle name="Normal 13" xfId="3286" xr:uid="{00000000-0005-0000-0000-0000010A0000}"/>
    <cellStyle name="Normal 13 2" xfId="2093" xr:uid="{00000000-0005-0000-0000-0000020A0000}"/>
    <cellStyle name="Normal 14" xfId="3106" xr:uid="{00000000-0005-0000-0000-0000030A0000}"/>
    <cellStyle name="Normal 14 2" xfId="2114" xr:uid="{00000000-0005-0000-0000-0000040A0000}"/>
    <cellStyle name="Normal 14 3" xfId="3287" xr:uid="{00000000-0005-0000-0000-0000050A0000}"/>
    <cellStyle name="Normal 15" xfId="2915" xr:uid="{00000000-0005-0000-0000-0000060A0000}"/>
    <cellStyle name="Normal 15 2" xfId="2050" xr:uid="{00000000-0005-0000-0000-0000070A0000}"/>
    <cellStyle name="Normal 15 3" xfId="3288" xr:uid="{00000000-0005-0000-0000-0000080A0000}"/>
    <cellStyle name="Normal 16" xfId="3289" xr:uid="{00000000-0005-0000-0000-0000090A0000}"/>
    <cellStyle name="Normal 16 2" xfId="489" xr:uid="{00000000-0005-0000-0000-00000A0A0000}"/>
    <cellStyle name="Normal 16 2 2" xfId="2866" xr:uid="{00000000-0005-0000-0000-00000B0A0000}"/>
    <cellStyle name="Normal 16 2 2 2" xfId="1337" xr:uid="{00000000-0005-0000-0000-00000C0A0000}"/>
    <cellStyle name="Normal 16 2 3" xfId="2868" xr:uid="{00000000-0005-0000-0000-00000D0A0000}"/>
    <cellStyle name="Normal 16 2 3 2" xfId="2475" xr:uid="{00000000-0005-0000-0000-00000E0A0000}"/>
    <cellStyle name="Normal 16 2 4" xfId="2870" xr:uid="{00000000-0005-0000-0000-00000F0A0000}"/>
    <cellStyle name="Normal 16 3" xfId="1361" xr:uid="{00000000-0005-0000-0000-0000100A0000}"/>
    <cellStyle name="Normal 16 4" xfId="3291" xr:uid="{00000000-0005-0000-0000-0000110A0000}"/>
    <cellStyle name="Normal 16 4 2" xfId="3292" xr:uid="{00000000-0005-0000-0000-0000120A0000}"/>
    <cellStyle name="Normal 16 5" xfId="3293" xr:uid="{00000000-0005-0000-0000-0000130A0000}"/>
    <cellStyle name="Normal 16 5 2" xfId="2899" xr:uid="{00000000-0005-0000-0000-0000140A0000}"/>
    <cellStyle name="Normal 17" xfId="845" xr:uid="{00000000-0005-0000-0000-0000150A0000}"/>
    <cellStyle name="Normal 17 2" xfId="3294" xr:uid="{00000000-0005-0000-0000-0000160A0000}"/>
    <cellStyle name="Normal 17 3 2" xfId="867" xr:uid="{00000000-0005-0000-0000-0000170A0000}"/>
    <cellStyle name="Normal 17 3 2 2" xfId="3298" xr:uid="{00000000-0005-0000-0000-0000180A0000}"/>
    <cellStyle name="Normal 17 3 2 2 2" xfId="804" xr:uid="{00000000-0005-0000-0000-0000190A0000}"/>
    <cellStyle name="Normal 17 3 2 3" xfId="1045" xr:uid="{00000000-0005-0000-0000-00001A0A0000}"/>
    <cellStyle name="Normal 17 3 2 3 2" xfId="3299" xr:uid="{00000000-0005-0000-0000-00001B0A0000}"/>
    <cellStyle name="Normal 17 3 2 4" xfId="3300" xr:uid="{00000000-0005-0000-0000-00001C0A0000}"/>
    <cellStyle name="Normal 18" xfId="3301" xr:uid="{00000000-0005-0000-0000-00001D0A0000}"/>
    <cellStyle name="Normal 18 2" xfId="3303" xr:uid="{00000000-0005-0000-0000-00001E0A0000}"/>
    <cellStyle name="Normal 18 2 2" xfId="2268" xr:uid="{00000000-0005-0000-0000-00001F0A0000}"/>
    <cellStyle name="Normal 18 3" xfId="3305" xr:uid="{00000000-0005-0000-0000-0000200A0000}"/>
    <cellStyle name="Normal 18_05-12  KH trung han 2016-2020 - Liem Thinh edited" xfId="3309" xr:uid="{00000000-0005-0000-0000-0000210A0000}"/>
    <cellStyle name="Normal 19" xfId="1304" xr:uid="{00000000-0005-0000-0000-0000220A0000}"/>
    <cellStyle name="Normal 19 2" xfId="3310" xr:uid="{00000000-0005-0000-0000-0000230A0000}"/>
    <cellStyle name="Normal 19 3" xfId="3312" xr:uid="{00000000-0005-0000-0000-0000240A0000}"/>
    <cellStyle name="Normal 2" xfId="2777" xr:uid="{00000000-0005-0000-0000-0000250A0000}"/>
    <cellStyle name="Normal 2 10" xfId="3313" xr:uid="{00000000-0005-0000-0000-0000260A0000}"/>
    <cellStyle name="Normal 2 10 2" xfId="3315" xr:uid="{00000000-0005-0000-0000-0000270A0000}"/>
    <cellStyle name="Normal 2 11" xfId="3256" xr:uid="{00000000-0005-0000-0000-0000280A0000}"/>
    <cellStyle name="Normal 2 11 2" xfId="3316" xr:uid="{00000000-0005-0000-0000-0000290A0000}"/>
    <cellStyle name="Normal 2 12" xfId="3317" xr:uid="{00000000-0005-0000-0000-00002A0A0000}"/>
    <cellStyle name="Normal 2 12 2" xfId="3318" xr:uid="{00000000-0005-0000-0000-00002B0A0000}"/>
    <cellStyle name="Normal 2 13" xfId="3320" xr:uid="{00000000-0005-0000-0000-00002C0A0000}"/>
    <cellStyle name="Normal 2 13 2" xfId="3321" xr:uid="{00000000-0005-0000-0000-00002D0A0000}"/>
    <cellStyle name="Normal 2 14" xfId="60" xr:uid="{00000000-0005-0000-0000-00002E0A0000}"/>
    <cellStyle name="Normal 2 14 2" xfId="161" xr:uid="{00000000-0005-0000-0000-00002F0A0000}"/>
    <cellStyle name="Normal 2 14_Phuongangiao 1-giaoxulykythuat" xfId="2816" xr:uid="{00000000-0005-0000-0000-0000300A0000}"/>
    <cellStyle name="Normal 2 15" xfId="186" xr:uid="{00000000-0005-0000-0000-0000310A0000}"/>
    <cellStyle name="Normal 2 16" xfId="193" xr:uid="{00000000-0005-0000-0000-0000320A0000}"/>
    <cellStyle name="Normal 2 17" xfId="197" xr:uid="{00000000-0005-0000-0000-0000330A0000}"/>
    <cellStyle name="Normal 2 18" xfId="200" xr:uid="{00000000-0005-0000-0000-0000340A0000}"/>
    <cellStyle name="Normal 2 19" xfId="203" xr:uid="{00000000-0005-0000-0000-0000350A0000}"/>
    <cellStyle name="Normal 2 2" xfId="3322" xr:uid="{00000000-0005-0000-0000-0000360A0000}"/>
    <cellStyle name="Normal 2 2 10" xfId="2295" xr:uid="{00000000-0005-0000-0000-0000370A0000}"/>
    <cellStyle name="Normal 2 2 10 2" xfId="2305" xr:uid="{00000000-0005-0000-0000-0000380A0000}"/>
    <cellStyle name="Normal 2 2 11" xfId="430" xr:uid="{00000000-0005-0000-0000-0000390A0000}"/>
    <cellStyle name="Normal 2 2 12" xfId="89" xr:uid="{00000000-0005-0000-0000-00003A0A0000}"/>
    <cellStyle name="Normal 2 2 13" xfId="2922" xr:uid="{00000000-0005-0000-0000-00003B0A0000}"/>
    <cellStyle name="Normal 2 2 14" xfId="3323" xr:uid="{00000000-0005-0000-0000-00003C0A0000}"/>
    <cellStyle name="Normal 2 2 15" xfId="914" xr:uid="{00000000-0005-0000-0000-00003D0A0000}"/>
    <cellStyle name="Normal 2 2 2" xfId="3324" xr:uid="{00000000-0005-0000-0000-00003E0A0000}"/>
    <cellStyle name="Normal 2 2 2 2" xfId="3325" xr:uid="{00000000-0005-0000-0000-00003F0A0000}"/>
    <cellStyle name="Normal 2 2 2 3" xfId="3327" xr:uid="{00000000-0005-0000-0000-0000400A0000}"/>
    <cellStyle name="Normal 2 2 3" xfId="2510" xr:uid="{00000000-0005-0000-0000-0000410A0000}"/>
    <cellStyle name="Normal 2 2 4" xfId="2516" xr:uid="{00000000-0005-0000-0000-0000420A0000}"/>
    <cellStyle name="Normal 2 2 4 2" xfId="3330" xr:uid="{00000000-0005-0000-0000-0000430A0000}"/>
    <cellStyle name="Normal 2 2 4 3" xfId="3331" xr:uid="{00000000-0005-0000-0000-0000440A0000}"/>
    <cellStyle name="Normal 2 2 5" xfId="3139" xr:uid="{00000000-0005-0000-0000-0000450A0000}"/>
    <cellStyle name="Normal 2 2 6" xfId="2317" xr:uid="{00000000-0005-0000-0000-0000460A0000}"/>
    <cellStyle name="Normal 2 2 7" xfId="2342" xr:uid="{00000000-0005-0000-0000-0000470A0000}"/>
    <cellStyle name="Normal 2 2 8" xfId="2350" xr:uid="{00000000-0005-0000-0000-0000480A0000}"/>
    <cellStyle name="Normal 2 2 9" xfId="2352" xr:uid="{00000000-0005-0000-0000-0000490A0000}"/>
    <cellStyle name="Normal 2 2_Bieu chi tiet tang quy mo, dch ky thuat 4" xfId="3332" xr:uid="{00000000-0005-0000-0000-00004A0A0000}"/>
    <cellStyle name="Normal 2 20" xfId="187" xr:uid="{00000000-0005-0000-0000-00004B0A0000}"/>
    <cellStyle name="Normal 2 21" xfId="194" xr:uid="{00000000-0005-0000-0000-00004C0A0000}"/>
    <cellStyle name="Normal 2 22" xfId="198" xr:uid="{00000000-0005-0000-0000-00004D0A0000}"/>
    <cellStyle name="Normal 2 23" xfId="201" xr:uid="{00000000-0005-0000-0000-00004E0A0000}"/>
    <cellStyle name="Normal 2 24" xfId="204" xr:uid="{00000000-0005-0000-0000-00004F0A0000}"/>
    <cellStyle name="Normal 2 25" xfId="3135" xr:uid="{00000000-0005-0000-0000-0000500A0000}"/>
    <cellStyle name="Normal 2 26" xfId="3334" xr:uid="{00000000-0005-0000-0000-0000510A0000}"/>
    <cellStyle name="Normal 2 26 2" xfId="3336" xr:uid="{00000000-0005-0000-0000-0000520A0000}"/>
    <cellStyle name="Normal 2 27" xfId="3337" xr:uid="{00000000-0005-0000-0000-0000530A0000}"/>
    <cellStyle name="Normal 2 28" xfId="4263" xr:uid="{00000000-0005-0000-0000-0000540A0000}"/>
    <cellStyle name="Normal 2 29" xfId="4265" xr:uid="{00000000-0005-0000-0000-0000550A0000}"/>
    <cellStyle name="Normal 2 3" xfId="3340" xr:uid="{00000000-0005-0000-0000-0000560A0000}"/>
    <cellStyle name="Normal 2 3 2" xfId="2773" xr:uid="{00000000-0005-0000-0000-0000570A0000}"/>
    <cellStyle name="Normal 2 3 2 2" xfId="3102" xr:uid="{00000000-0005-0000-0000-0000580A0000}"/>
    <cellStyle name="Normal 2 3 3" xfId="2518" xr:uid="{00000000-0005-0000-0000-0000590A0000}"/>
    <cellStyle name="Normal 2 30" xfId="4267" xr:uid="{00000000-0005-0000-0000-00005A0A0000}"/>
    <cellStyle name="Normal 2 32" xfId="3338" xr:uid="{00000000-0005-0000-0000-00005B0A0000}"/>
    <cellStyle name="Normal 2 4" xfId="561" xr:uid="{00000000-0005-0000-0000-00005C0A0000}"/>
    <cellStyle name="Normal 2 4 2" xfId="3341" xr:uid="{00000000-0005-0000-0000-00005D0A0000}"/>
    <cellStyle name="Normal 2 4 2 2" xfId="3342" xr:uid="{00000000-0005-0000-0000-00005E0A0000}"/>
    <cellStyle name="Normal 2 4 3" xfId="2522" xr:uid="{00000000-0005-0000-0000-00005F0A0000}"/>
    <cellStyle name="Normal 2 4 3 2" xfId="3344" xr:uid="{00000000-0005-0000-0000-0000600A0000}"/>
    <cellStyle name="Normal 2 5" xfId="3345" xr:uid="{00000000-0005-0000-0000-0000610A0000}"/>
    <cellStyle name="Normal 2 5 2" xfId="2691" xr:uid="{00000000-0005-0000-0000-0000620A0000}"/>
    <cellStyle name="Normal 2 6" xfId="3346" xr:uid="{00000000-0005-0000-0000-0000630A0000}"/>
    <cellStyle name="Normal 2 6 2" xfId="3347" xr:uid="{00000000-0005-0000-0000-0000640A0000}"/>
    <cellStyle name="Normal 2 7" xfId="1895" xr:uid="{00000000-0005-0000-0000-0000650A0000}"/>
    <cellStyle name="Normal 2 7 2" xfId="1059" xr:uid="{00000000-0005-0000-0000-0000660A0000}"/>
    <cellStyle name="Normal 2 8" xfId="3348" xr:uid="{00000000-0005-0000-0000-0000670A0000}"/>
    <cellStyle name="Normal 2 8 2" xfId="2803" xr:uid="{00000000-0005-0000-0000-0000680A0000}"/>
    <cellStyle name="Normal 2 9" xfId="3349" xr:uid="{00000000-0005-0000-0000-0000690A0000}"/>
    <cellStyle name="Normal 2 9 2" xfId="898" xr:uid="{00000000-0005-0000-0000-00006A0A0000}"/>
    <cellStyle name="Normal 2_05-12  KH trung han 2016-2020 - Liem Thinh edited" xfId="3350" xr:uid="{00000000-0005-0000-0000-00006B0A0000}"/>
    <cellStyle name="Normal 20" xfId="2916" xr:uid="{00000000-0005-0000-0000-00006C0A0000}"/>
    <cellStyle name="Normal 20 2" xfId="2051" xr:uid="{00000000-0005-0000-0000-00006D0A0000}"/>
    <cellStyle name="Normal 21" xfId="3290" xr:uid="{00000000-0005-0000-0000-00006E0A0000}"/>
    <cellStyle name="Normal 21 2" xfId="490" xr:uid="{00000000-0005-0000-0000-00006F0A0000}"/>
    <cellStyle name="Normal 22" xfId="846" xr:uid="{00000000-0005-0000-0000-0000700A0000}"/>
    <cellStyle name="Normal 22 2" xfId="3295" xr:uid="{00000000-0005-0000-0000-0000710A0000}"/>
    <cellStyle name="Normal 23" xfId="3302" xr:uid="{00000000-0005-0000-0000-0000720A0000}"/>
    <cellStyle name="Normal 23 2" xfId="3304" xr:uid="{00000000-0005-0000-0000-0000730A0000}"/>
    <cellStyle name="Normal 23 3" xfId="3306" xr:uid="{00000000-0005-0000-0000-0000740A0000}"/>
    <cellStyle name="Normal 24" xfId="1305" xr:uid="{00000000-0005-0000-0000-0000750A0000}"/>
    <cellStyle name="Normal 24 2" xfId="3311" xr:uid="{00000000-0005-0000-0000-0000760A0000}"/>
    <cellStyle name="Normal 24 2 2" xfId="3351" xr:uid="{00000000-0005-0000-0000-0000770A0000}"/>
    <cellStyle name="Normal 25" xfId="3352" xr:uid="{00000000-0005-0000-0000-0000780A0000}"/>
    <cellStyle name="Normal 25 2" xfId="342" xr:uid="{00000000-0005-0000-0000-0000790A0000}"/>
    <cellStyle name="Normal 25 3" xfId="3354" xr:uid="{00000000-0005-0000-0000-00007A0A0000}"/>
    <cellStyle name="Normal 26" xfId="3356" xr:uid="{00000000-0005-0000-0000-00007B0A0000}"/>
    <cellStyle name="Normal 26 2" xfId="607" xr:uid="{00000000-0005-0000-0000-00007C0A0000}"/>
    <cellStyle name="Normal 27" xfId="2744" xr:uid="{00000000-0005-0000-0000-00007D0A0000}"/>
    <cellStyle name="Normal 27 2" xfId="3358" xr:uid="{00000000-0005-0000-0000-00007E0A0000}"/>
    <cellStyle name="Normal 28" xfId="2747" xr:uid="{00000000-0005-0000-0000-00007F0A0000}"/>
    <cellStyle name="Normal 28 2" xfId="3360" xr:uid="{00000000-0005-0000-0000-0000800A0000}"/>
    <cellStyle name="Normal 29" xfId="618" xr:uid="{00000000-0005-0000-0000-0000810A0000}"/>
    <cellStyle name="Normal 29 2" xfId="2925" xr:uid="{00000000-0005-0000-0000-0000820A0000}"/>
    <cellStyle name="Normal 3" xfId="2780" xr:uid="{00000000-0005-0000-0000-0000830A0000}"/>
    <cellStyle name="Normal 3 10" xfId="3362" xr:uid="{00000000-0005-0000-0000-0000840A0000}"/>
    <cellStyle name="Normal 3 11" xfId="23" xr:uid="{00000000-0005-0000-0000-0000850A0000}"/>
    <cellStyle name="Normal 3 12" xfId="3363" xr:uid="{00000000-0005-0000-0000-0000860A0000}"/>
    <cellStyle name="Normal 3 13" xfId="3364" xr:uid="{00000000-0005-0000-0000-0000870A0000}"/>
    <cellStyle name="Normal 3 14" xfId="3365" xr:uid="{00000000-0005-0000-0000-0000880A0000}"/>
    <cellStyle name="Normal 3 15" xfId="3367" xr:uid="{00000000-0005-0000-0000-0000890A0000}"/>
    <cellStyle name="Normal 3 16" xfId="3368" xr:uid="{00000000-0005-0000-0000-00008A0A0000}"/>
    <cellStyle name="Normal 3 17" xfId="3369" xr:uid="{00000000-0005-0000-0000-00008B0A0000}"/>
    <cellStyle name="Normal 3 18" xfId="3370" xr:uid="{00000000-0005-0000-0000-00008C0A0000}"/>
    <cellStyle name="Normal 3 2" xfId="3373" xr:uid="{00000000-0005-0000-0000-00008D0A0000}"/>
    <cellStyle name="Normal 3 2 2" xfId="1567" xr:uid="{00000000-0005-0000-0000-00008E0A0000}"/>
    <cellStyle name="Normal 3 2 2 2" xfId="1747" xr:uid="{00000000-0005-0000-0000-00008F0A0000}"/>
    <cellStyle name="Normal 3 2 3" xfId="2561" xr:uid="{00000000-0005-0000-0000-0000900A0000}"/>
    <cellStyle name="Normal 3 2 3 2" xfId="3376" xr:uid="{00000000-0005-0000-0000-0000910A0000}"/>
    <cellStyle name="Normal 3 2 4" xfId="2563" xr:uid="{00000000-0005-0000-0000-0000920A0000}"/>
    <cellStyle name="Normal 3 2 5" xfId="3377" xr:uid="{00000000-0005-0000-0000-0000930A0000}"/>
    <cellStyle name="Normal 3 2 5 2" xfId="3378" xr:uid="{00000000-0005-0000-0000-0000940A0000}"/>
    <cellStyle name="Normal 3 2 6" xfId="1398" xr:uid="{00000000-0005-0000-0000-0000950A0000}"/>
    <cellStyle name="Normal 3 2 6 2" xfId="3379" xr:uid="{00000000-0005-0000-0000-0000960A0000}"/>
    <cellStyle name="Normal 3 2 7" xfId="3380" xr:uid="{00000000-0005-0000-0000-0000970A0000}"/>
    <cellStyle name="Normal 3 3" xfId="3381" xr:uid="{00000000-0005-0000-0000-0000980A0000}"/>
    <cellStyle name="Normal 3 3 2" xfId="2667" xr:uid="{00000000-0005-0000-0000-0000990A0000}"/>
    <cellStyle name="Normal 3 4" xfId="3142" xr:uid="{00000000-0005-0000-0000-00009A0A0000}"/>
    <cellStyle name="Normal 3 4 2" xfId="2840" xr:uid="{00000000-0005-0000-0000-00009B0A0000}"/>
    <cellStyle name="Normal 3 5" xfId="3382" xr:uid="{00000000-0005-0000-0000-00009C0A0000}"/>
    <cellStyle name="Normal 3 6" xfId="1965" xr:uid="{00000000-0005-0000-0000-00009D0A0000}"/>
    <cellStyle name="Normal 3 7" xfId="3383" xr:uid="{00000000-0005-0000-0000-00009E0A0000}"/>
    <cellStyle name="Normal 3 8" xfId="1340" xr:uid="{00000000-0005-0000-0000-00009F0A0000}"/>
    <cellStyle name="Normal 3 9" xfId="3384" xr:uid="{00000000-0005-0000-0000-0000A00A0000}"/>
    <cellStyle name="Normal 3_Bieu TH TPCP Vung TNB ngay 4-1-2012" xfId="3386" xr:uid="{00000000-0005-0000-0000-0000A10A0000}"/>
    <cellStyle name="Normal 30" xfId="3353" xr:uid="{00000000-0005-0000-0000-0000A20A0000}"/>
    <cellStyle name="Normal 30 2" xfId="343" xr:uid="{00000000-0005-0000-0000-0000A30A0000}"/>
    <cellStyle name="Normal 30 2 2" xfId="1692" xr:uid="{00000000-0005-0000-0000-0000A40A0000}"/>
    <cellStyle name="Normal 30 3" xfId="3355" xr:uid="{00000000-0005-0000-0000-0000A50A0000}"/>
    <cellStyle name="Normal 30 3 2" xfId="3387" xr:uid="{00000000-0005-0000-0000-0000A60A0000}"/>
    <cellStyle name="Normal 30 4" xfId="3389" xr:uid="{00000000-0005-0000-0000-0000A70A0000}"/>
    <cellStyle name="Normal 31" xfId="3357" xr:uid="{00000000-0005-0000-0000-0000A80A0000}"/>
    <cellStyle name="Normal 31 2" xfId="608" xr:uid="{00000000-0005-0000-0000-0000A90A0000}"/>
    <cellStyle name="Normal 31 2 2" xfId="3390" xr:uid="{00000000-0005-0000-0000-0000AA0A0000}"/>
    <cellStyle name="Normal 31 3" xfId="3391" xr:uid="{00000000-0005-0000-0000-0000AB0A0000}"/>
    <cellStyle name="Normal 31 3 2" xfId="3393" xr:uid="{00000000-0005-0000-0000-0000AC0A0000}"/>
    <cellStyle name="Normal 31 4" xfId="3394" xr:uid="{00000000-0005-0000-0000-0000AD0A0000}"/>
    <cellStyle name="Normal 32" xfId="2745" xr:uid="{00000000-0005-0000-0000-0000AE0A0000}"/>
    <cellStyle name="Normal 32 2" xfId="3359" xr:uid="{00000000-0005-0000-0000-0000AF0A0000}"/>
    <cellStyle name="Normal 32 2 2" xfId="1861" xr:uid="{00000000-0005-0000-0000-0000B00A0000}"/>
    <cellStyle name="Normal 33" xfId="2748" xr:uid="{00000000-0005-0000-0000-0000B10A0000}"/>
    <cellStyle name="Normal 33 2" xfId="3361" xr:uid="{00000000-0005-0000-0000-0000B20A0000}"/>
    <cellStyle name="Normal 34" xfId="619" xr:uid="{00000000-0005-0000-0000-0000B30A0000}"/>
    <cellStyle name="Normal 35" xfId="2750" xr:uid="{00000000-0005-0000-0000-0000B40A0000}"/>
    <cellStyle name="Normal 36" xfId="2753" xr:uid="{00000000-0005-0000-0000-0000B50A0000}"/>
    <cellStyle name="Normal 37" xfId="2756" xr:uid="{00000000-0005-0000-0000-0000B60A0000}"/>
    <cellStyle name="Normal 37 2" xfId="3396" xr:uid="{00000000-0005-0000-0000-0000B70A0000}"/>
    <cellStyle name="Normal 37 2 2" xfId="2241" xr:uid="{00000000-0005-0000-0000-0000B80A0000}"/>
    <cellStyle name="Normal 37 2 3" xfId="3397" xr:uid="{00000000-0005-0000-0000-0000B90A0000}"/>
    <cellStyle name="Normal 37 3" xfId="3400" xr:uid="{00000000-0005-0000-0000-0000BA0A0000}"/>
    <cellStyle name="Normal 37 3 2" xfId="3401" xr:uid="{00000000-0005-0000-0000-0000BB0A0000}"/>
    <cellStyle name="Normal 37 4" xfId="3404" xr:uid="{00000000-0005-0000-0000-0000BC0A0000}"/>
    <cellStyle name="Normal 38" xfId="2760" xr:uid="{00000000-0005-0000-0000-0000BD0A0000}"/>
    <cellStyle name="Normal 38 2" xfId="2943" xr:uid="{00000000-0005-0000-0000-0000BE0A0000}"/>
    <cellStyle name="Normal 38 2 2" xfId="2257" xr:uid="{00000000-0005-0000-0000-0000BF0A0000}"/>
    <cellStyle name="Normal 39" xfId="3405" xr:uid="{00000000-0005-0000-0000-0000C00A0000}"/>
    <cellStyle name="Normal 39 2" xfId="1242" xr:uid="{00000000-0005-0000-0000-0000C10A0000}"/>
    <cellStyle name="Normal 39 2 2" xfId="3407" xr:uid="{00000000-0005-0000-0000-0000C20A0000}"/>
    <cellStyle name="Normal 39 3" xfId="3409" xr:uid="{00000000-0005-0000-0000-0000C30A0000}"/>
    <cellStyle name="Normal 39 3 2" xfId="2665" xr:uid="{00000000-0005-0000-0000-0000C40A0000}"/>
    <cellStyle name="Normal 4" xfId="2782" xr:uid="{00000000-0005-0000-0000-0000C50A0000}"/>
    <cellStyle name="Normal 4 10" xfId="3234" xr:uid="{00000000-0005-0000-0000-0000C60A0000}"/>
    <cellStyle name="Normal 4 11" xfId="2133" xr:uid="{00000000-0005-0000-0000-0000C70A0000}"/>
    <cellStyle name="Normal 4 12" xfId="3236" xr:uid="{00000000-0005-0000-0000-0000C80A0000}"/>
    <cellStyle name="Normal 4 13" xfId="3238" xr:uid="{00000000-0005-0000-0000-0000C90A0000}"/>
    <cellStyle name="Normal 4 14" xfId="1652" xr:uid="{00000000-0005-0000-0000-0000CA0A0000}"/>
    <cellStyle name="Normal 4 15" xfId="1318" xr:uid="{00000000-0005-0000-0000-0000CB0A0000}"/>
    <cellStyle name="Normal 4 16" xfId="974" xr:uid="{00000000-0005-0000-0000-0000CC0A0000}"/>
    <cellStyle name="Normal 4 17" xfId="723" xr:uid="{00000000-0005-0000-0000-0000CD0A0000}"/>
    <cellStyle name="Normal 4 2" xfId="3410" xr:uid="{00000000-0005-0000-0000-0000CE0A0000}"/>
    <cellStyle name="Normal 4 2 2" xfId="3411" xr:uid="{00000000-0005-0000-0000-0000CF0A0000}"/>
    <cellStyle name="Normal 4 3" xfId="2648" xr:uid="{00000000-0005-0000-0000-0000D00A0000}"/>
    <cellStyle name="Normal 4 4" xfId="3412" xr:uid="{00000000-0005-0000-0000-0000D10A0000}"/>
    <cellStyle name="Normal 4 5" xfId="2127" xr:uid="{00000000-0005-0000-0000-0000D20A0000}"/>
    <cellStyle name="Normal 4 6" xfId="2075" xr:uid="{00000000-0005-0000-0000-0000D30A0000}"/>
    <cellStyle name="Normal 4 7" xfId="3413" xr:uid="{00000000-0005-0000-0000-0000D40A0000}"/>
    <cellStyle name="Normal 4 8" xfId="3414" xr:uid="{00000000-0005-0000-0000-0000D50A0000}"/>
    <cellStyle name="Normal 4 9" xfId="3415" xr:uid="{00000000-0005-0000-0000-0000D60A0000}"/>
    <cellStyle name="Normal 4_Bang bieu" xfId="3416" xr:uid="{00000000-0005-0000-0000-0000D70A0000}"/>
    <cellStyle name="Normal 40" xfId="2751" xr:uid="{00000000-0005-0000-0000-0000D80A0000}"/>
    <cellStyle name="Normal 41" xfId="2754" xr:uid="{00000000-0005-0000-0000-0000D90A0000}"/>
    <cellStyle name="Normal 42" xfId="2757" xr:uid="{00000000-0005-0000-0000-0000DA0A0000}"/>
    <cellStyle name="Normal 43" xfId="2761" xr:uid="{00000000-0005-0000-0000-0000DB0A0000}"/>
    <cellStyle name="Normal 44" xfId="3406" xr:uid="{00000000-0005-0000-0000-0000DC0A0000}"/>
    <cellStyle name="Normal 45" xfId="3417" xr:uid="{00000000-0005-0000-0000-0000DD0A0000}"/>
    <cellStyle name="Normal 46" xfId="3419" xr:uid="{00000000-0005-0000-0000-0000DE0A0000}"/>
    <cellStyle name="Normal 46 2" xfId="3421" xr:uid="{00000000-0005-0000-0000-0000DF0A0000}"/>
    <cellStyle name="Normal 47" xfId="1758" xr:uid="{00000000-0005-0000-0000-0000E00A0000}"/>
    <cellStyle name="Normal 48" xfId="3422" xr:uid="{00000000-0005-0000-0000-0000E10A0000}"/>
    <cellStyle name="Normal 49" xfId="3424" xr:uid="{00000000-0005-0000-0000-0000E20A0000}"/>
    <cellStyle name="Normal 5" xfId="2784" xr:uid="{00000000-0005-0000-0000-0000E30A0000}"/>
    <cellStyle name="Normal 5 2" xfId="1817" xr:uid="{00000000-0005-0000-0000-0000E40A0000}"/>
    <cellStyle name="Normal 5 2 2" xfId="3426" xr:uid="{00000000-0005-0000-0000-0000E50A0000}"/>
    <cellStyle name="Normal 50" xfId="3418" xr:uid="{00000000-0005-0000-0000-0000E60A0000}"/>
    <cellStyle name="Normal 51" xfId="3420" xr:uid="{00000000-0005-0000-0000-0000E70A0000}"/>
    <cellStyle name="Normal 52" xfId="1759" xr:uid="{00000000-0005-0000-0000-0000E80A0000}"/>
    <cellStyle name="Normal 53" xfId="3423" xr:uid="{00000000-0005-0000-0000-0000E90A0000}"/>
    <cellStyle name="Normal 54" xfId="3425" xr:uid="{00000000-0005-0000-0000-0000EA0A0000}"/>
    <cellStyle name="Normal 55" xfId="4262" xr:uid="{00000000-0005-0000-0000-0000EB0A0000}"/>
    <cellStyle name="Normal 56" xfId="4264" xr:uid="{00000000-0005-0000-0000-0000EC0A0000}"/>
    <cellStyle name="Normal 57" xfId="4266" xr:uid="{00000000-0005-0000-0000-0000ED0A0000}"/>
    <cellStyle name="Normal 6" xfId="3427" xr:uid="{00000000-0005-0000-0000-0000EE0A0000}"/>
    <cellStyle name="Normal 6 10" xfId="3428" xr:uid="{00000000-0005-0000-0000-0000EF0A0000}"/>
    <cellStyle name="Normal 6 11" xfId="1978" xr:uid="{00000000-0005-0000-0000-0000F00A0000}"/>
    <cellStyle name="Normal 6 12" xfId="3429" xr:uid="{00000000-0005-0000-0000-0000F10A0000}"/>
    <cellStyle name="Normal 6 13" xfId="3430" xr:uid="{00000000-0005-0000-0000-0000F20A0000}"/>
    <cellStyle name="Normal 6 14" xfId="3431" xr:uid="{00000000-0005-0000-0000-0000F30A0000}"/>
    <cellStyle name="Normal 6 15" xfId="3432" xr:uid="{00000000-0005-0000-0000-0000F40A0000}"/>
    <cellStyle name="Normal 6 16" xfId="41" xr:uid="{00000000-0005-0000-0000-0000F50A0000}"/>
    <cellStyle name="Normal 6 2" xfId="3433" xr:uid="{00000000-0005-0000-0000-0000F60A0000}"/>
    <cellStyle name="Normal 6 2 2" xfId="3434" xr:uid="{00000000-0005-0000-0000-0000F70A0000}"/>
    <cellStyle name="Normal 6 3" xfId="3436" xr:uid="{00000000-0005-0000-0000-0000F80A0000}"/>
    <cellStyle name="Normal 6 4" xfId="3437" xr:uid="{00000000-0005-0000-0000-0000F90A0000}"/>
    <cellStyle name="Normal 6 5" xfId="469" xr:uid="{00000000-0005-0000-0000-0000FA0A0000}"/>
    <cellStyle name="Normal 6 6" xfId="3439" xr:uid="{00000000-0005-0000-0000-0000FB0A0000}"/>
    <cellStyle name="Normal 6 7" xfId="3440" xr:uid="{00000000-0005-0000-0000-0000FC0A0000}"/>
    <cellStyle name="Normal 6 8" xfId="1050" xr:uid="{00000000-0005-0000-0000-0000FD0A0000}"/>
    <cellStyle name="Normal 6 9" xfId="3441" xr:uid="{00000000-0005-0000-0000-0000FE0A0000}"/>
    <cellStyle name="Normal 6_TPCP trinh UBND ngay 27-12" xfId="3442" xr:uid="{00000000-0005-0000-0000-0000FF0A0000}"/>
    <cellStyle name="Normal 7" xfId="633" xr:uid="{00000000-0005-0000-0000-0000000B0000}"/>
    <cellStyle name="Normal 7 2" xfId="30" xr:uid="{00000000-0005-0000-0000-0000010B0000}"/>
    <cellStyle name="Normal 7 3" xfId="852" xr:uid="{00000000-0005-0000-0000-0000020B0000}"/>
    <cellStyle name="Normal 7 3 2" xfId="3445" xr:uid="{00000000-0005-0000-0000-0000030B0000}"/>
    <cellStyle name="Normal 7 3 3" xfId="3448" xr:uid="{00000000-0005-0000-0000-0000040B0000}"/>
    <cellStyle name="Normal 7_!1 1 bao cao giao KH ve HTCMT vung TNB   12-12-2011" xfId="994" xr:uid="{00000000-0005-0000-0000-0000050B0000}"/>
    <cellStyle name="Normal 8" xfId="3449" xr:uid="{00000000-0005-0000-0000-0000060B0000}"/>
    <cellStyle name="Normal 8 2" xfId="757" xr:uid="{00000000-0005-0000-0000-0000070B0000}"/>
    <cellStyle name="Normal 8 2 2" xfId="16" xr:uid="{00000000-0005-0000-0000-0000080B0000}"/>
    <cellStyle name="Normal 8 2 2 2" xfId="3450" xr:uid="{00000000-0005-0000-0000-0000090B0000}"/>
    <cellStyle name="Normal 8 2 3" xfId="1560" xr:uid="{00000000-0005-0000-0000-00000A0B0000}"/>
    <cellStyle name="Normal 8 2_Phuongangiao 1-giaoxulykythuat" xfId="3212" xr:uid="{00000000-0005-0000-0000-00000B0B0000}"/>
    <cellStyle name="Normal 8 3" xfId="2381" xr:uid="{00000000-0005-0000-0000-00000C0B0000}"/>
    <cellStyle name="Normal 8_KH KH2014-TPCP (11-12-2013)-3 ( lay theo DH TPCP 2012-2015 da trinh)" xfId="3451" xr:uid="{00000000-0005-0000-0000-00000D0B0000}"/>
    <cellStyle name="Normal 9" xfId="1313" xr:uid="{00000000-0005-0000-0000-00000E0B0000}"/>
    <cellStyle name="Normal 9 10" xfId="126" xr:uid="{00000000-0005-0000-0000-00000F0B0000}"/>
    <cellStyle name="Normal 9 12" xfId="513" xr:uid="{00000000-0005-0000-0000-0000100B0000}"/>
    <cellStyle name="Normal 9 13" xfId="3247" xr:uid="{00000000-0005-0000-0000-0000110B0000}"/>
    <cellStyle name="Normal 9 17" xfId="3452" xr:uid="{00000000-0005-0000-0000-0000120B0000}"/>
    <cellStyle name="Normal 9 2" xfId="402" xr:uid="{00000000-0005-0000-0000-0000130B0000}"/>
    <cellStyle name="Normal 9 21" xfId="3453" xr:uid="{00000000-0005-0000-0000-0000140B0000}"/>
    <cellStyle name="Normal 9 23" xfId="3185" xr:uid="{00000000-0005-0000-0000-0000150B0000}"/>
    <cellStyle name="Normal 9 3" xfId="786" xr:uid="{00000000-0005-0000-0000-0000160B0000}"/>
    <cellStyle name="Normal 9 46" xfId="3454" xr:uid="{00000000-0005-0000-0000-0000170B0000}"/>
    <cellStyle name="Normal 9 47" xfId="3456" xr:uid="{00000000-0005-0000-0000-0000180B0000}"/>
    <cellStyle name="Normal 9 48" xfId="3459" xr:uid="{00000000-0005-0000-0000-0000190B0000}"/>
    <cellStyle name="Normal 9 49" xfId="1867" xr:uid="{00000000-0005-0000-0000-00001A0B0000}"/>
    <cellStyle name="Normal 9 50" xfId="3460" xr:uid="{00000000-0005-0000-0000-00001B0B0000}"/>
    <cellStyle name="Normal 9 51" xfId="3455" xr:uid="{00000000-0005-0000-0000-00001C0B0000}"/>
    <cellStyle name="Normal 9 52" xfId="3457" xr:uid="{00000000-0005-0000-0000-00001D0B0000}"/>
    <cellStyle name="Normal 9_Bieu KH trung han BKH TW" xfId="3461" xr:uid="{00000000-0005-0000-0000-00001E0B0000}"/>
    <cellStyle name="Normal_Bieu mau (CV )" xfId="3465" xr:uid="{00000000-0005-0000-0000-00001F0B0000}"/>
    <cellStyle name="Normal_Bieu mau (CV ) 2" xfId="3466" xr:uid="{00000000-0005-0000-0000-0000200B0000}"/>
    <cellStyle name="Normal1" xfId="2301" xr:uid="{00000000-0005-0000-0000-0000210B0000}"/>
    <cellStyle name="Normal8" xfId="3467" xr:uid="{00000000-0005-0000-0000-0000220B0000}"/>
    <cellStyle name="Normalny_Cennik obowiazuje od 06-08-2001 r (1)" xfId="3468" xr:uid="{00000000-0005-0000-0000-0000230B0000}"/>
    <cellStyle name="Note 2" xfId="352" xr:uid="{00000000-0005-0000-0000-0000240B0000}"/>
    <cellStyle name="Note 2 2" xfId="2300" xr:uid="{00000000-0005-0000-0000-0000250B0000}"/>
    <cellStyle name="Note 3" xfId="3469" xr:uid="{00000000-0005-0000-0000-0000260B0000}"/>
    <cellStyle name="Note 3 2" xfId="794" xr:uid="{00000000-0005-0000-0000-0000270B0000}"/>
    <cellStyle name="Note 4" xfId="1409" xr:uid="{00000000-0005-0000-0000-0000280B0000}"/>
    <cellStyle name="Note 4 2" xfId="1801" xr:uid="{00000000-0005-0000-0000-0000290B0000}"/>
    <cellStyle name="Note 5" xfId="3470" xr:uid="{00000000-0005-0000-0000-00002A0B0000}"/>
    <cellStyle name="NWM" xfId="3392" xr:uid="{00000000-0005-0000-0000-00002B0B0000}"/>
    <cellStyle name="Ò_x000a_Normal_123569" xfId="3472" xr:uid="{00000000-0005-0000-0000-00002D0B0000}"/>
    <cellStyle name="Ò_x000d_Normal_123569" xfId="3473" xr:uid="{00000000-0005-0000-0000-00002E0B0000}"/>
    <cellStyle name="Ò_x005f_x000d_Normal_123569" xfId="1006" xr:uid="{00000000-0005-0000-0000-00002F0B0000}"/>
    <cellStyle name="Ò_x005f_x005f_x005f_x000d_Normal_123569" xfId="2159" xr:uid="{00000000-0005-0000-0000-0000300B0000}"/>
    <cellStyle name="Œ…‹æØ‚è [0.00]_ÆÂ¹²" xfId="3474" xr:uid="{00000000-0005-0000-0000-0000310B0000}"/>
    <cellStyle name="Œ…‹æØ‚è_laroux" xfId="1947" xr:uid="{00000000-0005-0000-0000-0000320B0000}"/>
    <cellStyle name="oft Excel]_x000a__x000a_Comment=open=/f ‚ðw’è‚·‚é‚ÆAƒ†[ƒU[’è‹`ŠÖ”‚ðŠÖ”“\‚è•t‚¯‚Ìˆê——‚É“o˜^‚·‚é‚±‚Æ‚ª‚Å‚«‚Ü‚·B_x000a__x000a_Maximized" xfId="115" xr:uid="{00000000-0005-0000-0000-0000330B0000}"/>
    <cellStyle name="oft Excel]_x000a__x000a_Comment=open=/f ‚ðŽw’è‚·‚é‚ÆAƒ†[ƒU[’è‹`ŠÖ”‚ðŠÖ”“\‚è•t‚¯‚Ìˆê——‚É“o˜^‚·‚é‚±‚Æ‚ª‚Å‚«‚Ü‚·B_x000a__x000a_Maximized" xfId="1002" xr:uid="{00000000-0005-0000-0000-0000340B0000}"/>
    <cellStyle name="oft Excel]_x000a__x000a_Comment=The open=/f lines load custom functions into the Paste Function list._x000a__x000a_Maximized=2_x000a__x000a_Basics=1_x000a__x000a_A" xfId="2227" xr:uid="{00000000-0005-0000-0000-0000350B0000}"/>
    <cellStyle name="oft Excel]_x000a__x000a_Comment=The open=/f lines load custom functions into the Paste Function list._x000a__x000a_Maximized=3_x000a__x000a_Basics=1_x000a__x000a_A" xfId="3475" xr:uid="{00000000-0005-0000-0000-0000360B0000}"/>
    <cellStyle name="oft Excel]_x000d__x000a_Comment=open=/f ‚ðw’è‚·‚é‚ÆAƒ†[ƒU[’è‹`ŠÖ”‚ðŠÖ”“\‚è•t‚¯‚Ìˆê——‚É“o˜^‚·‚é‚±‚Æ‚ª‚Å‚«‚Ü‚·B_x000d__x000a_Maximized" xfId="2419" xr:uid="{00000000-0005-0000-0000-0000370B0000}"/>
    <cellStyle name="oft Excel]_x000d__x000a_Comment=open=/f ‚ðŽw’è‚·‚é‚ÆAƒ†[ƒU[’è‹`ŠÖ”‚ðŠÖ”“\‚è•t‚¯‚Ìˆê——‚É“o˜^‚·‚é‚±‚Æ‚ª‚Å‚«‚Ü‚·B_x000d__x000a_Maximized" xfId="1380" xr:uid="{00000000-0005-0000-0000-0000380B0000}"/>
    <cellStyle name="oft Excel]_x000d__x000a_Comment=The open=/f lines load custom functions into the Paste Function list._x000d__x000a_Maximized=2_x000d__x000a_Basics=1_x000d__x000a_A" xfId="3476" xr:uid="{00000000-0005-0000-0000-0000390B0000}"/>
    <cellStyle name="oft Excel]_x000d__x000a_Comment=The open=/f lines load custom functions into the Paste Function list._x000d__x000a_Maximized=3_x000d__x000a_Basics=1_x000d__x000a_A" xfId="3477" xr:uid="{00000000-0005-0000-0000-00003A0B0000}"/>
    <cellStyle name="oft Excel]_x005f_x000d__x005f_x000a_Comment=open=/f ‚ðw’è‚·‚é‚ÆAƒ†[ƒU[’è‹`ŠÖ”‚ðŠÖ”“\‚è•t‚¯‚Ìˆê——‚É“o˜^‚·‚é‚±‚Æ‚ª‚Å‚«‚Ü‚·B_x005f_x000d__x005f_x000a_Maximized" xfId="3032" xr:uid="{00000000-0005-0000-0000-00003B0B0000}"/>
    <cellStyle name="omma [0]_Mktg Prog" xfId="3478" xr:uid="{00000000-0005-0000-0000-00003C0B0000}"/>
    <cellStyle name="ormal_Sheet1_1" xfId="3479" xr:uid="{00000000-0005-0000-0000-00003D0B0000}"/>
    <cellStyle name="Output 2" xfId="1007" xr:uid="{00000000-0005-0000-0000-00003E0B0000}"/>
    <cellStyle name="p" xfId="104" xr:uid="{00000000-0005-0000-0000-00003F0B0000}"/>
    <cellStyle name="paint" xfId="3480" xr:uid="{00000000-0005-0000-0000-0000400B0000}"/>
    <cellStyle name="paint 2" xfId="3366" xr:uid="{00000000-0005-0000-0000-0000410B0000}"/>
    <cellStyle name="paint_05-12  KH trung han 2016-2020 - Liem Thinh edited" xfId="2583" xr:uid="{00000000-0005-0000-0000-0000420B0000}"/>
    <cellStyle name="Pattern" xfId="3481" xr:uid="{00000000-0005-0000-0000-0000430B0000}"/>
    <cellStyle name="Pattern 10" xfId="3482" xr:uid="{00000000-0005-0000-0000-0000440B0000}"/>
    <cellStyle name="Pattern 11" xfId="954" xr:uid="{00000000-0005-0000-0000-0000450B0000}"/>
    <cellStyle name="Pattern 12" xfId="3395" xr:uid="{00000000-0005-0000-0000-0000460B0000}"/>
    <cellStyle name="Pattern 13" xfId="3399" xr:uid="{00000000-0005-0000-0000-0000470B0000}"/>
    <cellStyle name="Pattern 14" xfId="3402" xr:uid="{00000000-0005-0000-0000-0000480B0000}"/>
    <cellStyle name="Pattern 15" xfId="3483" xr:uid="{00000000-0005-0000-0000-0000490B0000}"/>
    <cellStyle name="Pattern 16" xfId="1913" xr:uid="{00000000-0005-0000-0000-00004A0B0000}"/>
    <cellStyle name="Pattern 2" xfId="3485" xr:uid="{00000000-0005-0000-0000-00004B0B0000}"/>
    <cellStyle name="Pattern 3" xfId="3486" xr:uid="{00000000-0005-0000-0000-00004C0B0000}"/>
    <cellStyle name="Pattern 4" xfId="31" xr:uid="{00000000-0005-0000-0000-00004D0B0000}"/>
    <cellStyle name="Pattern 5" xfId="850" xr:uid="{00000000-0005-0000-0000-00004E0B0000}"/>
    <cellStyle name="Pattern 6" xfId="3487" xr:uid="{00000000-0005-0000-0000-00004F0B0000}"/>
    <cellStyle name="Pattern 7" xfId="3490" xr:uid="{00000000-0005-0000-0000-0000500B0000}"/>
    <cellStyle name="Pattern 8" xfId="3491" xr:uid="{00000000-0005-0000-0000-0000510B0000}"/>
    <cellStyle name="Pattern 9" xfId="3492" xr:uid="{00000000-0005-0000-0000-0000520B0000}"/>
    <cellStyle name="per.style" xfId="32" xr:uid="{00000000-0005-0000-0000-0000530B0000}"/>
    <cellStyle name="per.style 2" xfId="2087" xr:uid="{00000000-0005-0000-0000-0000540B0000}"/>
    <cellStyle name="Percent %" xfId="396" xr:uid="{00000000-0005-0000-0000-0000550B0000}"/>
    <cellStyle name="Percent % Long Underline" xfId="3494" xr:uid="{00000000-0005-0000-0000-0000560B0000}"/>
    <cellStyle name="Percent %_Worksheet in  US Financial Statements Ref. Workbook - Single Co" xfId="375" xr:uid="{00000000-0005-0000-0000-0000570B0000}"/>
    <cellStyle name="Percent (0)" xfId="2951" xr:uid="{00000000-0005-0000-0000-0000580B0000}"/>
    <cellStyle name="Percent (0) 10" xfId="1898" xr:uid="{00000000-0005-0000-0000-0000590B0000}"/>
    <cellStyle name="Percent (0) 11" xfId="551" xr:uid="{00000000-0005-0000-0000-00005A0B0000}"/>
    <cellStyle name="Percent (0) 12" xfId="3495" xr:uid="{00000000-0005-0000-0000-00005B0B0000}"/>
    <cellStyle name="Percent (0) 13" xfId="3284" xr:uid="{00000000-0005-0000-0000-00005C0B0000}"/>
    <cellStyle name="Percent (0) 14" xfId="79" xr:uid="{00000000-0005-0000-0000-00005D0B0000}"/>
    <cellStyle name="Percent (0) 15" xfId="3496" xr:uid="{00000000-0005-0000-0000-00005E0B0000}"/>
    <cellStyle name="Percent (0) 2" xfId="3498" xr:uid="{00000000-0005-0000-0000-00005F0B0000}"/>
    <cellStyle name="Percent (0) 3" xfId="538" xr:uid="{00000000-0005-0000-0000-0000600B0000}"/>
    <cellStyle name="Percent (0) 4" xfId="3499" xr:uid="{00000000-0005-0000-0000-0000610B0000}"/>
    <cellStyle name="Percent (0) 5" xfId="3501" xr:uid="{00000000-0005-0000-0000-0000620B0000}"/>
    <cellStyle name="Percent (0) 6" xfId="2054" xr:uid="{00000000-0005-0000-0000-0000630B0000}"/>
    <cellStyle name="Percent (0) 7" xfId="986" xr:uid="{00000000-0005-0000-0000-0000640B0000}"/>
    <cellStyle name="Percent (0) 8" xfId="3502" xr:uid="{00000000-0005-0000-0000-0000650B0000}"/>
    <cellStyle name="Percent (0) 9" xfId="3503" xr:uid="{00000000-0005-0000-0000-0000660B0000}"/>
    <cellStyle name="Percent [0]" xfId="3504" xr:uid="{00000000-0005-0000-0000-0000670B0000}"/>
    <cellStyle name="Percent [0] 10" xfId="2472" xr:uid="{00000000-0005-0000-0000-0000680B0000}"/>
    <cellStyle name="Percent [0] 11" xfId="2476" xr:uid="{00000000-0005-0000-0000-0000690B0000}"/>
    <cellStyle name="Percent [0] 12" xfId="2499" xr:uid="{00000000-0005-0000-0000-00006A0B0000}"/>
    <cellStyle name="Percent [0] 13" xfId="1766" xr:uid="{00000000-0005-0000-0000-00006B0B0000}"/>
    <cellStyle name="Percent [0] 14" xfId="503" xr:uid="{00000000-0005-0000-0000-00006C0B0000}"/>
    <cellStyle name="Percent [0] 15" xfId="3505" xr:uid="{00000000-0005-0000-0000-00006D0B0000}"/>
    <cellStyle name="Percent [0] 16" xfId="3507" xr:uid="{00000000-0005-0000-0000-00006E0B0000}"/>
    <cellStyle name="Percent [0] 2" xfId="3508" xr:uid="{00000000-0005-0000-0000-00006F0B0000}"/>
    <cellStyle name="Percent [0] 3" xfId="3510" xr:uid="{00000000-0005-0000-0000-0000700B0000}"/>
    <cellStyle name="Percent [0] 4" xfId="3511" xr:uid="{00000000-0005-0000-0000-0000710B0000}"/>
    <cellStyle name="Percent [0] 5" xfId="3512" xr:uid="{00000000-0005-0000-0000-0000720B0000}"/>
    <cellStyle name="Percent [0] 6" xfId="3513" xr:uid="{00000000-0005-0000-0000-0000730B0000}"/>
    <cellStyle name="Percent [0] 7" xfId="3515" xr:uid="{00000000-0005-0000-0000-0000740B0000}"/>
    <cellStyle name="Percent [0] 8" xfId="3516" xr:uid="{00000000-0005-0000-0000-0000750B0000}"/>
    <cellStyle name="Percent [0] 9" xfId="3517" xr:uid="{00000000-0005-0000-0000-0000760B0000}"/>
    <cellStyle name="Percent [00]" xfId="3518" xr:uid="{00000000-0005-0000-0000-0000770B0000}"/>
    <cellStyle name="Percent [00] 10" xfId="3519" xr:uid="{00000000-0005-0000-0000-0000780B0000}"/>
    <cellStyle name="Percent [00] 11" xfId="3521" xr:uid="{00000000-0005-0000-0000-0000790B0000}"/>
    <cellStyle name="Percent [00] 12" xfId="3522" xr:uid="{00000000-0005-0000-0000-00007A0B0000}"/>
    <cellStyle name="Percent [00] 13" xfId="3523" xr:uid="{00000000-0005-0000-0000-00007B0B0000}"/>
    <cellStyle name="Percent [00] 14" xfId="3524" xr:uid="{00000000-0005-0000-0000-00007C0B0000}"/>
    <cellStyle name="Percent [00] 15" xfId="3525" xr:uid="{00000000-0005-0000-0000-00007D0B0000}"/>
    <cellStyle name="Percent [00] 16" xfId="3526" xr:uid="{00000000-0005-0000-0000-00007E0B0000}"/>
    <cellStyle name="Percent [00] 2" xfId="3528" xr:uid="{00000000-0005-0000-0000-00007F0B0000}"/>
    <cellStyle name="Percent [00] 3" xfId="1783" xr:uid="{00000000-0005-0000-0000-0000800B0000}"/>
    <cellStyle name="Percent [00] 4" xfId="3529" xr:uid="{00000000-0005-0000-0000-0000810B0000}"/>
    <cellStyle name="Percent [00] 5" xfId="1624" xr:uid="{00000000-0005-0000-0000-0000820B0000}"/>
    <cellStyle name="Percent [00] 6" xfId="2120" xr:uid="{00000000-0005-0000-0000-0000830B0000}"/>
    <cellStyle name="Percent [00] 7" xfId="3530" xr:uid="{00000000-0005-0000-0000-0000840B0000}"/>
    <cellStyle name="Percent [00] 8" xfId="681" xr:uid="{00000000-0005-0000-0000-0000850B0000}"/>
    <cellStyle name="Percent [00] 9" xfId="1538" xr:uid="{00000000-0005-0000-0000-0000860B0000}"/>
    <cellStyle name="Percent [2]" xfId="3531" xr:uid="{00000000-0005-0000-0000-0000870B0000}"/>
    <cellStyle name="Percent [2] 10" xfId="1101" xr:uid="{00000000-0005-0000-0000-0000880B0000}"/>
    <cellStyle name="Percent [2] 11" xfId="2585" xr:uid="{00000000-0005-0000-0000-0000890B0000}"/>
    <cellStyle name="Percent [2] 12" xfId="2587" xr:uid="{00000000-0005-0000-0000-00008A0B0000}"/>
    <cellStyle name="Percent [2] 13" xfId="2589" xr:uid="{00000000-0005-0000-0000-00008B0B0000}"/>
    <cellStyle name="Percent [2] 14" xfId="2591" xr:uid="{00000000-0005-0000-0000-00008C0B0000}"/>
    <cellStyle name="Percent [2] 15" xfId="2593" xr:uid="{00000000-0005-0000-0000-00008D0B0000}"/>
    <cellStyle name="Percent [2] 16" xfId="2596" xr:uid="{00000000-0005-0000-0000-00008E0B0000}"/>
    <cellStyle name="Percent [2] 2" xfId="648" xr:uid="{00000000-0005-0000-0000-00008F0B0000}"/>
    <cellStyle name="Percent [2] 2 2" xfId="3532" xr:uid="{00000000-0005-0000-0000-0000900B0000}"/>
    <cellStyle name="Percent [2] 3" xfId="3535" xr:uid="{00000000-0005-0000-0000-0000910B0000}"/>
    <cellStyle name="Percent [2] 4" xfId="3536" xr:uid="{00000000-0005-0000-0000-0000920B0000}"/>
    <cellStyle name="Percent [2] 5" xfId="3537" xr:uid="{00000000-0005-0000-0000-0000930B0000}"/>
    <cellStyle name="Percent [2] 6" xfId="3538" xr:uid="{00000000-0005-0000-0000-0000940B0000}"/>
    <cellStyle name="Percent [2] 7" xfId="3539" xr:uid="{00000000-0005-0000-0000-0000950B0000}"/>
    <cellStyle name="Percent [2] 8" xfId="1737" xr:uid="{00000000-0005-0000-0000-0000960B0000}"/>
    <cellStyle name="Percent [2] 9" xfId="3540" xr:uid="{00000000-0005-0000-0000-0000970B0000}"/>
    <cellStyle name="Percent 0.0%" xfId="3541" xr:uid="{00000000-0005-0000-0000-0000980B0000}"/>
    <cellStyle name="Percent 0.0% Long Underline" xfId="3542" xr:uid="{00000000-0005-0000-0000-0000990B0000}"/>
    <cellStyle name="Percent 0.00%" xfId="1309" xr:uid="{00000000-0005-0000-0000-00009A0B0000}"/>
    <cellStyle name="Percent 0.00% Long Underline" xfId="2775" xr:uid="{00000000-0005-0000-0000-00009B0B0000}"/>
    <cellStyle name="Percent 0.000%" xfId="3545" xr:uid="{00000000-0005-0000-0000-00009C0B0000}"/>
    <cellStyle name="Percent 0.000% Long Underline" xfId="3547" xr:uid="{00000000-0005-0000-0000-00009D0B0000}"/>
    <cellStyle name="Percent 10" xfId="2495" xr:uid="{00000000-0005-0000-0000-00009E0B0000}"/>
    <cellStyle name="Percent 10 2" xfId="2647" xr:uid="{00000000-0005-0000-0000-00009F0B0000}"/>
    <cellStyle name="Percent 11" xfId="381" xr:uid="{00000000-0005-0000-0000-0000A00B0000}"/>
    <cellStyle name="Percent 11 2" xfId="1368" xr:uid="{00000000-0005-0000-0000-0000A10B0000}"/>
    <cellStyle name="Percent 12" xfId="1441" xr:uid="{00000000-0005-0000-0000-0000A20B0000}"/>
    <cellStyle name="Percent 12 2" xfId="3435" xr:uid="{00000000-0005-0000-0000-0000A30B0000}"/>
    <cellStyle name="Percent 13" xfId="3548" xr:uid="{00000000-0005-0000-0000-0000A40B0000}"/>
    <cellStyle name="Percent 13 2" xfId="849" xr:uid="{00000000-0005-0000-0000-0000A50B0000}"/>
    <cellStyle name="Percent 14" xfId="3549" xr:uid="{00000000-0005-0000-0000-0000A60B0000}"/>
    <cellStyle name="Percent 14 2" xfId="2380" xr:uid="{00000000-0005-0000-0000-0000A70B0000}"/>
    <cellStyle name="Percent 15" xfId="3550" xr:uid="{00000000-0005-0000-0000-0000A80B0000}"/>
    <cellStyle name="Percent 16" xfId="1474" xr:uid="{00000000-0005-0000-0000-0000A90B0000}"/>
    <cellStyle name="Percent 17" xfId="3443" xr:uid="{00000000-0005-0000-0000-0000AA0B0000}"/>
    <cellStyle name="Percent 18" xfId="3446" xr:uid="{00000000-0005-0000-0000-0000AB0B0000}"/>
    <cellStyle name="Percent 19" xfId="984" xr:uid="{00000000-0005-0000-0000-0000AC0B0000}"/>
    <cellStyle name="Percent 19 2" xfId="793" xr:uid="{00000000-0005-0000-0000-0000AD0B0000}"/>
    <cellStyle name="Percent 2" xfId="3403" xr:uid="{00000000-0005-0000-0000-0000AE0B0000}"/>
    <cellStyle name="Percent 2 2" xfId="3042" xr:uid="{00000000-0005-0000-0000-0000AF0B0000}"/>
    <cellStyle name="Percent 2 2 2" xfId="3552" xr:uid="{00000000-0005-0000-0000-0000B00B0000}"/>
    <cellStyle name="Percent 2 2 3" xfId="3553" xr:uid="{00000000-0005-0000-0000-0000B10B0000}"/>
    <cellStyle name="Percent 2 3" xfId="3044" xr:uid="{00000000-0005-0000-0000-0000B20B0000}"/>
    <cellStyle name="Percent 2 4" xfId="3048" xr:uid="{00000000-0005-0000-0000-0000B30B0000}"/>
    <cellStyle name="Percent 20" xfId="3551" xr:uid="{00000000-0005-0000-0000-0000B40B0000}"/>
    <cellStyle name="Percent 20 2" xfId="785" xr:uid="{00000000-0005-0000-0000-0000B50B0000}"/>
    <cellStyle name="Percent 21" xfId="1475" xr:uid="{00000000-0005-0000-0000-0000B60B0000}"/>
    <cellStyle name="Percent 22" xfId="3444" xr:uid="{00000000-0005-0000-0000-0000B70B0000}"/>
    <cellStyle name="Percent 23" xfId="3447" xr:uid="{00000000-0005-0000-0000-0000B80B0000}"/>
    <cellStyle name="Percent 3" xfId="3484" xr:uid="{00000000-0005-0000-0000-0000B90B0000}"/>
    <cellStyle name="Percent 3 2" xfId="2481" xr:uid="{00000000-0005-0000-0000-0000BA0B0000}"/>
    <cellStyle name="Percent 3 3" xfId="2483" xr:uid="{00000000-0005-0000-0000-0000BB0B0000}"/>
    <cellStyle name="Percent 4" xfId="1914" xr:uid="{00000000-0005-0000-0000-0000BC0B0000}"/>
    <cellStyle name="Percent 4 2" xfId="3554" xr:uid="{00000000-0005-0000-0000-0000BD0B0000}"/>
    <cellStyle name="Percent 5" xfId="3555" xr:uid="{00000000-0005-0000-0000-0000BE0B0000}"/>
    <cellStyle name="Percent 5 2" xfId="555" xr:uid="{00000000-0005-0000-0000-0000BF0B0000}"/>
    <cellStyle name="Percent 6" xfId="3556" xr:uid="{00000000-0005-0000-0000-0000C00B0000}"/>
    <cellStyle name="Percent 6 2" xfId="3557" xr:uid="{00000000-0005-0000-0000-0000C10B0000}"/>
    <cellStyle name="Percent 7" xfId="3558" xr:uid="{00000000-0005-0000-0000-0000C20B0000}"/>
    <cellStyle name="Percent 7 2" xfId="3559" xr:uid="{00000000-0005-0000-0000-0000C30B0000}"/>
    <cellStyle name="Percent 8" xfId="3560" xr:uid="{00000000-0005-0000-0000-0000C40B0000}"/>
    <cellStyle name="Percent 8 2" xfId="3561" xr:uid="{00000000-0005-0000-0000-0000C50B0000}"/>
    <cellStyle name="Percent 9" xfId="3562" xr:uid="{00000000-0005-0000-0000-0000C60B0000}"/>
    <cellStyle name="Percent 9 2" xfId="2011" xr:uid="{00000000-0005-0000-0000-0000C70B0000}"/>
    <cellStyle name="PERCENTAGE" xfId="2683" xr:uid="{00000000-0005-0000-0000-0000C80B0000}"/>
    <cellStyle name="PERCENTAGE 2" xfId="210" xr:uid="{00000000-0005-0000-0000-0000C90B0000}"/>
    <cellStyle name="PrePop Currency (0)" xfId="1726" xr:uid="{00000000-0005-0000-0000-0000CA0B0000}"/>
    <cellStyle name="PrePop Currency (0) 10" xfId="3563" xr:uid="{00000000-0005-0000-0000-0000CB0B0000}"/>
    <cellStyle name="PrePop Currency (0) 11" xfId="3565" xr:uid="{00000000-0005-0000-0000-0000CC0B0000}"/>
    <cellStyle name="PrePop Currency (0) 12" xfId="3194" xr:uid="{00000000-0005-0000-0000-0000CD0B0000}"/>
    <cellStyle name="PrePop Currency (0) 13" xfId="3566" xr:uid="{00000000-0005-0000-0000-0000CE0B0000}"/>
    <cellStyle name="PrePop Currency (0) 14" xfId="3125" xr:uid="{00000000-0005-0000-0000-0000CF0B0000}"/>
    <cellStyle name="PrePop Currency (0) 15" xfId="178" xr:uid="{00000000-0005-0000-0000-0000D00B0000}"/>
    <cellStyle name="PrePop Currency (0) 16" xfId="1912" xr:uid="{00000000-0005-0000-0000-0000D10B0000}"/>
    <cellStyle name="PrePop Currency (0) 2" xfId="3567" xr:uid="{00000000-0005-0000-0000-0000D20B0000}"/>
    <cellStyle name="PrePop Currency (0) 3" xfId="2340" xr:uid="{00000000-0005-0000-0000-0000D30B0000}"/>
    <cellStyle name="PrePop Currency (0) 4" xfId="3568" xr:uid="{00000000-0005-0000-0000-0000D40B0000}"/>
    <cellStyle name="PrePop Currency (0) 5" xfId="3569" xr:uid="{00000000-0005-0000-0000-0000D50B0000}"/>
    <cellStyle name="PrePop Currency (0) 6" xfId="3571" xr:uid="{00000000-0005-0000-0000-0000D60B0000}"/>
    <cellStyle name="PrePop Currency (0) 7" xfId="3572" xr:uid="{00000000-0005-0000-0000-0000D70B0000}"/>
    <cellStyle name="PrePop Currency (0) 8" xfId="3574" xr:uid="{00000000-0005-0000-0000-0000D80B0000}"/>
    <cellStyle name="PrePop Currency (0) 9" xfId="3575" xr:uid="{00000000-0005-0000-0000-0000D90B0000}"/>
    <cellStyle name="PrePop Currency (2)" xfId="3577" xr:uid="{00000000-0005-0000-0000-0000DA0B0000}"/>
    <cellStyle name="PrePop Currency (2) 10" xfId="3022" xr:uid="{00000000-0005-0000-0000-0000DB0B0000}"/>
    <cellStyle name="PrePop Currency (2) 11" xfId="1705" xr:uid="{00000000-0005-0000-0000-0000DC0B0000}"/>
    <cellStyle name="PrePop Currency (2) 12" xfId="3024" xr:uid="{00000000-0005-0000-0000-0000DD0B0000}"/>
    <cellStyle name="PrePop Currency (2) 13" xfId="3026" xr:uid="{00000000-0005-0000-0000-0000DE0B0000}"/>
    <cellStyle name="PrePop Currency (2) 14" xfId="3029" xr:uid="{00000000-0005-0000-0000-0000DF0B0000}"/>
    <cellStyle name="PrePop Currency (2) 15" xfId="1792" xr:uid="{00000000-0005-0000-0000-0000E00B0000}"/>
    <cellStyle name="PrePop Currency (2) 16" xfId="3578" xr:uid="{00000000-0005-0000-0000-0000E10B0000}"/>
    <cellStyle name="PrePop Currency (2) 2" xfId="3580" xr:uid="{00000000-0005-0000-0000-0000E20B0000}"/>
    <cellStyle name="PrePop Currency (2) 3" xfId="2973" xr:uid="{00000000-0005-0000-0000-0000E30B0000}"/>
    <cellStyle name="PrePop Currency (2) 4" xfId="3582" xr:uid="{00000000-0005-0000-0000-0000E40B0000}"/>
    <cellStyle name="PrePop Currency (2) 5" xfId="3584" xr:uid="{00000000-0005-0000-0000-0000E50B0000}"/>
    <cellStyle name="PrePop Currency (2) 6" xfId="3585" xr:uid="{00000000-0005-0000-0000-0000E60B0000}"/>
    <cellStyle name="PrePop Currency (2) 7" xfId="3586" xr:uid="{00000000-0005-0000-0000-0000E70B0000}"/>
    <cellStyle name="PrePop Currency (2) 8" xfId="3588" xr:uid="{00000000-0005-0000-0000-0000E80B0000}"/>
    <cellStyle name="PrePop Currency (2) 9" xfId="3589" xr:uid="{00000000-0005-0000-0000-0000E90B0000}"/>
    <cellStyle name="PrePop Units (0)" xfId="2797" xr:uid="{00000000-0005-0000-0000-0000EA0B0000}"/>
    <cellStyle name="PrePop Units (0) 10" xfId="2792" xr:uid="{00000000-0005-0000-0000-0000EB0B0000}"/>
    <cellStyle name="PrePop Units (0) 11" xfId="2569" xr:uid="{00000000-0005-0000-0000-0000EC0B0000}"/>
    <cellStyle name="PrePop Units (0) 12" xfId="2794" xr:uid="{00000000-0005-0000-0000-0000ED0B0000}"/>
    <cellStyle name="PrePop Units (0) 13" xfId="2796" xr:uid="{00000000-0005-0000-0000-0000EE0B0000}"/>
    <cellStyle name="PrePop Units (0) 14" xfId="653" xr:uid="{00000000-0005-0000-0000-0000EF0B0000}"/>
    <cellStyle name="PrePop Units (0) 15" xfId="2800" xr:uid="{00000000-0005-0000-0000-0000F00B0000}"/>
    <cellStyle name="PrePop Units (0) 16" xfId="1617" xr:uid="{00000000-0005-0000-0000-0000F10B0000}"/>
    <cellStyle name="PrePop Units (0) 2" xfId="3590" xr:uid="{00000000-0005-0000-0000-0000F20B0000}"/>
    <cellStyle name="PrePop Units (0) 3" xfId="3591" xr:uid="{00000000-0005-0000-0000-0000F30B0000}"/>
    <cellStyle name="PrePop Units (0) 4" xfId="1860" xr:uid="{00000000-0005-0000-0000-0000F40B0000}"/>
    <cellStyle name="PrePop Units (0) 5" xfId="2042" xr:uid="{00000000-0005-0000-0000-0000F50B0000}"/>
    <cellStyle name="PrePop Units (0) 6" xfId="3592" xr:uid="{00000000-0005-0000-0000-0000F60B0000}"/>
    <cellStyle name="PrePop Units (0) 7" xfId="3593" xr:uid="{00000000-0005-0000-0000-0000F70B0000}"/>
    <cellStyle name="PrePop Units (0) 8" xfId="778" xr:uid="{00000000-0005-0000-0000-0000F80B0000}"/>
    <cellStyle name="PrePop Units (0) 9" xfId="2881" xr:uid="{00000000-0005-0000-0000-0000F90B0000}"/>
    <cellStyle name="PrePop Units (1)" xfId="2789" xr:uid="{00000000-0005-0000-0000-0000FA0B0000}"/>
    <cellStyle name="PrePop Units (1) 10" xfId="3595" xr:uid="{00000000-0005-0000-0000-0000FB0B0000}"/>
    <cellStyle name="PrePop Units (1) 11" xfId="3598" xr:uid="{00000000-0005-0000-0000-0000FC0B0000}"/>
    <cellStyle name="PrePop Units (1) 12" xfId="1873" xr:uid="{00000000-0005-0000-0000-0000FD0B0000}"/>
    <cellStyle name="PrePop Units (1) 13" xfId="3160" xr:uid="{00000000-0005-0000-0000-0000FE0B0000}"/>
    <cellStyle name="PrePop Units (1) 14" xfId="310" xr:uid="{00000000-0005-0000-0000-0000FF0B0000}"/>
    <cellStyle name="PrePop Units (1) 15" xfId="3601" xr:uid="{00000000-0005-0000-0000-0000000C0000}"/>
    <cellStyle name="PrePop Units (1) 16" xfId="3604" xr:uid="{00000000-0005-0000-0000-0000010C0000}"/>
    <cellStyle name="PrePop Units (1) 2" xfId="3608" xr:uid="{00000000-0005-0000-0000-0000020C0000}"/>
    <cellStyle name="PrePop Units (1) 3" xfId="3609" xr:uid="{00000000-0005-0000-0000-0000030C0000}"/>
    <cellStyle name="PrePop Units (1) 4" xfId="3114" xr:uid="{00000000-0005-0000-0000-0000040C0000}"/>
    <cellStyle name="PrePop Units (1) 5" xfId="2045" xr:uid="{00000000-0005-0000-0000-0000050C0000}"/>
    <cellStyle name="PrePop Units (1) 6" xfId="3610" xr:uid="{00000000-0005-0000-0000-0000060C0000}"/>
    <cellStyle name="PrePop Units (1) 7" xfId="3611" xr:uid="{00000000-0005-0000-0000-0000070C0000}"/>
    <cellStyle name="PrePop Units (1) 8" xfId="1901" xr:uid="{00000000-0005-0000-0000-0000080C0000}"/>
    <cellStyle name="PrePop Units (1) 9" xfId="3612" xr:uid="{00000000-0005-0000-0000-0000090C0000}"/>
    <cellStyle name="PrePop Units (2)" xfId="3613" xr:uid="{00000000-0005-0000-0000-00000A0C0000}"/>
    <cellStyle name="PrePop Units (2) 10" xfId="3614" xr:uid="{00000000-0005-0000-0000-00000B0C0000}"/>
    <cellStyle name="PrePop Units (2) 11" xfId="3080" xr:uid="{00000000-0005-0000-0000-00000C0C0000}"/>
    <cellStyle name="PrePop Units (2) 12" xfId="3083" xr:uid="{00000000-0005-0000-0000-00000D0C0000}"/>
    <cellStyle name="PrePop Units (2) 13" xfId="1640" xr:uid="{00000000-0005-0000-0000-00000E0C0000}"/>
    <cellStyle name="PrePop Units (2) 14" xfId="3085" xr:uid="{00000000-0005-0000-0000-00000F0C0000}"/>
    <cellStyle name="PrePop Units (2) 15" xfId="3087" xr:uid="{00000000-0005-0000-0000-0000100C0000}"/>
    <cellStyle name="PrePop Units (2) 16" xfId="896" xr:uid="{00000000-0005-0000-0000-0000110C0000}"/>
    <cellStyle name="PrePop Units (2) 2" xfId="3615" xr:uid="{00000000-0005-0000-0000-0000120C0000}"/>
    <cellStyle name="PrePop Units (2) 3" xfId="3616" xr:uid="{00000000-0005-0000-0000-0000130C0000}"/>
    <cellStyle name="PrePop Units (2) 4" xfId="3618" xr:uid="{00000000-0005-0000-0000-0000140C0000}"/>
    <cellStyle name="PrePop Units (2) 5" xfId="1107" xr:uid="{00000000-0005-0000-0000-0000150C0000}"/>
    <cellStyle name="PrePop Units (2) 6" xfId="2099" xr:uid="{00000000-0005-0000-0000-0000160C0000}"/>
    <cellStyle name="PrePop Units (2) 7" xfId="2434" xr:uid="{00000000-0005-0000-0000-0000170C0000}"/>
    <cellStyle name="PrePop Units (2) 8" xfId="3619" xr:uid="{00000000-0005-0000-0000-0000180C0000}"/>
    <cellStyle name="PrePop Units (2) 9" xfId="3621" xr:uid="{00000000-0005-0000-0000-0000190C0000}"/>
    <cellStyle name="pricing" xfId="3622" xr:uid="{00000000-0005-0000-0000-00001A0C0000}"/>
    <cellStyle name="pricing 2" xfId="3156" xr:uid="{00000000-0005-0000-0000-00001B0C0000}"/>
    <cellStyle name="PSChar" xfId="3624" xr:uid="{00000000-0005-0000-0000-00001C0C0000}"/>
    <cellStyle name="PSHeading" xfId="3625" xr:uid="{00000000-0005-0000-0000-00001D0C0000}"/>
    <cellStyle name="Quantity" xfId="3047" xr:uid="{00000000-0005-0000-0000-00001E0C0000}"/>
    <cellStyle name="regstoresfromspecstores" xfId="683" xr:uid="{00000000-0005-0000-0000-00001F0C0000}"/>
    <cellStyle name="regstoresfromspecstores 2" xfId="14" xr:uid="{00000000-0005-0000-0000-0000200C0000}"/>
    <cellStyle name="RevList" xfId="3108" xr:uid="{00000000-0005-0000-0000-0000210C0000}"/>
    <cellStyle name="rlink_tiªn l­în_x005f_x001b_Hyperlink_TONG HOP KINH PHI" xfId="3627" xr:uid="{00000000-0005-0000-0000-0000220C0000}"/>
    <cellStyle name="rmal_ADAdot" xfId="3493" xr:uid="{00000000-0005-0000-0000-0000230C0000}"/>
    <cellStyle name="S—_x0008_" xfId="3003" xr:uid="{00000000-0005-0000-0000-0000240C0000}"/>
    <cellStyle name="S—_x0008_ 2" xfId="3628" xr:uid="{00000000-0005-0000-0000-0000250C0000}"/>
    <cellStyle name="s]_x000a__x000a_spooler=yes_x000a__x000a_load=_x000a__x000a_Beep=yes_x000a__x000a_NullPort=None_x000a__x000a_BorderWidth=3_x000a__x000a_CursorBlinkRate=1200_x000a__x000a_DoubleClickSpeed=452_x000a__x000a_Programs=co" xfId="3209" xr:uid="{00000000-0005-0000-0000-0000260C0000}"/>
    <cellStyle name="s]_x000d__x000a_spooler=yes_x000d__x000a_load=_x000d__x000a_Beep=yes_x000d__x000a_NullPort=None_x000d__x000a_BorderWidth=3_x000d__x000a_CursorBlinkRate=1200_x000d__x000a_DoubleClickSpeed=452_x000d__x000a_Programs=co" xfId="3629" xr:uid="{00000000-0005-0000-0000-0000270C0000}"/>
    <cellStyle name="s]_x005f_x000d__x005f_x000a_spooler=yes_x005f_x000d__x005f_x000a_load=_x005f_x000d__x005f_x000a_Beep=yes_x005f_x000d__x005f_x000a_NullPort=None_x005f_x000d__x005f_x000a_BorderWidth=3_x005f_x000d__x005f_x000a_CursorBlinkRate=1200_x005f_x000d__x005f_x000a_D" xfId="645" xr:uid="{00000000-0005-0000-0000-0000280C0000}"/>
    <cellStyle name="S—_x0008__KH TPCP vung TNB (03-1-2012)" xfId="3630" xr:uid="{00000000-0005-0000-0000-0000290C0000}"/>
    <cellStyle name="S—_x005f_x0008_" xfId="3632" xr:uid="{00000000-0005-0000-0000-00002A0C0000}"/>
    <cellStyle name="SAPBEXaggData" xfId="946" xr:uid="{00000000-0005-0000-0000-00002B0C0000}"/>
    <cellStyle name="SAPBEXaggData 2" xfId="3633" xr:uid="{00000000-0005-0000-0000-00002C0C0000}"/>
    <cellStyle name="SAPBEXaggDataEmph" xfId="2950" xr:uid="{00000000-0005-0000-0000-00002D0C0000}"/>
    <cellStyle name="SAPBEXaggDataEmph 2" xfId="3497" xr:uid="{00000000-0005-0000-0000-00002E0C0000}"/>
    <cellStyle name="SAPBEXaggItem" xfId="3174" xr:uid="{00000000-0005-0000-0000-00002F0C0000}"/>
    <cellStyle name="SAPBEXaggItem 2" xfId="3634" xr:uid="{00000000-0005-0000-0000-0000300C0000}"/>
    <cellStyle name="SAPBEXchaText" xfId="1550" xr:uid="{00000000-0005-0000-0000-0000310C0000}"/>
    <cellStyle name="SAPBEXchaText 2" xfId="887" xr:uid="{00000000-0005-0000-0000-0000320C0000}"/>
    <cellStyle name="SAPBEXexcBad7" xfId="3326" xr:uid="{00000000-0005-0000-0000-0000330C0000}"/>
    <cellStyle name="SAPBEXexcBad7 2" xfId="2930" xr:uid="{00000000-0005-0000-0000-0000340C0000}"/>
    <cellStyle name="SAPBEXexcBad8" xfId="3328" xr:uid="{00000000-0005-0000-0000-0000350C0000}"/>
    <cellStyle name="SAPBEXexcBad8 2" xfId="467" xr:uid="{00000000-0005-0000-0000-0000360C0000}"/>
    <cellStyle name="SAPBEXexcBad9" xfId="3636" xr:uid="{00000000-0005-0000-0000-0000370C0000}"/>
    <cellStyle name="SAPBEXexcBad9 2" xfId="2829" xr:uid="{00000000-0005-0000-0000-0000380C0000}"/>
    <cellStyle name="SAPBEXexcCritical4" xfId="3111" xr:uid="{00000000-0005-0000-0000-0000390C0000}"/>
    <cellStyle name="SAPBEXexcCritical4 2" xfId="3544" xr:uid="{00000000-0005-0000-0000-00003A0C0000}"/>
    <cellStyle name="SAPBEXexcCritical5" xfId="3639" xr:uid="{00000000-0005-0000-0000-00003B0C0000}"/>
    <cellStyle name="SAPBEXexcCritical5 2" xfId="66" xr:uid="{00000000-0005-0000-0000-00003C0C0000}"/>
    <cellStyle name="SAPBEXexcCritical6" xfId="3576" xr:uid="{00000000-0005-0000-0000-00003D0C0000}"/>
    <cellStyle name="SAPBEXexcCritical6 2" xfId="3579" xr:uid="{00000000-0005-0000-0000-00003E0C0000}"/>
    <cellStyle name="SAPBEXexcGood1" xfId="3640" xr:uid="{00000000-0005-0000-0000-00003F0C0000}"/>
    <cellStyle name="SAPBEXexcGood1 2" xfId="3520" xr:uid="{00000000-0005-0000-0000-0000400C0000}"/>
    <cellStyle name="SAPBEXexcGood2" xfId="639" xr:uid="{00000000-0005-0000-0000-0000410C0000}"/>
    <cellStyle name="SAPBEXexcGood2 2" xfId="3570" xr:uid="{00000000-0005-0000-0000-0000420C0000}"/>
    <cellStyle name="SAPBEXexcGood3" xfId="3641" xr:uid="{00000000-0005-0000-0000-0000430C0000}"/>
    <cellStyle name="SAPBEXexcGood3 2" xfId="1977" xr:uid="{00000000-0005-0000-0000-0000440C0000}"/>
    <cellStyle name="SAPBEXfilterDrill" xfId="3642" xr:uid="{00000000-0005-0000-0000-0000450C0000}"/>
    <cellStyle name="SAPBEXfilterDrill 2" xfId="3643" xr:uid="{00000000-0005-0000-0000-0000460C0000}"/>
    <cellStyle name="SAPBEXfilterItem" xfId="3581" xr:uid="{00000000-0005-0000-0000-0000470C0000}"/>
    <cellStyle name="SAPBEXfilterItem 2" xfId="3117" xr:uid="{00000000-0005-0000-0000-0000480C0000}"/>
    <cellStyle name="SAPBEXfilterText" xfId="3644" xr:uid="{00000000-0005-0000-0000-0000490C0000}"/>
    <cellStyle name="SAPBEXfilterText 2" xfId="1289" xr:uid="{00000000-0005-0000-0000-00004A0C0000}"/>
    <cellStyle name="SAPBEXformats" xfId="3647" xr:uid="{00000000-0005-0000-0000-00004B0C0000}"/>
    <cellStyle name="SAPBEXformats 2" xfId="3648" xr:uid="{00000000-0005-0000-0000-00004C0C0000}"/>
    <cellStyle name="SAPBEXheaderItem" xfId="1049" xr:uid="{00000000-0005-0000-0000-00004D0C0000}"/>
    <cellStyle name="SAPBEXheaderItem 2" xfId="3649" xr:uid="{00000000-0005-0000-0000-00004E0C0000}"/>
    <cellStyle name="SAPBEXheaderText" xfId="3650" xr:uid="{00000000-0005-0000-0000-00004F0C0000}"/>
    <cellStyle name="SAPBEXheaderText 2" xfId="1751" xr:uid="{00000000-0005-0000-0000-0000500C0000}"/>
    <cellStyle name="SAPBEXresData" xfId="3651" xr:uid="{00000000-0005-0000-0000-0000510C0000}"/>
    <cellStyle name="SAPBEXresData 2" xfId="3652" xr:uid="{00000000-0005-0000-0000-0000520C0000}"/>
    <cellStyle name="SAPBEXresDataEmph" xfId="3653" xr:uid="{00000000-0005-0000-0000-0000530C0000}"/>
    <cellStyle name="SAPBEXresDataEmph 2" xfId="3654" xr:uid="{00000000-0005-0000-0000-0000540C0000}"/>
    <cellStyle name="SAPBEXresItem" xfId="3655" xr:uid="{00000000-0005-0000-0000-0000550C0000}"/>
    <cellStyle name="SAPBEXresItem 2" xfId="1887" xr:uid="{00000000-0005-0000-0000-0000560C0000}"/>
    <cellStyle name="SAPBEXstdData" xfId="1847" xr:uid="{00000000-0005-0000-0000-0000570C0000}"/>
    <cellStyle name="SAPBEXstdData 2" xfId="2192" xr:uid="{00000000-0005-0000-0000-0000580C0000}"/>
    <cellStyle name="SAPBEXstdDataEmph" xfId="1659" xr:uid="{00000000-0005-0000-0000-0000590C0000}"/>
    <cellStyle name="SAPBEXstdDataEmph 2" xfId="3656" xr:uid="{00000000-0005-0000-0000-00005A0C0000}"/>
    <cellStyle name="SAPBEXstdItem" xfId="2664" xr:uid="{00000000-0005-0000-0000-00005B0C0000}"/>
    <cellStyle name="SAPBEXstdItem 2" xfId="3658" xr:uid="{00000000-0005-0000-0000-00005C0C0000}"/>
    <cellStyle name="SAPBEXtitle" xfId="3659" xr:uid="{00000000-0005-0000-0000-00005D0C0000}"/>
    <cellStyle name="SAPBEXtitle 2" xfId="2708" xr:uid="{00000000-0005-0000-0000-00005E0C0000}"/>
    <cellStyle name="SAPBEXundefined" xfId="3662" xr:uid="{00000000-0005-0000-0000-00005F0C0000}"/>
    <cellStyle name="SAPBEXundefined 2" xfId="3006" xr:uid="{00000000-0005-0000-0000-0000600C0000}"/>
    <cellStyle name="serJet 1200 Series PCL 6" xfId="596" xr:uid="{00000000-0005-0000-0000-0000610C0000}"/>
    <cellStyle name="SHADEDSTORES" xfId="3663" xr:uid="{00000000-0005-0000-0000-0000620C0000}"/>
    <cellStyle name="SHADEDSTORES 2" xfId="3664" xr:uid="{00000000-0005-0000-0000-0000630C0000}"/>
    <cellStyle name="songuyen" xfId="3665" xr:uid="{00000000-0005-0000-0000-0000640C0000}"/>
    <cellStyle name="specstores" xfId="3667" xr:uid="{00000000-0005-0000-0000-0000650C0000}"/>
    <cellStyle name="Standard_AAbgleich" xfId="1818" xr:uid="{00000000-0005-0000-0000-0000660C0000}"/>
    <cellStyle name="STTDG" xfId="3668" xr:uid="{00000000-0005-0000-0000-0000670C0000}"/>
    <cellStyle name="Style 1" xfId="928" xr:uid="{00000000-0005-0000-0000-0000680C0000}"/>
    <cellStyle name="Style 1 2" xfId="3669" xr:uid="{00000000-0005-0000-0000-0000690C0000}"/>
    <cellStyle name="Style 1 3" xfId="3670" xr:uid="{00000000-0005-0000-0000-00006A0C0000}"/>
    <cellStyle name="Style 10" xfId="1451" xr:uid="{00000000-0005-0000-0000-00006B0C0000}"/>
    <cellStyle name="Style 10 2" xfId="1440" xr:uid="{00000000-0005-0000-0000-00006C0C0000}"/>
    <cellStyle name="Style 100" xfId="689" xr:uid="{00000000-0005-0000-0000-00006D0C0000}"/>
    <cellStyle name="Style 101" xfId="3671" xr:uid="{00000000-0005-0000-0000-00006E0C0000}"/>
    <cellStyle name="Style 102" xfId="3672" xr:uid="{00000000-0005-0000-0000-00006F0C0000}"/>
    <cellStyle name="Style 103" xfId="3673" xr:uid="{00000000-0005-0000-0000-0000700C0000}"/>
    <cellStyle name="Style 104" xfId="1746" xr:uid="{00000000-0005-0000-0000-0000710C0000}"/>
    <cellStyle name="Style 105" xfId="2928" xr:uid="{00000000-0005-0000-0000-0000720C0000}"/>
    <cellStyle name="Style 106" xfId="1436" xr:uid="{00000000-0005-0000-0000-0000730C0000}"/>
    <cellStyle name="Style 107" xfId="2936" xr:uid="{00000000-0005-0000-0000-0000740C0000}"/>
    <cellStyle name="Style 108" xfId="2940" xr:uid="{00000000-0005-0000-0000-0000750C0000}"/>
    <cellStyle name="Style 109" xfId="2945" xr:uid="{00000000-0005-0000-0000-0000760C0000}"/>
    <cellStyle name="Style 11" xfId="3674" xr:uid="{00000000-0005-0000-0000-0000770C0000}"/>
    <cellStyle name="Style 11 2" xfId="3675" xr:uid="{00000000-0005-0000-0000-0000780C0000}"/>
    <cellStyle name="Style 110" xfId="2929" xr:uid="{00000000-0005-0000-0000-0000790C0000}"/>
    <cellStyle name="Style 111" xfId="1437" xr:uid="{00000000-0005-0000-0000-00007A0C0000}"/>
    <cellStyle name="Style 112" xfId="2937" xr:uid="{00000000-0005-0000-0000-00007B0C0000}"/>
    <cellStyle name="Style 113" xfId="2941" xr:uid="{00000000-0005-0000-0000-00007C0C0000}"/>
    <cellStyle name="Style 114" xfId="2946" xr:uid="{00000000-0005-0000-0000-00007D0C0000}"/>
    <cellStyle name="Style 115" xfId="1634" xr:uid="{00000000-0005-0000-0000-00007E0C0000}"/>
    <cellStyle name="Style 116" xfId="2359" xr:uid="{00000000-0005-0000-0000-00007F0C0000}"/>
    <cellStyle name="Style 117" xfId="3676" xr:uid="{00000000-0005-0000-0000-0000800C0000}"/>
    <cellStyle name="Style 118" xfId="444" xr:uid="{00000000-0005-0000-0000-0000810C0000}"/>
    <cellStyle name="Style 119" xfId="3463" xr:uid="{00000000-0005-0000-0000-0000820C0000}"/>
    <cellStyle name="Style 12" xfId="2084" xr:uid="{00000000-0005-0000-0000-0000830C0000}"/>
    <cellStyle name="Style 12 2" xfId="950" xr:uid="{00000000-0005-0000-0000-0000840C0000}"/>
    <cellStyle name="Style 120" xfId="1635" xr:uid="{00000000-0005-0000-0000-0000850C0000}"/>
    <cellStyle name="Style 121" xfId="2360" xr:uid="{00000000-0005-0000-0000-0000860C0000}"/>
    <cellStyle name="Style 122" xfId="3677" xr:uid="{00000000-0005-0000-0000-0000870C0000}"/>
    <cellStyle name="Style 123" xfId="445" xr:uid="{00000000-0005-0000-0000-0000880C0000}"/>
    <cellStyle name="Style 124" xfId="3464" xr:uid="{00000000-0005-0000-0000-0000890C0000}"/>
    <cellStyle name="Style 125" xfId="3679" xr:uid="{00000000-0005-0000-0000-00008A0C0000}"/>
    <cellStyle name="Style 126" xfId="3681" xr:uid="{00000000-0005-0000-0000-00008B0C0000}"/>
    <cellStyle name="Style 127" xfId="3683" xr:uid="{00000000-0005-0000-0000-00008C0C0000}"/>
    <cellStyle name="Style 128" xfId="3685" xr:uid="{00000000-0005-0000-0000-00008D0C0000}"/>
    <cellStyle name="Style 129" xfId="3688" xr:uid="{00000000-0005-0000-0000-00008E0C0000}"/>
    <cellStyle name="Style 13" xfId="3690" xr:uid="{00000000-0005-0000-0000-00008F0C0000}"/>
    <cellStyle name="Style 13 2" xfId="3249" xr:uid="{00000000-0005-0000-0000-0000900C0000}"/>
    <cellStyle name="Style 130" xfId="3680" xr:uid="{00000000-0005-0000-0000-0000910C0000}"/>
    <cellStyle name="Style 131" xfId="3682" xr:uid="{00000000-0005-0000-0000-0000920C0000}"/>
    <cellStyle name="Style 132" xfId="3684" xr:uid="{00000000-0005-0000-0000-0000930C0000}"/>
    <cellStyle name="Style 133" xfId="3686" xr:uid="{00000000-0005-0000-0000-0000940C0000}"/>
    <cellStyle name="Style 134" xfId="3689" xr:uid="{00000000-0005-0000-0000-0000950C0000}"/>
    <cellStyle name="Style 135" xfId="3692" xr:uid="{00000000-0005-0000-0000-0000960C0000}"/>
    <cellStyle name="Style 136" xfId="3694" xr:uid="{00000000-0005-0000-0000-0000970C0000}"/>
    <cellStyle name="Style 137" xfId="2875" xr:uid="{00000000-0005-0000-0000-0000980C0000}"/>
    <cellStyle name="Style 138" xfId="3696" xr:uid="{00000000-0005-0000-0000-0000990C0000}"/>
    <cellStyle name="Style 139" xfId="3698" xr:uid="{00000000-0005-0000-0000-00009A0C0000}"/>
    <cellStyle name="Style 14" xfId="1798" xr:uid="{00000000-0005-0000-0000-00009B0C0000}"/>
    <cellStyle name="Style 14 2" xfId="3701" xr:uid="{00000000-0005-0000-0000-00009C0C0000}"/>
    <cellStyle name="Style 140" xfId="3693" xr:uid="{00000000-0005-0000-0000-00009D0C0000}"/>
    <cellStyle name="Style 141" xfId="3695" xr:uid="{00000000-0005-0000-0000-00009E0C0000}"/>
    <cellStyle name="Style 142" xfId="2876" xr:uid="{00000000-0005-0000-0000-00009F0C0000}"/>
    <cellStyle name="Style 143" xfId="3697" xr:uid="{00000000-0005-0000-0000-0000A00C0000}"/>
    <cellStyle name="Style 144" xfId="3699" xr:uid="{00000000-0005-0000-0000-0000A10C0000}"/>
    <cellStyle name="Style 145" xfId="3702" xr:uid="{00000000-0005-0000-0000-0000A20C0000}"/>
    <cellStyle name="Style 146" xfId="3704" xr:uid="{00000000-0005-0000-0000-0000A30C0000}"/>
    <cellStyle name="Style 147" xfId="2136" xr:uid="{00000000-0005-0000-0000-0000A40C0000}"/>
    <cellStyle name="Style 148" xfId="3706" xr:uid="{00000000-0005-0000-0000-0000A50C0000}"/>
    <cellStyle name="Style 149" xfId="3374" xr:uid="{00000000-0005-0000-0000-0000A60C0000}"/>
    <cellStyle name="Style 15" xfId="3708" xr:uid="{00000000-0005-0000-0000-0000A70C0000}"/>
    <cellStyle name="Style 15 2" xfId="3711" xr:uid="{00000000-0005-0000-0000-0000A80C0000}"/>
    <cellStyle name="Style 150" xfId="3703" xr:uid="{00000000-0005-0000-0000-0000A90C0000}"/>
    <cellStyle name="Style 151" xfId="3705" xr:uid="{00000000-0005-0000-0000-0000AA0C0000}"/>
    <cellStyle name="Style 152" xfId="2137" xr:uid="{00000000-0005-0000-0000-0000AB0C0000}"/>
    <cellStyle name="Style 153" xfId="3707" xr:uid="{00000000-0005-0000-0000-0000AC0C0000}"/>
    <cellStyle name="Style 154" xfId="3375" xr:uid="{00000000-0005-0000-0000-0000AD0C0000}"/>
    <cellStyle name="Style 155" xfId="466" xr:uid="{00000000-0005-0000-0000-0000AE0C0000}"/>
    <cellStyle name="Style 156" xfId="4141" xr:uid="{00000000-0005-0000-0000-0000AF0C0000}"/>
    <cellStyle name="Style 16" xfId="3714" xr:uid="{00000000-0005-0000-0000-0000B00C0000}"/>
    <cellStyle name="Style 16 2" xfId="3716" xr:uid="{00000000-0005-0000-0000-0000B10C0000}"/>
    <cellStyle name="Style 17" xfId="1351" xr:uid="{00000000-0005-0000-0000-0000B20C0000}"/>
    <cellStyle name="Style 17 2" xfId="1739" xr:uid="{00000000-0005-0000-0000-0000B30C0000}"/>
    <cellStyle name="Style 18" xfId="3718" xr:uid="{00000000-0005-0000-0000-0000B40C0000}"/>
    <cellStyle name="Style 18 2" xfId="3720" xr:uid="{00000000-0005-0000-0000-0000B50C0000}"/>
    <cellStyle name="Style 19" xfId="3722" xr:uid="{00000000-0005-0000-0000-0000B60C0000}"/>
    <cellStyle name="Style 19 2" xfId="3724" xr:uid="{00000000-0005-0000-0000-0000B70C0000}"/>
    <cellStyle name="Style 2" xfId="1499" xr:uid="{00000000-0005-0000-0000-0000B80C0000}"/>
    <cellStyle name="Style 2 2" xfId="3726" xr:uid="{00000000-0005-0000-0000-0000B90C0000}"/>
    <cellStyle name="Style 20" xfId="3709" xr:uid="{00000000-0005-0000-0000-0000BA0C0000}"/>
    <cellStyle name="Style 20 2" xfId="3712" xr:uid="{00000000-0005-0000-0000-0000BB0C0000}"/>
    <cellStyle name="Style 21" xfId="3715" xr:uid="{00000000-0005-0000-0000-0000BC0C0000}"/>
    <cellStyle name="Style 21 2" xfId="3717" xr:uid="{00000000-0005-0000-0000-0000BD0C0000}"/>
    <cellStyle name="Style 22" xfId="1352" xr:uid="{00000000-0005-0000-0000-0000BE0C0000}"/>
    <cellStyle name="Style 22 2" xfId="1740" xr:uid="{00000000-0005-0000-0000-0000BF0C0000}"/>
    <cellStyle name="Style 23" xfId="3719" xr:uid="{00000000-0005-0000-0000-0000C00C0000}"/>
    <cellStyle name="Style 23 2" xfId="3721" xr:uid="{00000000-0005-0000-0000-0000C10C0000}"/>
    <cellStyle name="Style 24" xfId="3723" xr:uid="{00000000-0005-0000-0000-0000C20C0000}"/>
    <cellStyle name="Style 24 2" xfId="3725" xr:uid="{00000000-0005-0000-0000-0000C30C0000}"/>
    <cellStyle name="Style 25" xfId="621" xr:uid="{00000000-0005-0000-0000-0000C40C0000}"/>
    <cellStyle name="Style 25 2" xfId="3727" xr:uid="{00000000-0005-0000-0000-0000C50C0000}"/>
    <cellStyle name="Style 26" xfId="3729" xr:uid="{00000000-0005-0000-0000-0000C60C0000}"/>
    <cellStyle name="Style 26 2" xfId="3731" xr:uid="{00000000-0005-0000-0000-0000C70C0000}"/>
    <cellStyle name="Style 27" xfId="3733" xr:uid="{00000000-0005-0000-0000-0000C80C0000}"/>
    <cellStyle name="Style 27 2" xfId="2326" xr:uid="{00000000-0005-0000-0000-0000C90C0000}"/>
    <cellStyle name="Style 28" xfId="3735" xr:uid="{00000000-0005-0000-0000-0000CA0C0000}"/>
    <cellStyle name="Style 28 2" xfId="3737" xr:uid="{00000000-0005-0000-0000-0000CB0C0000}"/>
    <cellStyle name="Style 29" xfId="841" xr:uid="{00000000-0005-0000-0000-0000CC0C0000}"/>
    <cellStyle name="Style 29 2" xfId="3739" xr:uid="{00000000-0005-0000-0000-0000CD0C0000}"/>
    <cellStyle name="Style 3" xfId="664" xr:uid="{00000000-0005-0000-0000-0000CE0C0000}"/>
    <cellStyle name="Style 3 2" xfId="395" xr:uid="{00000000-0005-0000-0000-0000CF0C0000}"/>
    <cellStyle name="Style 30" xfId="622" xr:uid="{00000000-0005-0000-0000-0000D00C0000}"/>
    <cellStyle name="Style 30 2" xfId="3728" xr:uid="{00000000-0005-0000-0000-0000D10C0000}"/>
    <cellStyle name="Style 31" xfId="3730" xr:uid="{00000000-0005-0000-0000-0000D20C0000}"/>
    <cellStyle name="Style 31 2" xfId="3732" xr:uid="{00000000-0005-0000-0000-0000D30C0000}"/>
    <cellStyle name="Style 32" xfId="3734" xr:uid="{00000000-0005-0000-0000-0000D40C0000}"/>
    <cellStyle name="Style 32 2" xfId="2327" xr:uid="{00000000-0005-0000-0000-0000D50C0000}"/>
    <cellStyle name="Style 33" xfId="3736" xr:uid="{00000000-0005-0000-0000-0000D60C0000}"/>
    <cellStyle name="Style 33 2" xfId="3738" xr:uid="{00000000-0005-0000-0000-0000D70C0000}"/>
    <cellStyle name="Style 34" xfId="842" xr:uid="{00000000-0005-0000-0000-0000D80C0000}"/>
    <cellStyle name="Style 34 2" xfId="3740" xr:uid="{00000000-0005-0000-0000-0000D90C0000}"/>
    <cellStyle name="Style 35" xfId="3741" xr:uid="{00000000-0005-0000-0000-0000DA0C0000}"/>
    <cellStyle name="Style 35 2" xfId="3743" xr:uid="{00000000-0005-0000-0000-0000DB0C0000}"/>
    <cellStyle name="Style 36" xfId="3745" xr:uid="{00000000-0005-0000-0000-0000DC0C0000}"/>
    <cellStyle name="Style 37" xfId="3747" xr:uid="{00000000-0005-0000-0000-0000DD0C0000}"/>
    <cellStyle name="Style 37 2" xfId="3749" xr:uid="{00000000-0005-0000-0000-0000DE0C0000}"/>
    <cellStyle name="Style 38" xfId="558" xr:uid="{00000000-0005-0000-0000-0000DF0C0000}"/>
    <cellStyle name="Style 38 2" xfId="2060" xr:uid="{00000000-0005-0000-0000-0000E00C0000}"/>
    <cellStyle name="Style 39" xfId="3752" xr:uid="{00000000-0005-0000-0000-0000E10C0000}"/>
    <cellStyle name="Style 39 2" xfId="1552" xr:uid="{00000000-0005-0000-0000-0000E20C0000}"/>
    <cellStyle name="Style 4" xfId="3754" xr:uid="{00000000-0005-0000-0000-0000E30C0000}"/>
    <cellStyle name="Style 4 2" xfId="418" xr:uid="{00000000-0005-0000-0000-0000E40C0000}"/>
    <cellStyle name="Style 40" xfId="3742" xr:uid="{00000000-0005-0000-0000-0000E50C0000}"/>
    <cellStyle name="Style 40 2" xfId="3744" xr:uid="{00000000-0005-0000-0000-0000E60C0000}"/>
    <cellStyle name="Style 41" xfId="3746" xr:uid="{00000000-0005-0000-0000-0000E70C0000}"/>
    <cellStyle name="Style 41 2" xfId="2890" xr:uid="{00000000-0005-0000-0000-0000E80C0000}"/>
    <cellStyle name="Style 42" xfId="3748" xr:uid="{00000000-0005-0000-0000-0000E90C0000}"/>
    <cellStyle name="Style 42 2" xfId="3750" xr:uid="{00000000-0005-0000-0000-0000EA0C0000}"/>
    <cellStyle name="Style 43" xfId="559" xr:uid="{00000000-0005-0000-0000-0000EB0C0000}"/>
    <cellStyle name="Style 43 2" xfId="2061" xr:uid="{00000000-0005-0000-0000-0000EC0C0000}"/>
    <cellStyle name="Style 44" xfId="3753" xr:uid="{00000000-0005-0000-0000-0000ED0C0000}"/>
    <cellStyle name="Style 44 2" xfId="1553" xr:uid="{00000000-0005-0000-0000-0000EE0C0000}"/>
    <cellStyle name="Style 45" xfId="3755" xr:uid="{00000000-0005-0000-0000-0000EF0C0000}"/>
    <cellStyle name="Style 45 2" xfId="3195" xr:uid="{00000000-0005-0000-0000-0000F00C0000}"/>
    <cellStyle name="Style 46" xfId="709" xr:uid="{00000000-0005-0000-0000-0000F10C0000}"/>
    <cellStyle name="Style 46 2" xfId="3757" xr:uid="{00000000-0005-0000-0000-0000F20C0000}"/>
    <cellStyle name="Style 47" xfId="3759" xr:uid="{00000000-0005-0000-0000-0000F30C0000}"/>
    <cellStyle name="Style 47 2" xfId="3218" xr:uid="{00000000-0005-0000-0000-0000F40C0000}"/>
    <cellStyle name="Style 48" xfId="1401" xr:uid="{00000000-0005-0000-0000-0000F50C0000}"/>
    <cellStyle name="Style 48 2" xfId="3762" xr:uid="{00000000-0005-0000-0000-0000F60C0000}"/>
    <cellStyle name="Style 49" xfId="3764" xr:uid="{00000000-0005-0000-0000-0000F70C0000}"/>
    <cellStyle name="Style 49 2" xfId="3767" xr:uid="{00000000-0005-0000-0000-0000F80C0000}"/>
    <cellStyle name="Style 5" xfId="3769" xr:uid="{00000000-0005-0000-0000-0000F90C0000}"/>
    <cellStyle name="Style 50" xfId="3756" xr:uid="{00000000-0005-0000-0000-0000FA0C0000}"/>
    <cellStyle name="Style 50 2" xfId="3196" xr:uid="{00000000-0005-0000-0000-0000FB0C0000}"/>
    <cellStyle name="Style 51" xfId="710" xr:uid="{00000000-0005-0000-0000-0000FC0C0000}"/>
    <cellStyle name="Style 51 2" xfId="3758" xr:uid="{00000000-0005-0000-0000-0000FD0C0000}"/>
    <cellStyle name="Style 52" xfId="3760" xr:uid="{00000000-0005-0000-0000-0000FE0C0000}"/>
    <cellStyle name="Style 52 2" xfId="3219" xr:uid="{00000000-0005-0000-0000-0000FF0C0000}"/>
    <cellStyle name="Style 53" xfId="1402" xr:uid="{00000000-0005-0000-0000-0000000D0000}"/>
    <cellStyle name="Style 53 2" xfId="3763" xr:uid="{00000000-0005-0000-0000-0000010D0000}"/>
    <cellStyle name="Style 54" xfId="3765" xr:uid="{00000000-0005-0000-0000-0000020D0000}"/>
    <cellStyle name="Style 54 2" xfId="3768" xr:uid="{00000000-0005-0000-0000-0000030D0000}"/>
    <cellStyle name="Style 55" xfId="3771" xr:uid="{00000000-0005-0000-0000-0000040D0000}"/>
    <cellStyle name="Style 55 2" xfId="2987" xr:uid="{00000000-0005-0000-0000-0000050D0000}"/>
    <cellStyle name="Style 56" xfId="3773" xr:uid="{00000000-0005-0000-0000-0000060D0000}"/>
    <cellStyle name="Style 57" xfId="2081" xr:uid="{00000000-0005-0000-0000-0000070D0000}"/>
    <cellStyle name="Style 58" xfId="3775" xr:uid="{00000000-0005-0000-0000-0000080D0000}"/>
    <cellStyle name="Style 59" xfId="1354" xr:uid="{00000000-0005-0000-0000-0000090D0000}"/>
    <cellStyle name="Style 6" xfId="13" xr:uid="{00000000-0005-0000-0000-00000A0D0000}"/>
    <cellStyle name="Style 6 2" xfId="1807" xr:uid="{00000000-0005-0000-0000-00000B0D0000}"/>
    <cellStyle name="Style 60" xfId="3772" xr:uid="{00000000-0005-0000-0000-00000C0D0000}"/>
    <cellStyle name="Style 61" xfId="3774" xr:uid="{00000000-0005-0000-0000-00000D0D0000}"/>
    <cellStyle name="Style 62" xfId="2082" xr:uid="{00000000-0005-0000-0000-00000E0D0000}"/>
    <cellStyle name="Style 63" xfId="3776" xr:uid="{00000000-0005-0000-0000-00000F0D0000}"/>
    <cellStyle name="Style 64" xfId="1355" xr:uid="{00000000-0005-0000-0000-0000100D0000}"/>
    <cellStyle name="Style 65" xfId="3777" xr:uid="{00000000-0005-0000-0000-0000110D0000}"/>
    <cellStyle name="Style 66" xfId="1084" xr:uid="{00000000-0005-0000-0000-0000120D0000}"/>
    <cellStyle name="Style 67" xfId="3779" xr:uid="{00000000-0005-0000-0000-0000130D0000}"/>
    <cellStyle name="Style 68" xfId="3781" xr:uid="{00000000-0005-0000-0000-0000140D0000}"/>
    <cellStyle name="Style 69" xfId="3783" xr:uid="{00000000-0005-0000-0000-0000150D0000}"/>
    <cellStyle name="Style 7" xfId="3785" xr:uid="{00000000-0005-0000-0000-0000160D0000}"/>
    <cellStyle name="Style 7 2" xfId="3786" xr:uid="{00000000-0005-0000-0000-0000170D0000}"/>
    <cellStyle name="Style 70" xfId="3778" xr:uid="{00000000-0005-0000-0000-0000180D0000}"/>
    <cellStyle name="Style 71" xfId="1085" xr:uid="{00000000-0005-0000-0000-0000190D0000}"/>
    <cellStyle name="Style 72" xfId="3780" xr:uid="{00000000-0005-0000-0000-00001A0D0000}"/>
    <cellStyle name="Style 73" xfId="3782" xr:uid="{00000000-0005-0000-0000-00001B0D0000}"/>
    <cellStyle name="Style 74" xfId="3784" xr:uid="{00000000-0005-0000-0000-00001C0D0000}"/>
    <cellStyle name="Style 75" xfId="3660" xr:uid="{00000000-0005-0000-0000-00001D0D0000}"/>
    <cellStyle name="Style 76" xfId="1732" xr:uid="{00000000-0005-0000-0000-00001E0D0000}"/>
    <cellStyle name="Style 77" xfId="3787" xr:uid="{00000000-0005-0000-0000-00001F0D0000}"/>
    <cellStyle name="Style 78" xfId="3596" xr:uid="{00000000-0005-0000-0000-0000200D0000}"/>
    <cellStyle name="Style 79" xfId="3599" xr:uid="{00000000-0005-0000-0000-0000210D0000}"/>
    <cellStyle name="Style 8" xfId="3789" xr:uid="{00000000-0005-0000-0000-0000220D0000}"/>
    <cellStyle name="Style 8 2" xfId="1064" xr:uid="{00000000-0005-0000-0000-0000230D0000}"/>
    <cellStyle name="Style 80" xfId="3661" xr:uid="{00000000-0005-0000-0000-0000240D0000}"/>
    <cellStyle name="Style 81" xfId="1733" xr:uid="{00000000-0005-0000-0000-0000250D0000}"/>
    <cellStyle name="Style 82" xfId="3788" xr:uid="{00000000-0005-0000-0000-0000260D0000}"/>
    <cellStyle name="Style 83" xfId="3597" xr:uid="{00000000-0005-0000-0000-0000270D0000}"/>
    <cellStyle name="Style 84" xfId="3600" xr:uid="{00000000-0005-0000-0000-0000280D0000}"/>
    <cellStyle name="Style 85" xfId="1874" xr:uid="{00000000-0005-0000-0000-0000290D0000}"/>
    <cellStyle name="Style 86" xfId="3161" xr:uid="{00000000-0005-0000-0000-00002A0D0000}"/>
    <cellStyle name="Style 87" xfId="311" xr:uid="{00000000-0005-0000-0000-00002B0D0000}"/>
    <cellStyle name="Style 88" xfId="3602" xr:uid="{00000000-0005-0000-0000-00002C0D0000}"/>
    <cellStyle name="Style 89" xfId="3605" xr:uid="{00000000-0005-0000-0000-00002D0D0000}"/>
    <cellStyle name="Style 9" xfId="2832" xr:uid="{00000000-0005-0000-0000-00002E0D0000}"/>
    <cellStyle name="Style 9 2" xfId="2982" xr:uid="{00000000-0005-0000-0000-00002F0D0000}"/>
    <cellStyle name="Style 90" xfId="1875" xr:uid="{00000000-0005-0000-0000-0000300D0000}"/>
    <cellStyle name="Style 91" xfId="3162" xr:uid="{00000000-0005-0000-0000-0000310D0000}"/>
    <cellStyle name="Style 92" xfId="312" xr:uid="{00000000-0005-0000-0000-0000320D0000}"/>
    <cellStyle name="Style 93" xfId="3603" xr:uid="{00000000-0005-0000-0000-0000330D0000}"/>
    <cellStyle name="Style 94" xfId="3606" xr:uid="{00000000-0005-0000-0000-0000340D0000}"/>
    <cellStyle name="Style 95" xfId="3790" xr:uid="{00000000-0005-0000-0000-0000350D0000}"/>
    <cellStyle name="Style 96" xfId="2811" xr:uid="{00000000-0005-0000-0000-0000360D0000}"/>
    <cellStyle name="Style 97" xfId="3791" xr:uid="{00000000-0005-0000-0000-0000370D0000}"/>
    <cellStyle name="Style 98" xfId="3793" xr:uid="{00000000-0005-0000-0000-0000380D0000}"/>
    <cellStyle name="Style 99" xfId="998" xr:uid="{00000000-0005-0000-0000-0000390D0000}"/>
    <cellStyle name="Style Date" xfId="2822" xr:uid="{00000000-0005-0000-0000-00003A0D0000}"/>
    <cellStyle name="style_1" xfId="3795" xr:uid="{00000000-0005-0000-0000-00003B0D0000}"/>
    <cellStyle name="subhead" xfId="3796" xr:uid="{00000000-0005-0000-0000-00003C0D0000}"/>
    <cellStyle name="subhead 2" xfId="3797" xr:uid="{00000000-0005-0000-0000-00003D0D0000}"/>
    <cellStyle name="Subtotal" xfId="3178" xr:uid="{00000000-0005-0000-0000-00003E0D0000}"/>
    <cellStyle name="symbol" xfId="3798" xr:uid="{00000000-0005-0000-0000-00003F0D0000}"/>
    <cellStyle name="T" xfId="143" xr:uid="{00000000-0005-0000-0000-0000400D0000}"/>
    <cellStyle name="T 2" xfId="1515" xr:uid="{00000000-0005-0000-0000-0000410D0000}"/>
    <cellStyle name="T_15_10_2013 BC nhu cau von doi ung ODA (2014-2016) ngay 15102013 Sua" xfId="3500" xr:uid="{00000000-0005-0000-0000-0000420D0000}"/>
    <cellStyle name="T_bao cao" xfId="3799" xr:uid="{00000000-0005-0000-0000-0000430D0000}"/>
    <cellStyle name="T_bao cao 2" xfId="3800" xr:uid="{00000000-0005-0000-0000-0000440D0000}"/>
    <cellStyle name="T_bao cao phan bo KHDT 2011(final)" xfId="2521" xr:uid="{00000000-0005-0000-0000-0000450D0000}"/>
    <cellStyle name="T_Bao cao so lieu kiem toan nam 2007 sua" xfId="3471" xr:uid="{00000000-0005-0000-0000-0000460D0000}"/>
    <cellStyle name="T_Bao cao so lieu kiem toan nam 2007 sua 2" xfId="1573" xr:uid="{00000000-0005-0000-0000-0000470D0000}"/>
    <cellStyle name="T_Bao cao so lieu kiem toan nam 2007 sua_!1 1 bao cao giao KH ve HTCMT vung TNB   12-12-2011" xfId="1365" xr:uid="{00000000-0005-0000-0000-0000480D0000}"/>
    <cellStyle name="T_Bao cao so lieu kiem toan nam 2007 sua_!1 1 bao cao giao KH ve HTCMT vung TNB   12-12-2011 2" xfId="40" xr:uid="{00000000-0005-0000-0000-0000490D0000}"/>
    <cellStyle name="T_Bao cao so lieu kiem toan nam 2007 sua_KH TPCP vung TNB (03-1-2012)" xfId="3801" xr:uid="{00000000-0005-0000-0000-00004A0D0000}"/>
    <cellStyle name="T_Bao cao so lieu kiem toan nam 2007 sua_KH TPCP vung TNB (03-1-2012) 2" xfId="3802" xr:uid="{00000000-0005-0000-0000-00004B0D0000}"/>
    <cellStyle name="T_bao cao_!1 1 bao cao giao KH ve HTCMT vung TNB   12-12-2011" xfId="2289" xr:uid="{00000000-0005-0000-0000-00004C0D0000}"/>
    <cellStyle name="T_bao cao_!1 1 bao cao giao KH ve HTCMT vung TNB   12-12-2011 2" xfId="3803" xr:uid="{00000000-0005-0000-0000-00004D0D0000}"/>
    <cellStyle name="T_bao cao_Bieu4HTMT" xfId="3805" xr:uid="{00000000-0005-0000-0000-00004E0D0000}"/>
    <cellStyle name="T_bao cao_Bieu4HTMT 2" xfId="2860" xr:uid="{00000000-0005-0000-0000-00004F0D0000}"/>
    <cellStyle name="T_bao cao_Bieu4HTMT_!1 1 bao cao giao KH ve HTCMT vung TNB   12-12-2011" xfId="3807" xr:uid="{00000000-0005-0000-0000-0000500D0000}"/>
    <cellStyle name="T_bao cao_Bieu4HTMT_!1 1 bao cao giao KH ve HTCMT vung TNB   12-12-2011 2" xfId="109" xr:uid="{00000000-0005-0000-0000-0000510D0000}"/>
    <cellStyle name="T_bao cao_Bieu4HTMT_KH TPCP vung TNB (03-1-2012)" xfId="1256" xr:uid="{00000000-0005-0000-0000-0000520D0000}"/>
    <cellStyle name="T_bao cao_Bieu4HTMT_KH TPCP vung TNB (03-1-2012) 2" xfId="334" xr:uid="{00000000-0005-0000-0000-0000530D0000}"/>
    <cellStyle name="T_bao cao_KH TPCP vung TNB (03-1-2012)" xfId="3809" xr:uid="{00000000-0005-0000-0000-0000540D0000}"/>
    <cellStyle name="T_bao cao_KH TPCP vung TNB (03-1-2012) 2" xfId="3810" xr:uid="{00000000-0005-0000-0000-0000550D0000}"/>
    <cellStyle name="T_BBTNG-06" xfId="3051" xr:uid="{00000000-0005-0000-0000-0000560D0000}"/>
    <cellStyle name="T_BBTNG-06 2" xfId="3438" xr:uid="{00000000-0005-0000-0000-0000570D0000}"/>
    <cellStyle name="T_BBTNG-06_!1 1 bao cao giao KH ve HTCMT vung TNB   12-12-2011" xfId="3811" xr:uid="{00000000-0005-0000-0000-0000580D0000}"/>
    <cellStyle name="T_BBTNG-06_!1 1 bao cao giao KH ve HTCMT vung TNB   12-12-2011 2" xfId="420" xr:uid="{00000000-0005-0000-0000-0000590D0000}"/>
    <cellStyle name="T_BBTNG-06_Bieu4HTMT" xfId="2023" xr:uid="{00000000-0005-0000-0000-00005A0D0000}"/>
    <cellStyle name="T_BBTNG-06_Bieu4HTMT 2" xfId="3812" xr:uid="{00000000-0005-0000-0000-00005B0D0000}"/>
    <cellStyle name="T_BBTNG-06_Bieu4HTMT_!1 1 bao cao giao KH ve HTCMT vung TNB   12-12-2011" xfId="1055" xr:uid="{00000000-0005-0000-0000-00005C0D0000}"/>
    <cellStyle name="T_BBTNG-06_Bieu4HTMT_!1 1 bao cao giao KH ve HTCMT vung TNB   12-12-2011 2" xfId="2504" xr:uid="{00000000-0005-0000-0000-00005D0D0000}"/>
    <cellStyle name="T_BBTNG-06_Bieu4HTMT_KH TPCP vung TNB (03-1-2012)" xfId="3813" xr:uid="{00000000-0005-0000-0000-00005E0D0000}"/>
    <cellStyle name="T_BBTNG-06_Bieu4HTMT_KH TPCP vung TNB (03-1-2012) 2" xfId="1098" xr:uid="{00000000-0005-0000-0000-00005F0D0000}"/>
    <cellStyle name="T_BBTNG-06_KH TPCP vung TNB (03-1-2012)" xfId="3814" xr:uid="{00000000-0005-0000-0000-0000600D0000}"/>
    <cellStyle name="T_BBTNG-06_KH TPCP vung TNB (03-1-2012) 2" xfId="1857" xr:uid="{00000000-0005-0000-0000-0000610D0000}"/>
    <cellStyle name="T_BC  NAM 2007" xfId="3806" xr:uid="{00000000-0005-0000-0000-0000620D0000}"/>
    <cellStyle name="T_BC  NAM 2007 2" xfId="2861" xr:uid="{00000000-0005-0000-0000-0000630D0000}"/>
    <cellStyle name="T_BC CTMT-2008 Ttinh" xfId="3110" xr:uid="{00000000-0005-0000-0000-0000640D0000}"/>
    <cellStyle name="T_BC CTMT-2008 Ttinh 2" xfId="3543" xr:uid="{00000000-0005-0000-0000-0000650D0000}"/>
    <cellStyle name="T_BC CTMT-2008 Ttinh_!1 1 bao cao giao KH ve HTCMT vung TNB   12-12-2011" xfId="1125" xr:uid="{00000000-0005-0000-0000-0000660D0000}"/>
    <cellStyle name="T_BC CTMT-2008 Ttinh_!1 1 bao cao giao KH ve HTCMT vung TNB   12-12-2011 2" xfId="3815" xr:uid="{00000000-0005-0000-0000-0000670D0000}"/>
    <cellStyle name="T_BC CTMT-2008 Ttinh_KH TPCP vung TNB (03-1-2012)" xfId="3816" xr:uid="{00000000-0005-0000-0000-0000680D0000}"/>
    <cellStyle name="T_BC CTMT-2008 Ttinh_KH TPCP vung TNB (03-1-2012) 2" xfId="3751" xr:uid="{00000000-0005-0000-0000-0000690D0000}"/>
    <cellStyle name="T_BC nhu cau von doi ung ODA nganh NN (BKH)" xfId="148" xr:uid="{00000000-0005-0000-0000-00006A0D0000}"/>
    <cellStyle name="T_BC nhu cau von doi ung ODA nganh NN (BKH)_05-12  KH trung han 2016-2020 - Liem Thinh edited" xfId="3818" xr:uid="{00000000-0005-0000-0000-00006B0D0000}"/>
    <cellStyle name="T_BC nhu cau von doi ung ODA nganh NN (BKH)_Copy of 05-12  KH trung han 2016-2020 - Liem Thinh edited (1)" xfId="3819" xr:uid="{00000000-0005-0000-0000-00006C0D0000}"/>
    <cellStyle name="T_BC Tai co cau (bieu TH)" xfId="3820" xr:uid="{00000000-0005-0000-0000-00006D0D0000}"/>
    <cellStyle name="T_BC Tai co cau (bieu TH)_05-12  KH trung han 2016-2020 - Liem Thinh edited" xfId="3821" xr:uid="{00000000-0005-0000-0000-00006E0D0000}"/>
    <cellStyle name="T_BC Tai co cau (bieu TH)_Copy of 05-12  KH trung han 2016-2020 - Liem Thinh edited (1)" xfId="3666" xr:uid="{00000000-0005-0000-0000-00006F0D0000}"/>
    <cellStyle name="T_Bieu 4.2 A, B KHCTgiong 2011" xfId="1495" xr:uid="{00000000-0005-0000-0000-0000700D0000}"/>
    <cellStyle name="T_Bieu 4.2 A, B KHCTgiong 2011 10" xfId="3823" xr:uid="{00000000-0005-0000-0000-0000710D0000}"/>
    <cellStyle name="T_Bieu 4.2 A, B KHCTgiong 2011 11" xfId="3635" xr:uid="{00000000-0005-0000-0000-0000720D0000}"/>
    <cellStyle name="T_Bieu 4.2 A, B KHCTgiong 2011 12" xfId="1137" xr:uid="{00000000-0005-0000-0000-0000730D0000}"/>
    <cellStyle name="T_Bieu 4.2 A, B KHCTgiong 2011 13" xfId="2652" xr:uid="{00000000-0005-0000-0000-0000740D0000}"/>
    <cellStyle name="T_Bieu 4.2 A, B KHCTgiong 2011 14" xfId="2655" xr:uid="{00000000-0005-0000-0000-0000750D0000}"/>
    <cellStyle name="T_Bieu 4.2 A, B KHCTgiong 2011 15" xfId="2657" xr:uid="{00000000-0005-0000-0000-0000760D0000}"/>
    <cellStyle name="T_Bieu 4.2 A, B KHCTgiong 2011 2" xfId="374" xr:uid="{00000000-0005-0000-0000-0000770D0000}"/>
    <cellStyle name="T_Bieu 4.2 A, B KHCTgiong 2011 3" xfId="3824" xr:uid="{00000000-0005-0000-0000-0000780D0000}"/>
    <cellStyle name="T_Bieu 4.2 A, B KHCTgiong 2011 4" xfId="3825" xr:uid="{00000000-0005-0000-0000-0000790D0000}"/>
    <cellStyle name="T_Bieu 4.2 A, B KHCTgiong 2011 5" xfId="854" xr:uid="{00000000-0005-0000-0000-00007A0D0000}"/>
    <cellStyle name="T_Bieu 4.2 A, B KHCTgiong 2011 6" xfId="3826" xr:uid="{00000000-0005-0000-0000-00007B0D0000}"/>
    <cellStyle name="T_Bieu 4.2 A, B KHCTgiong 2011 7" xfId="3827" xr:uid="{00000000-0005-0000-0000-00007C0D0000}"/>
    <cellStyle name="T_Bieu 4.2 A, B KHCTgiong 2011 8" xfId="426" xr:uid="{00000000-0005-0000-0000-00007D0D0000}"/>
    <cellStyle name="T_Bieu 4.2 A, B KHCTgiong 2011 9" xfId="2019" xr:uid="{00000000-0005-0000-0000-00007E0D0000}"/>
    <cellStyle name="T_Bieu mau cong trinh khoi cong moi 3-4" xfId="1777" xr:uid="{00000000-0005-0000-0000-00007F0D0000}"/>
    <cellStyle name="T_Bieu mau cong trinh khoi cong moi 3-4 2" xfId="3509" xr:uid="{00000000-0005-0000-0000-0000800D0000}"/>
    <cellStyle name="T_Bieu mau cong trinh khoi cong moi 3-4_!1 1 bao cao giao KH ve HTCMT vung TNB   12-12-2011" xfId="3828" xr:uid="{00000000-0005-0000-0000-0000810D0000}"/>
    <cellStyle name="T_Bieu mau cong trinh khoi cong moi 3-4_!1 1 bao cao giao KH ve HTCMT vung TNB   12-12-2011 2" xfId="3829" xr:uid="{00000000-0005-0000-0000-0000820D0000}"/>
    <cellStyle name="T_Bieu mau cong trinh khoi cong moi 3-4_KH TPCP vung TNB (03-1-2012)" xfId="1331" xr:uid="{00000000-0005-0000-0000-0000830D0000}"/>
    <cellStyle name="T_Bieu mau cong trinh khoi cong moi 3-4_KH TPCP vung TNB (03-1-2012) 2" xfId="3830" xr:uid="{00000000-0005-0000-0000-0000840D0000}"/>
    <cellStyle name="T_Bieu mau danh muc du an thuoc CTMTQG nam 2008" xfId="3308" xr:uid="{00000000-0005-0000-0000-0000850D0000}"/>
    <cellStyle name="T_Bieu mau danh muc du an thuoc CTMTQG nam 2008 2" xfId="2098" xr:uid="{00000000-0005-0000-0000-0000860D0000}"/>
    <cellStyle name="T_Bieu mau danh muc du an thuoc CTMTQG nam 2008_!1 1 bao cao giao KH ve HTCMT vung TNB   12-12-2011" xfId="349" xr:uid="{00000000-0005-0000-0000-0000870D0000}"/>
    <cellStyle name="T_Bieu mau danh muc du an thuoc CTMTQG nam 2008_!1 1 bao cao giao KH ve HTCMT vung TNB   12-12-2011 2" xfId="288" xr:uid="{00000000-0005-0000-0000-0000880D0000}"/>
    <cellStyle name="T_Bieu mau danh muc du an thuoc CTMTQG nam 2008_KH TPCP vung TNB (03-1-2012)" xfId="672" xr:uid="{00000000-0005-0000-0000-0000890D0000}"/>
    <cellStyle name="T_Bieu mau danh muc du an thuoc CTMTQG nam 2008_KH TPCP vung TNB (03-1-2012) 2" xfId="3166" xr:uid="{00000000-0005-0000-0000-00008A0D0000}"/>
    <cellStyle name="T_Bieu tong hop nhu cau ung 2011 da chon loc -Mien nui" xfId="2312" xr:uid="{00000000-0005-0000-0000-00008B0D0000}"/>
    <cellStyle name="T_Bieu tong hop nhu cau ung 2011 da chon loc -Mien nui 2" xfId="2671" xr:uid="{00000000-0005-0000-0000-00008C0D0000}"/>
    <cellStyle name="T_Bieu tong hop nhu cau ung 2011 da chon loc -Mien nui_!1 1 bao cao giao KH ve HTCMT vung TNB   12-12-2011" xfId="3831" xr:uid="{00000000-0005-0000-0000-00008D0D0000}"/>
    <cellStyle name="T_Bieu tong hop nhu cau ung 2011 da chon loc -Mien nui_!1 1 bao cao giao KH ve HTCMT vung TNB   12-12-2011 2" xfId="3583" xr:uid="{00000000-0005-0000-0000-00008E0D0000}"/>
    <cellStyle name="T_Bieu tong hop nhu cau ung 2011 da chon loc -Mien nui_KH TPCP vung TNB (03-1-2012)" xfId="380" xr:uid="{00000000-0005-0000-0000-00008F0D0000}"/>
    <cellStyle name="T_Bieu tong hop nhu cau ung 2011 da chon loc -Mien nui_KH TPCP vung TNB (03-1-2012) 2" xfId="1367" xr:uid="{00000000-0005-0000-0000-0000900D0000}"/>
    <cellStyle name="T_Bieu3ODA" xfId="3617" xr:uid="{00000000-0005-0000-0000-0000910D0000}"/>
    <cellStyle name="T_Bieu3ODA 2" xfId="2711" xr:uid="{00000000-0005-0000-0000-0000920D0000}"/>
    <cellStyle name="T_Bieu3ODA_!1 1 bao cao giao KH ve HTCMT vung TNB   12-12-2011" xfId="2907" xr:uid="{00000000-0005-0000-0000-0000930D0000}"/>
    <cellStyle name="T_Bieu3ODA_!1 1 bao cao giao KH ve HTCMT vung TNB   12-12-2011 2" xfId="1234" xr:uid="{00000000-0005-0000-0000-0000940D0000}"/>
    <cellStyle name="T_Bieu3ODA_1" xfId="796" xr:uid="{00000000-0005-0000-0000-0000950D0000}"/>
    <cellStyle name="T_Bieu3ODA_1 2" xfId="1881" xr:uid="{00000000-0005-0000-0000-0000960D0000}"/>
    <cellStyle name="T_Bieu3ODA_1_!1 1 bao cao giao KH ve HTCMT vung TNB   12-12-2011" xfId="2462" xr:uid="{00000000-0005-0000-0000-0000970D0000}"/>
    <cellStyle name="T_Bieu3ODA_1_!1 1 bao cao giao KH ve HTCMT vung TNB   12-12-2011 2" xfId="3833" xr:uid="{00000000-0005-0000-0000-0000980D0000}"/>
    <cellStyle name="T_Bieu3ODA_1_KH TPCP vung TNB (03-1-2012)" xfId="3834" xr:uid="{00000000-0005-0000-0000-0000990D0000}"/>
    <cellStyle name="T_Bieu3ODA_1_KH TPCP vung TNB (03-1-2012) 2" xfId="2838" xr:uid="{00000000-0005-0000-0000-00009A0D0000}"/>
    <cellStyle name="T_Bieu3ODA_KH TPCP vung TNB (03-1-2012)" xfId="3835" xr:uid="{00000000-0005-0000-0000-00009B0D0000}"/>
    <cellStyle name="T_Bieu3ODA_KH TPCP vung TNB (03-1-2012) 2" xfId="2844" xr:uid="{00000000-0005-0000-0000-00009C0D0000}"/>
    <cellStyle name="T_Bieu4HTMT" xfId="169" xr:uid="{00000000-0005-0000-0000-00009D0D0000}"/>
    <cellStyle name="T_Bieu4HTMT 2" xfId="3319" xr:uid="{00000000-0005-0000-0000-00009E0D0000}"/>
    <cellStyle name="T_Bieu4HTMT_!1 1 bao cao giao KH ve HTCMT vung TNB   12-12-2011" xfId="3836" xr:uid="{00000000-0005-0000-0000-00009F0D0000}"/>
    <cellStyle name="T_Bieu4HTMT_!1 1 bao cao giao KH ve HTCMT vung TNB   12-12-2011 2" xfId="2547" xr:uid="{00000000-0005-0000-0000-0000A00D0000}"/>
    <cellStyle name="T_Bieu4HTMT_KH TPCP vung TNB (03-1-2012)" xfId="3792" xr:uid="{00000000-0005-0000-0000-0000A10D0000}"/>
    <cellStyle name="T_Bieu4HTMT_KH TPCP vung TNB (03-1-2012) 2" xfId="3001" xr:uid="{00000000-0005-0000-0000-0000A20D0000}"/>
    <cellStyle name="T_bo sung von KCH nam 2010 va Du an tre kho khan" xfId="1134" xr:uid="{00000000-0005-0000-0000-0000A30D0000}"/>
    <cellStyle name="T_bo sung von KCH nam 2010 va Du an tre kho khan 2" xfId="3837" xr:uid="{00000000-0005-0000-0000-0000A40D0000}"/>
    <cellStyle name="T_bo sung von KCH nam 2010 va Du an tre kho khan_!1 1 bao cao giao KH ve HTCMT vung TNB   12-12-2011" xfId="2493" xr:uid="{00000000-0005-0000-0000-0000A50D0000}"/>
    <cellStyle name="T_bo sung von KCH nam 2010 va Du an tre kho khan_!1 1 bao cao giao KH ve HTCMT vung TNB   12-12-2011 2" xfId="3339" xr:uid="{00000000-0005-0000-0000-0000A60D0000}"/>
    <cellStyle name="T_bo sung von KCH nam 2010 va Du an tre kho khan_KH TPCP vung TNB (03-1-2012)" xfId="3838" xr:uid="{00000000-0005-0000-0000-0000A70D0000}"/>
    <cellStyle name="T_bo sung von KCH nam 2010 va Du an tre kho khan_KH TPCP vung TNB (03-1-2012) 2" xfId="3840" xr:uid="{00000000-0005-0000-0000-0000A80D0000}"/>
    <cellStyle name="T_Book1" xfId="1980" xr:uid="{00000000-0005-0000-0000-0000A90D0000}"/>
    <cellStyle name="T_Book1 2" xfId="3842" xr:uid="{00000000-0005-0000-0000-0000AA0D0000}"/>
    <cellStyle name="T_Book1 3" xfId="3843" xr:uid="{00000000-0005-0000-0000-0000AB0D0000}"/>
    <cellStyle name="T_Book1_!1 1 bao cao giao KH ve HTCMT vung TNB   12-12-2011" xfId="2212" xr:uid="{00000000-0005-0000-0000-0000AC0D0000}"/>
    <cellStyle name="T_Book1_!1 1 bao cao giao KH ve HTCMT vung TNB   12-12-2011 2" xfId="3844" xr:uid="{00000000-0005-0000-0000-0000AD0D0000}"/>
    <cellStyle name="T_Book1_1" xfId="2297" xr:uid="{00000000-0005-0000-0000-0000AE0D0000}"/>
    <cellStyle name="T_Book1_1 2" xfId="3808" xr:uid="{00000000-0005-0000-0000-0000AF0D0000}"/>
    <cellStyle name="T_Book1_1_Bieu tong hop nhu cau ung 2011 da chon loc -Mien nui" xfId="3845" xr:uid="{00000000-0005-0000-0000-0000B00D0000}"/>
    <cellStyle name="T_Book1_1_Bieu tong hop nhu cau ung 2011 da chon loc -Mien nui 2" xfId="1544" xr:uid="{00000000-0005-0000-0000-0000B10D0000}"/>
    <cellStyle name="T_Book1_1_Bieu tong hop nhu cau ung 2011 da chon loc -Mien nui_!1 1 bao cao giao KH ve HTCMT vung TNB   12-12-2011" xfId="3846" xr:uid="{00000000-0005-0000-0000-0000B20D0000}"/>
    <cellStyle name="T_Book1_1_Bieu tong hop nhu cau ung 2011 da chon loc -Mien nui_!1 1 bao cao giao KH ve HTCMT vung TNB   12-12-2011 2" xfId="1620" xr:uid="{00000000-0005-0000-0000-0000B30D0000}"/>
    <cellStyle name="T_Book1_1_Bieu tong hop nhu cau ung 2011 da chon loc -Mien nui_KH TPCP vung TNB (03-1-2012)" xfId="3847" xr:uid="{00000000-0005-0000-0000-0000B40D0000}"/>
    <cellStyle name="T_Book1_1_Bieu tong hop nhu cau ung 2011 da chon loc -Mien nui_KH TPCP vung TNB (03-1-2012) 2" xfId="3848" xr:uid="{00000000-0005-0000-0000-0000B50D0000}"/>
    <cellStyle name="T_Book1_1_Bieu3ODA" xfId="247" xr:uid="{00000000-0005-0000-0000-0000B60D0000}"/>
    <cellStyle name="T_Book1_1_Bieu3ODA 2" xfId="3587" xr:uid="{00000000-0005-0000-0000-0000B70D0000}"/>
    <cellStyle name="T_Book1_1_Bieu3ODA_!1 1 bao cao giao KH ve HTCMT vung TNB   12-12-2011" xfId="3527" xr:uid="{00000000-0005-0000-0000-0000B80D0000}"/>
    <cellStyle name="T_Book1_1_Bieu3ODA_!1 1 bao cao giao KH ve HTCMT vung TNB   12-12-2011 2" xfId="3849" xr:uid="{00000000-0005-0000-0000-0000B90D0000}"/>
    <cellStyle name="T_Book1_1_Bieu3ODA_KH TPCP vung TNB (03-1-2012)" xfId="2965" xr:uid="{00000000-0005-0000-0000-0000BA0D0000}"/>
    <cellStyle name="T_Book1_1_Bieu3ODA_KH TPCP vung TNB (03-1-2012) 2" xfId="3229" xr:uid="{00000000-0005-0000-0000-0000BB0D0000}"/>
    <cellStyle name="T_Book1_1_CPK" xfId="3851" xr:uid="{00000000-0005-0000-0000-0000BC0D0000}"/>
    <cellStyle name="T_Book1_1_CPK 2" xfId="3852" xr:uid="{00000000-0005-0000-0000-0000BD0D0000}"/>
    <cellStyle name="T_Book1_1_CPK_!1 1 bao cao giao KH ve HTCMT vung TNB   12-12-2011" xfId="3853" xr:uid="{00000000-0005-0000-0000-0000BE0D0000}"/>
    <cellStyle name="T_Book1_1_CPK_!1 1 bao cao giao KH ve HTCMT vung TNB   12-12-2011 2" xfId="3854" xr:uid="{00000000-0005-0000-0000-0000BF0D0000}"/>
    <cellStyle name="T_Book1_1_CPK_Bieu4HTMT" xfId="1975" xr:uid="{00000000-0005-0000-0000-0000C00D0000}"/>
    <cellStyle name="T_Book1_1_CPK_Bieu4HTMT 2" xfId="2572" xr:uid="{00000000-0005-0000-0000-0000C10D0000}"/>
    <cellStyle name="T_Book1_1_CPK_Bieu4HTMT_!1 1 bao cao giao KH ve HTCMT vung TNB   12-12-2011" xfId="2595" xr:uid="{00000000-0005-0000-0000-0000C20D0000}"/>
    <cellStyle name="T_Book1_1_CPK_Bieu4HTMT_!1 1 bao cao giao KH ve HTCMT vung TNB   12-12-2011 2" xfId="661" xr:uid="{00000000-0005-0000-0000-0000C30D0000}"/>
    <cellStyle name="T_Book1_1_CPK_Bieu4HTMT_KH TPCP vung TNB (03-1-2012)" xfId="3855" xr:uid="{00000000-0005-0000-0000-0000C40D0000}"/>
    <cellStyle name="T_Book1_1_CPK_Bieu4HTMT_KH TPCP vung TNB (03-1-2012) 2" xfId="816" xr:uid="{00000000-0005-0000-0000-0000C50D0000}"/>
    <cellStyle name="T_Book1_1_CPK_KH TPCP vung TNB (03-1-2012)" xfId="3132" xr:uid="{00000000-0005-0000-0000-0000C60D0000}"/>
    <cellStyle name="T_Book1_1_CPK_KH TPCP vung TNB (03-1-2012) 2" xfId="1827" xr:uid="{00000000-0005-0000-0000-0000C70D0000}"/>
    <cellStyle name="T_Book1_1_KH TPCP vung TNB (03-1-2012)" xfId="3856" xr:uid="{00000000-0005-0000-0000-0000CA0D0000}"/>
    <cellStyle name="T_Book1_1_KH TPCP vung TNB (03-1-2012) 2" xfId="1630" xr:uid="{00000000-0005-0000-0000-0000CB0D0000}"/>
    <cellStyle name="T_Book1_1_kien giang 2" xfId="2805" xr:uid="{00000000-0005-0000-0000-0000C80D0000}"/>
    <cellStyle name="T_Book1_1_kien giang 2 2" xfId="3857" xr:uid="{00000000-0005-0000-0000-0000C90D0000}"/>
    <cellStyle name="T_Book1_1_Luy ke von ung nam 2011 -Thoa gui ngay 12-8-2012" xfId="3858" xr:uid="{00000000-0005-0000-0000-0000CC0D0000}"/>
    <cellStyle name="T_Book1_1_Luy ke von ung nam 2011 -Thoa gui ngay 12-8-2012 2" xfId="3062" xr:uid="{00000000-0005-0000-0000-0000CD0D0000}"/>
    <cellStyle name="T_Book1_1_Luy ke von ung nam 2011 -Thoa gui ngay 12-8-2012_!1 1 bao cao giao KH ve HTCMT vung TNB   12-12-2011" xfId="3860" xr:uid="{00000000-0005-0000-0000-0000CE0D0000}"/>
    <cellStyle name="T_Book1_1_Luy ke von ung nam 2011 -Thoa gui ngay 12-8-2012_!1 1 bao cao giao KH ve HTCMT vung TNB   12-12-2011 2" xfId="2205" xr:uid="{00000000-0005-0000-0000-0000CF0D0000}"/>
    <cellStyle name="T_Book1_1_Luy ke von ung nam 2011 -Thoa gui ngay 12-8-2012_KH TPCP vung TNB (03-1-2012)" xfId="3075" xr:uid="{00000000-0005-0000-0000-0000D00D0000}"/>
    <cellStyle name="T_Book1_1_Luy ke von ung nam 2011 -Thoa gui ngay 12-8-2012_KH TPCP vung TNB (03-1-2012) 2" xfId="151" xr:uid="{00000000-0005-0000-0000-0000D10D0000}"/>
    <cellStyle name="T_Book1_1_Thiet bi" xfId="2788" xr:uid="{00000000-0005-0000-0000-0000D20D0000}"/>
    <cellStyle name="T_Book1_1_Thiet bi 2" xfId="3607" xr:uid="{00000000-0005-0000-0000-0000D30D0000}"/>
    <cellStyle name="T_Book1_1_Thiet bi_!1 1 bao cao giao KH ve HTCMT vung TNB   12-12-2011" xfId="3861" xr:uid="{00000000-0005-0000-0000-0000D40D0000}"/>
    <cellStyle name="T_Book1_1_Thiet bi_!1 1 bao cao giao KH ve HTCMT vung TNB   12-12-2011 2" xfId="424" xr:uid="{00000000-0005-0000-0000-0000D50D0000}"/>
    <cellStyle name="T_Book1_1_Thiet bi_Bieu4HTMT" xfId="3862" xr:uid="{00000000-0005-0000-0000-0000D60D0000}"/>
    <cellStyle name="T_Book1_1_Thiet bi_Bieu4HTMT 2" xfId="3863" xr:uid="{00000000-0005-0000-0000-0000D70D0000}"/>
    <cellStyle name="T_Book1_1_Thiet bi_Bieu4HTMT_!1 1 bao cao giao KH ve HTCMT vung TNB   12-12-2011" xfId="3865" xr:uid="{00000000-0005-0000-0000-0000D80D0000}"/>
    <cellStyle name="T_Book1_1_Thiet bi_Bieu4HTMT_!1 1 bao cao giao KH ve HTCMT vung TNB   12-12-2011 2" xfId="1162" xr:uid="{00000000-0005-0000-0000-0000D90D0000}"/>
    <cellStyle name="T_Book1_1_Thiet bi_Bieu4HTMT_KH TPCP vung TNB (03-1-2012)" xfId="3199" xr:uid="{00000000-0005-0000-0000-0000DA0D0000}"/>
    <cellStyle name="T_Book1_1_Thiet bi_Bieu4HTMT_KH TPCP vung TNB (03-1-2012) 2" xfId="2354" xr:uid="{00000000-0005-0000-0000-0000DB0D0000}"/>
    <cellStyle name="T_Book1_1_Thiet bi_KH TPCP vung TNB (03-1-2012)" xfId="3866" xr:uid="{00000000-0005-0000-0000-0000DC0D0000}"/>
    <cellStyle name="T_Book1_1_Thiet bi_KH TPCP vung TNB (03-1-2012) 2" xfId="3867" xr:uid="{00000000-0005-0000-0000-0000DD0D0000}"/>
    <cellStyle name="T_Book1_15_10_2013 BC nhu cau von doi ung ODA (2014-2016) ngay 15102013 Sua" xfId="1139" xr:uid="{00000000-0005-0000-0000-0000DE0D0000}"/>
    <cellStyle name="T_Book1_bao cao phan bo KHDT 2011(final)" xfId="580" xr:uid="{00000000-0005-0000-0000-0000DF0D0000}"/>
    <cellStyle name="T_Book1_bao cao phan bo KHDT 2011(final)_BC nhu cau von doi ung ODA nganh NN (BKH)" xfId="3868" xr:uid="{00000000-0005-0000-0000-0000E00D0000}"/>
    <cellStyle name="T_Book1_bao cao phan bo KHDT 2011(final)_BC Tai co cau (bieu TH)" xfId="2287" xr:uid="{00000000-0005-0000-0000-0000E10D0000}"/>
    <cellStyle name="T_Book1_bao cao phan bo KHDT 2011(final)_DK 2014-2015 final" xfId="2731" xr:uid="{00000000-0005-0000-0000-0000E20D0000}"/>
    <cellStyle name="T_Book1_bao cao phan bo KHDT 2011(final)_DK 2014-2015 new" xfId="1390" xr:uid="{00000000-0005-0000-0000-0000E30D0000}"/>
    <cellStyle name="T_Book1_bao cao phan bo KHDT 2011(final)_DK KH CBDT 2014 11-11-2013" xfId="3869" xr:uid="{00000000-0005-0000-0000-0000E40D0000}"/>
    <cellStyle name="T_Book1_bao cao phan bo KHDT 2011(final)_DK KH CBDT 2014 11-11-2013(1)" xfId="3850" xr:uid="{00000000-0005-0000-0000-0000E50D0000}"/>
    <cellStyle name="T_Book1_bao cao phan bo KHDT 2011(final)_KH 2011-2015" xfId="3870" xr:uid="{00000000-0005-0000-0000-0000E60D0000}"/>
    <cellStyle name="T_Book1_bao cao phan bo KHDT 2011(final)_tai co cau dau tu (tong hop)1" xfId="3871" xr:uid="{00000000-0005-0000-0000-0000E70D0000}"/>
    <cellStyle name="T_Book1_BC nhu cau von doi ung ODA nganh NN (BKH)" xfId="35" xr:uid="{00000000-0005-0000-0000-0000EC0D0000}"/>
    <cellStyle name="T_Book1_BC nhu cau von doi ung ODA nganh NN (BKH)_05-12  KH trung han 2016-2020 - Liem Thinh edited" xfId="371" xr:uid="{00000000-0005-0000-0000-0000ED0D0000}"/>
    <cellStyle name="T_Book1_BC nhu cau von doi ung ODA nganh NN (BKH)_Copy of 05-12  KH trung han 2016-2020 - Liem Thinh edited (1)" xfId="3839" xr:uid="{00000000-0005-0000-0000-0000EE0D0000}"/>
    <cellStyle name="T_Book1_BC NQ11-CP - chinh sua lai" xfId="1650" xr:uid="{00000000-0005-0000-0000-0000E80D0000}"/>
    <cellStyle name="T_Book1_BC NQ11-CP - chinh sua lai 2" xfId="3307" xr:uid="{00000000-0005-0000-0000-0000E90D0000}"/>
    <cellStyle name="T_Book1_BC NQ11-CP-Quynh sau bieu so3" xfId="2455" xr:uid="{00000000-0005-0000-0000-0000EA0D0000}"/>
    <cellStyle name="T_Book1_BC NQ11-CP-Quynh sau bieu so3 2" xfId="42" xr:uid="{00000000-0005-0000-0000-0000EB0D0000}"/>
    <cellStyle name="T_Book1_BC Tai co cau (bieu TH)" xfId="3079" xr:uid="{00000000-0005-0000-0000-0000EF0D0000}"/>
    <cellStyle name="T_Book1_BC Tai co cau (bieu TH)_05-12  KH trung han 2016-2020 - Liem Thinh edited" xfId="2846" xr:uid="{00000000-0005-0000-0000-0000F00D0000}"/>
    <cellStyle name="T_Book1_BC Tai co cau (bieu TH)_Copy of 05-12  KH trung han 2016-2020 - Liem Thinh edited (1)" xfId="3770" xr:uid="{00000000-0005-0000-0000-0000F10D0000}"/>
    <cellStyle name="T_Book1_BC_NQ11-CP_-_Thao_sua_lai" xfId="3872" xr:uid="{00000000-0005-0000-0000-0000F20D0000}"/>
    <cellStyle name="T_Book1_BC_NQ11-CP_-_Thao_sua_lai 2" xfId="2395" xr:uid="{00000000-0005-0000-0000-0000F30D0000}"/>
    <cellStyle name="T_Book1_Bieu mau cong trinh khoi cong moi 3-4" xfId="3873" xr:uid="{00000000-0005-0000-0000-0000F40D0000}"/>
    <cellStyle name="T_Book1_Bieu mau cong trinh khoi cong moi 3-4 2" xfId="3874" xr:uid="{00000000-0005-0000-0000-0000F50D0000}"/>
    <cellStyle name="T_Book1_Bieu mau cong trinh khoi cong moi 3-4_!1 1 bao cao giao KH ve HTCMT vung TNB   12-12-2011" xfId="3875" xr:uid="{00000000-0005-0000-0000-0000F60D0000}"/>
    <cellStyle name="T_Book1_Bieu mau cong trinh khoi cong moi 3-4_!1 1 bao cao giao KH ve HTCMT vung TNB   12-12-2011 2" xfId="3462" xr:uid="{00000000-0005-0000-0000-0000F70D0000}"/>
    <cellStyle name="T_Book1_Bieu mau cong trinh khoi cong moi 3-4_KH TPCP vung TNB (03-1-2012)" xfId="3876" xr:uid="{00000000-0005-0000-0000-0000F80D0000}"/>
    <cellStyle name="T_Book1_Bieu mau cong trinh khoi cong moi 3-4_KH TPCP vung TNB (03-1-2012) 2" xfId="3877" xr:uid="{00000000-0005-0000-0000-0000F90D0000}"/>
    <cellStyle name="T_Book1_Bieu mau danh muc du an thuoc CTMTQG nam 2008" xfId="3878" xr:uid="{00000000-0005-0000-0000-0000FA0D0000}"/>
    <cellStyle name="T_Book1_Bieu mau danh muc du an thuoc CTMTQG nam 2008 2" xfId="1494" xr:uid="{00000000-0005-0000-0000-0000FB0D0000}"/>
    <cellStyle name="T_Book1_Bieu mau danh muc du an thuoc CTMTQG nam 2008_!1 1 bao cao giao KH ve HTCMT vung TNB   12-12-2011" xfId="3880" xr:uid="{00000000-0005-0000-0000-0000FC0D0000}"/>
    <cellStyle name="T_Book1_Bieu mau danh muc du an thuoc CTMTQG nam 2008_!1 1 bao cao giao KH ve HTCMT vung TNB   12-12-2011 2" xfId="957" xr:uid="{00000000-0005-0000-0000-0000FD0D0000}"/>
    <cellStyle name="T_Book1_Bieu mau danh muc du an thuoc CTMTQG nam 2008_KH TPCP vung TNB (03-1-2012)" xfId="3881" xr:uid="{00000000-0005-0000-0000-0000FE0D0000}"/>
    <cellStyle name="T_Book1_Bieu mau danh muc du an thuoc CTMTQG nam 2008_KH TPCP vung TNB (03-1-2012) 2" xfId="1953" xr:uid="{00000000-0005-0000-0000-0000FF0D0000}"/>
    <cellStyle name="T_Book1_Bieu tong hop nhu cau ung 2011 da chon loc -Mien nui" xfId="1769" xr:uid="{00000000-0005-0000-0000-0000000E0000}"/>
    <cellStyle name="T_Book1_Bieu tong hop nhu cau ung 2011 da chon loc -Mien nui 2" xfId="3882" xr:uid="{00000000-0005-0000-0000-0000010E0000}"/>
    <cellStyle name="T_Book1_Bieu tong hop nhu cau ung 2011 da chon loc -Mien nui_!1 1 bao cao giao KH ve HTCMT vung TNB   12-12-2011" xfId="2015" xr:uid="{00000000-0005-0000-0000-0000020E0000}"/>
    <cellStyle name="T_Book1_Bieu tong hop nhu cau ung 2011 da chon loc -Mien nui_!1 1 bao cao giao KH ve HTCMT vung TNB   12-12-2011 2" xfId="970" xr:uid="{00000000-0005-0000-0000-0000030E0000}"/>
    <cellStyle name="T_Book1_Bieu tong hop nhu cau ung 2011 da chon loc -Mien nui_KH TPCP vung TNB (03-1-2012)" xfId="2018" xr:uid="{00000000-0005-0000-0000-0000040E0000}"/>
    <cellStyle name="T_Book1_Bieu tong hop nhu cau ung 2011 da chon loc -Mien nui_KH TPCP vung TNB (03-1-2012) 2" xfId="643" xr:uid="{00000000-0005-0000-0000-0000050E0000}"/>
    <cellStyle name="T_Book1_Bieu3ODA" xfId="3883" xr:uid="{00000000-0005-0000-0000-0000060E0000}"/>
    <cellStyle name="T_Book1_Bieu3ODA 2" xfId="3884" xr:uid="{00000000-0005-0000-0000-0000070E0000}"/>
    <cellStyle name="T_Book1_Bieu3ODA_!1 1 bao cao giao KH ve HTCMT vung TNB   12-12-2011" xfId="2836" xr:uid="{00000000-0005-0000-0000-0000080E0000}"/>
    <cellStyle name="T_Book1_Bieu3ODA_!1 1 bao cao giao KH ve HTCMT vung TNB   12-12-2011 2" xfId="3153" xr:uid="{00000000-0005-0000-0000-0000090E0000}"/>
    <cellStyle name="T_Book1_Bieu3ODA_1" xfId="1836" xr:uid="{00000000-0005-0000-0000-00000A0E0000}"/>
    <cellStyle name="T_Book1_Bieu3ODA_1 2" xfId="1840" xr:uid="{00000000-0005-0000-0000-00000B0E0000}"/>
    <cellStyle name="T_Book1_Bieu3ODA_1_!1 1 bao cao giao KH ve HTCMT vung TNB   12-12-2011" xfId="3885" xr:uid="{00000000-0005-0000-0000-00000C0E0000}"/>
    <cellStyle name="T_Book1_Bieu3ODA_1_!1 1 bao cao giao KH ve HTCMT vung TNB   12-12-2011 2" xfId="3886" xr:uid="{00000000-0005-0000-0000-00000D0E0000}"/>
    <cellStyle name="T_Book1_Bieu3ODA_1_KH TPCP vung TNB (03-1-2012)" xfId="1891" xr:uid="{00000000-0005-0000-0000-00000E0E0000}"/>
    <cellStyle name="T_Book1_Bieu3ODA_1_KH TPCP vung TNB (03-1-2012) 2" xfId="3887" xr:uid="{00000000-0005-0000-0000-00000F0E0000}"/>
    <cellStyle name="T_Book1_Bieu3ODA_KH TPCP vung TNB (03-1-2012)" xfId="3888" xr:uid="{00000000-0005-0000-0000-0000100E0000}"/>
    <cellStyle name="T_Book1_Bieu3ODA_KH TPCP vung TNB (03-1-2012) 2" xfId="3889" xr:uid="{00000000-0005-0000-0000-0000110E0000}"/>
    <cellStyle name="T_Book1_Bieu4HTMT" xfId="3280" xr:uid="{00000000-0005-0000-0000-0000120E0000}"/>
    <cellStyle name="T_Book1_Bieu4HTMT 2" xfId="3385" xr:uid="{00000000-0005-0000-0000-0000130E0000}"/>
    <cellStyle name="T_Book1_Bieu4HTMT_!1 1 bao cao giao KH ve HTCMT vung TNB   12-12-2011" xfId="3841" xr:uid="{00000000-0005-0000-0000-0000140E0000}"/>
    <cellStyle name="T_Book1_Bieu4HTMT_!1 1 bao cao giao KH ve HTCMT vung TNB   12-12-2011 2" xfId="3891" xr:uid="{00000000-0005-0000-0000-0000150E0000}"/>
    <cellStyle name="T_Book1_Bieu4HTMT_KH TPCP vung TNB (03-1-2012)" xfId="3892" xr:uid="{00000000-0005-0000-0000-0000160E0000}"/>
    <cellStyle name="T_Book1_Bieu4HTMT_KH TPCP vung TNB (03-1-2012) 2" xfId="1934" xr:uid="{00000000-0005-0000-0000-0000170E0000}"/>
    <cellStyle name="T_Book1_Book1" xfId="3893" xr:uid="{00000000-0005-0000-0000-0000180E0000}"/>
    <cellStyle name="T_Book1_Book1 2" xfId="3894" xr:uid="{00000000-0005-0000-0000-0000190E0000}"/>
    <cellStyle name="T_Book1_Cong trinh co y kien LD_Dang_NN_2011-Tay nguyen-9-10" xfId="3015" xr:uid="{00000000-0005-0000-0000-00001A0E0000}"/>
    <cellStyle name="T_Book1_Cong trinh co y kien LD_Dang_NN_2011-Tay nguyen-9-10 2" xfId="3895" xr:uid="{00000000-0005-0000-0000-00001B0E0000}"/>
    <cellStyle name="T_Book1_Cong trinh co y kien LD_Dang_NN_2011-Tay nguyen-9-10_!1 1 bao cao giao KH ve HTCMT vung TNB   12-12-2011" xfId="3896" xr:uid="{00000000-0005-0000-0000-00001C0E0000}"/>
    <cellStyle name="T_Book1_Cong trinh co y kien LD_Dang_NN_2011-Tay nguyen-9-10_!1 1 bao cao giao KH ve HTCMT vung TNB   12-12-2011 2" xfId="3897" xr:uid="{00000000-0005-0000-0000-00001D0E0000}"/>
    <cellStyle name="T_Book1_Cong trinh co y kien LD_Dang_NN_2011-Tay nguyen-9-10_Bieu4HTMT" xfId="3898" xr:uid="{00000000-0005-0000-0000-00001E0E0000}"/>
    <cellStyle name="T_Book1_Cong trinh co y kien LD_Dang_NN_2011-Tay nguyen-9-10_Bieu4HTMT 2" xfId="3899" xr:uid="{00000000-0005-0000-0000-00001F0E0000}"/>
    <cellStyle name="T_Book1_Cong trinh co y kien LD_Dang_NN_2011-Tay nguyen-9-10_KH TPCP vung TNB (03-1-2012)" xfId="3900" xr:uid="{00000000-0005-0000-0000-0000200E0000}"/>
    <cellStyle name="T_Book1_Cong trinh co y kien LD_Dang_NN_2011-Tay nguyen-9-10_KH TPCP vung TNB (03-1-2012) 2" xfId="3901" xr:uid="{00000000-0005-0000-0000-0000210E0000}"/>
    <cellStyle name="T_Book1_CPK" xfId="1868" xr:uid="{00000000-0005-0000-0000-0000220E0000}"/>
    <cellStyle name="T_Book1_CPK 2" xfId="3902" xr:uid="{00000000-0005-0000-0000-0000230E0000}"/>
    <cellStyle name="T_Book1_danh muc chuan bi dau tu 2011 ngay 07-6-2011" xfId="3859" xr:uid="{00000000-0005-0000-0000-0000240E0000}"/>
    <cellStyle name="T_Book1_danh muc chuan bi dau tu 2011 ngay 07-6-2011 2" xfId="2203" xr:uid="{00000000-0005-0000-0000-0000250E0000}"/>
    <cellStyle name="T_Book1_dieu chinh KH 2011 ngay 26-5-2011111" xfId="2105" xr:uid="{00000000-0005-0000-0000-0000260E0000}"/>
    <cellStyle name="T_Book1_dieu chinh KH 2011 ngay 26-5-2011111 2" xfId="3903" xr:uid="{00000000-0005-0000-0000-0000270E0000}"/>
    <cellStyle name="T_Book1_DK 2014-2015 final" xfId="3905" xr:uid="{00000000-0005-0000-0000-0000280E0000}"/>
    <cellStyle name="T_Book1_DK 2014-2015 final_05-12  KH trung han 2016-2020 - Liem Thinh edited" xfId="3906" xr:uid="{00000000-0005-0000-0000-0000290E0000}"/>
    <cellStyle name="T_Book1_DK 2014-2015 final_Copy of 05-12  KH trung han 2016-2020 - Liem Thinh edited (1)" xfId="3907" xr:uid="{00000000-0005-0000-0000-00002A0E0000}"/>
    <cellStyle name="T_Book1_DK 2014-2015 new" xfId="166" xr:uid="{00000000-0005-0000-0000-00002B0E0000}"/>
    <cellStyle name="T_Book1_DK 2014-2015 new_05-12  KH trung han 2016-2020 - Liem Thinh edited" xfId="3908" xr:uid="{00000000-0005-0000-0000-00002C0E0000}"/>
    <cellStyle name="T_Book1_DK 2014-2015 new_Copy of 05-12  KH trung han 2016-2020 - Liem Thinh edited (1)" xfId="3909" xr:uid="{00000000-0005-0000-0000-00002D0E0000}"/>
    <cellStyle name="T_Book1_DK KH CBDT 2014 11-11-2013" xfId="3910" xr:uid="{00000000-0005-0000-0000-00002E0E0000}"/>
    <cellStyle name="T_Book1_DK KH CBDT 2014 11-11-2013(1)" xfId="2643" xr:uid="{00000000-0005-0000-0000-00002F0E0000}"/>
    <cellStyle name="T_Book1_DK KH CBDT 2014 11-11-2013(1)_05-12  KH trung han 2016-2020 - Liem Thinh edited" xfId="3911" xr:uid="{00000000-0005-0000-0000-0000300E0000}"/>
    <cellStyle name="T_Book1_DK KH CBDT 2014 11-11-2013(1)_Copy of 05-12  KH trung han 2016-2020 - Liem Thinh edited (1)" xfId="3573" xr:uid="{00000000-0005-0000-0000-0000310E0000}"/>
    <cellStyle name="T_Book1_DK KH CBDT 2014 11-11-2013_05-12  KH trung han 2016-2020 - Liem Thinh edited" xfId="192" xr:uid="{00000000-0005-0000-0000-0000320E0000}"/>
    <cellStyle name="T_Book1_DK KH CBDT 2014 11-11-2013_Copy of 05-12  KH trung han 2016-2020 - Liem Thinh edited (1)" xfId="2568" xr:uid="{00000000-0005-0000-0000-0000330E0000}"/>
    <cellStyle name="T_Book1_Du an khoi cong moi nam 2010" xfId="832" xr:uid="{00000000-0005-0000-0000-0000340E0000}"/>
    <cellStyle name="T_Book1_Du an khoi cong moi nam 2010 2" xfId="2014" xr:uid="{00000000-0005-0000-0000-0000350E0000}"/>
    <cellStyle name="T_Book1_Du an khoi cong moi nam 2010_!1 1 bao cao giao KH ve HTCMT vung TNB   12-12-2011" xfId="65" xr:uid="{00000000-0005-0000-0000-0000360E0000}"/>
    <cellStyle name="T_Book1_Du an khoi cong moi nam 2010_!1 1 bao cao giao KH ve HTCMT vung TNB   12-12-2011 2" xfId="2077" xr:uid="{00000000-0005-0000-0000-0000370E0000}"/>
    <cellStyle name="T_Book1_Du an khoi cong moi nam 2010_KH TPCP vung TNB (03-1-2012)" xfId="2144" xr:uid="{00000000-0005-0000-0000-0000380E0000}"/>
    <cellStyle name="T_Book1_Du an khoi cong moi nam 2010_KH TPCP vung TNB (03-1-2012) 2" xfId="3912" xr:uid="{00000000-0005-0000-0000-0000390E0000}"/>
    <cellStyle name="T_Book1_giao KH 2011 ngay 10-12-2010" xfId="3913" xr:uid="{00000000-0005-0000-0000-00003A0E0000}"/>
    <cellStyle name="T_Book1_giao KH 2011 ngay 10-12-2010 2" xfId="2813" xr:uid="{00000000-0005-0000-0000-00003B0E0000}"/>
    <cellStyle name="T_Book1_Hang Tom goi9 9-07(Cau 12 sua)" xfId="891" xr:uid="{00000000-0005-0000-0000-00003C0E0000}"/>
    <cellStyle name="T_Book1_Hang Tom goi9 9-07(Cau 12 sua) 2" xfId="3914" xr:uid="{00000000-0005-0000-0000-00003D0E0000}"/>
    <cellStyle name="T_Book1_Ket qua phan bo von nam 2008" xfId="3915" xr:uid="{00000000-0005-0000-0000-00003E0E0000}"/>
    <cellStyle name="T_Book1_Ket qua phan bo von nam 2008 2" xfId="3408" xr:uid="{00000000-0005-0000-0000-00003F0E0000}"/>
    <cellStyle name="T_Book1_Ket qua phan bo von nam 2008_!1 1 bao cao giao KH ve HTCMT vung TNB   12-12-2011" xfId="3916" xr:uid="{00000000-0005-0000-0000-0000400E0000}"/>
    <cellStyle name="T_Book1_Ket qua phan bo von nam 2008_!1 1 bao cao giao KH ve HTCMT vung TNB   12-12-2011 2" xfId="3917" xr:uid="{00000000-0005-0000-0000-0000410E0000}"/>
    <cellStyle name="T_Book1_Ket qua phan bo von nam 2008_KH TPCP vung TNB (03-1-2012)" xfId="3918" xr:uid="{00000000-0005-0000-0000-0000420E0000}"/>
    <cellStyle name="T_Book1_Ket qua phan bo von nam 2008_KH TPCP vung TNB (03-1-2012) 2" xfId="1729" xr:uid="{00000000-0005-0000-0000-0000430E0000}"/>
    <cellStyle name="T_Book1_KH TPCP vung TNB (03-1-2012)" xfId="1334" xr:uid="{00000000-0005-0000-0000-0000460E0000}"/>
    <cellStyle name="T_Book1_KH TPCP vung TNB (03-1-2012) 2" xfId="3919" xr:uid="{00000000-0005-0000-0000-0000470E0000}"/>
    <cellStyle name="T_Book1_KH XDCB_2008 lan 2 sua ngay 10-11" xfId="1992" xr:uid="{00000000-0005-0000-0000-0000480E0000}"/>
    <cellStyle name="T_Book1_KH XDCB_2008 lan 2 sua ngay 10-11 2" xfId="3921" xr:uid="{00000000-0005-0000-0000-0000490E0000}"/>
    <cellStyle name="T_Book1_KH XDCB_2008 lan 2 sua ngay 10-11_!1 1 bao cao giao KH ve HTCMT vung TNB   12-12-2011" xfId="1994" xr:uid="{00000000-0005-0000-0000-00004A0E0000}"/>
    <cellStyle name="T_Book1_KH XDCB_2008 lan 2 sua ngay 10-11_!1 1 bao cao giao KH ve HTCMT vung TNB   12-12-2011 2" xfId="1614" xr:uid="{00000000-0005-0000-0000-00004B0E0000}"/>
    <cellStyle name="T_Book1_KH XDCB_2008 lan 2 sua ngay 10-11_KH TPCP vung TNB (03-1-2012)" xfId="1034" xr:uid="{00000000-0005-0000-0000-00004C0E0000}"/>
    <cellStyle name="T_Book1_KH XDCB_2008 lan 2 sua ngay 10-11_KH TPCP vung TNB (03-1-2012) 2" xfId="3626" xr:uid="{00000000-0005-0000-0000-00004D0E0000}"/>
    <cellStyle name="T_Book1_Khoi luong chinh Hang Tom" xfId="3922" xr:uid="{00000000-0005-0000-0000-00004E0E0000}"/>
    <cellStyle name="T_Book1_Khoi luong chinh Hang Tom 2" xfId="3923" xr:uid="{00000000-0005-0000-0000-00004F0E0000}"/>
    <cellStyle name="T_Book1_kien giang 2" xfId="2663" xr:uid="{00000000-0005-0000-0000-0000440E0000}"/>
    <cellStyle name="T_Book1_kien giang 2 2" xfId="3657" xr:uid="{00000000-0005-0000-0000-0000450E0000}"/>
    <cellStyle name="T_Book1_Luy ke von ung nam 2011 -Thoa gui ngay 12-8-2012" xfId="2264" xr:uid="{00000000-0005-0000-0000-0000500E0000}"/>
    <cellStyle name="T_Book1_Luy ke von ung nam 2011 -Thoa gui ngay 12-8-2012 2" xfId="3924" xr:uid="{00000000-0005-0000-0000-0000510E0000}"/>
    <cellStyle name="T_Book1_Luy ke von ung nam 2011 -Thoa gui ngay 12-8-2012_!1 1 bao cao giao KH ve HTCMT vung TNB   12-12-2011" xfId="3687" xr:uid="{00000000-0005-0000-0000-0000520E0000}"/>
    <cellStyle name="T_Book1_Luy ke von ung nam 2011 -Thoa gui ngay 12-8-2012_!1 1 bao cao giao KH ve HTCMT vung TNB   12-12-2011 2" xfId="1919" xr:uid="{00000000-0005-0000-0000-0000530E0000}"/>
    <cellStyle name="T_Book1_Luy ke von ung nam 2011 -Thoa gui ngay 12-8-2012_KH TPCP vung TNB (03-1-2012)" xfId="3925" xr:uid="{00000000-0005-0000-0000-0000540E0000}"/>
    <cellStyle name="T_Book1_Luy ke von ung nam 2011 -Thoa gui ngay 12-8-2012_KH TPCP vung TNB (03-1-2012) 2" xfId="3926" xr:uid="{00000000-0005-0000-0000-0000550E0000}"/>
    <cellStyle name="T_Book1_Nhu cau von ung truoc 2011 Tha h Hoa + Nge An gui TW" xfId="3927" xr:uid="{00000000-0005-0000-0000-0000560E0000}"/>
    <cellStyle name="T_Book1_Nhu cau von ung truoc 2011 Tha h Hoa + Nge An gui TW 2" xfId="2956" xr:uid="{00000000-0005-0000-0000-0000570E0000}"/>
    <cellStyle name="T_Book1_Nhu cau von ung truoc 2011 Tha h Hoa + Nge An gui TW_!1 1 bao cao giao KH ve HTCMT vung TNB   12-12-2011" xfId="2058" xr:uid="{00000000-0005-0000-0000-0000580E0000}"/>
    <cellStyle name="T_Book1_Nhu cau von ung truoc 2011 Tha h Hoa + Nge An gui TW_!1 1 bao cao giao KH ve HTCMT vung TNB   12-12-2011 2" xfId="748" xr:uid="{00000000-0005-0000-0000-0000590E0000}"/>
    <cellStyle name="T_Book1_Nhu cau von ung truoc 2011 Tha h Hoa + Nge An gui TW_Bieu4HTMT" xfId="3928" xr:uid="{00000000-0005-0000-0000-00005A0E0000}"/>
    <cellStyle name="T_Book1_Nhu cau von ung truoc 2011 Tha h Hoa + Nge An gui TW_Bieu4HTMT 2" xfId="1761" xr:uid="{00000000-0005-0000-0000-00005B0E0000}"/>
    <cellStyle name="T_Book1_Nhu cau von ung truoc 2011 Tha h Hoa + Nge An gui TW_Bieu4HTMT_!1 1 bao cao giao KH ve HTCMT vung TNB   12-12-2011" xfId="3333" xr:uid="{00000000-0005-0000-0000-00005C0E0000}"/>
    <cellStyle name="T_Book1_Nhu cau von ung truoc 2011 Tha h Hoa + Nge An gui TW_Bieu4HTMT_!1 1 bao cao giao KH ve HTCMT vung TNB   12-12-2011 2" xfId="3335" xr:uid="{00000000-0005-0000-0000-00005D0E0000}"/>
    <cellStyle name="T_Book1_Nhu cau von ung truoc 2011 Tha h Hoa + Nge An gui TW_Bieu4HTMT_KH TPCP vung TNB (03-1-2012)" xfId="1052" xr:uid="{00000000-0005-0000-0000-00005E0E0000}"/>
    <cellStyle name="T_Book1_Nhu cau von ung truoc 2011 Tha h Hoa + Nge An gui TW_Bieu4HTMT_KH TPCP vung TNB (03-1-2012) 2" xfId="317" xr:uid="{00000000-0005-0000-0000-00005F0E0000}"/>
    <cellStyle name="T_Book1_Nhu cau von ung truoc 2011 Tha h Hoa + Nge An gui TW_KH TPCP vung TNB (03-1-2012)" xfId="141" xr:uid="{00000000-0005-0000-0000-0000600E0000}"/>
    <cellStyle name="T_Book1_Nhu cau von ung truoc 2011 Tha h Hoa + Nge An gui TW_KH TPCP vung TNB (03-1-2012) 2" xfId="2043" xr:uid="{00000000-0005-0000-0000-0000610E0000}"/>
    <cellStyle name="T_Book1_phu luc tong ket tinh hinh TH giai doan 03-10 (ngay 30)" xfId="3929" xr:uid="{00000000-0005-0000-0000-0000620E0000}"/>
    <cellStyle name="T_Book1_phu luc tong ket tinh hinh TH giai doan 03-10 (ngay 30) 2" xfId="3930" xr:uid="{00000000-0005-0000-0000-0000630E0000}"/>
    <cellStyle name="T_Book1_phu luc tong ket tinh hinh TH giai doan 03-10 (ngay 30)_!1 1 bao cao giao KH ve HTCMT vung TNB   12-12-2011" xfId="2619" xr:uid="{00000000-0005-0000-0000-0000640E0000}"/>
    <cellStyle name="T_Book1_phu luc tong ket tinh hinh TH giai doan 03-10 (ngay 30)_!1 1 bao cao giao KH ve HTCMT vung TNB   12-12-2011 2" xfId="2633" xr:uid="{00000000-0005-0000-0000-0000650E0000}"/>
    <cellStyle name="T_Book1_phu luc tong ket tinh hinh TH giai doan 03-10 (ngay 30)_KH TPCP vung TNB (03-1-2012)" xfId="3931" xr:uid="{00000000-0005-0000-0000-0000660E0000}"/>
    <cellStyle name="T_Book1_phu luc tong ket tinh hinh TH giai doan 03-10 (ngay 30)_KH TPCP vung TNB (03-1-2012) 2" xfId="1951" xr:uid="{00000000-0005-0000-0000-0000670E0000}"/>
    <cellStyle name="T_Book1_TH ung tren 70%-Ra soat phap ly-8-6 (dung de chuyen vao vu TH)" xfId="3932" xr:uid="{00000000-0005-0000-0000-0000700E0000}"/>
    <cellStyle name="T_Book1_TH ung tren 70%-Ra soat phap ly-8-6 (dung de chuyen vao vu TH) 2" xfId="2627" xr:uid="{00000000-0005-0000-0000-0000710E0000}"/>
    <cellStyle name="T_Book1_TH ung tren 70%-Ra soat phap ly-8-6 (dung de chuyen vao vu TH)_!1 1 bao cao giao KH ve HTCMT vung TNB   12-12-2011" xfId="3343" xr:uid="{00000000-0005-0000-0000-0000720E0000}"/>
    <cellStyle name="T_Book1_TH ung tren 70%-Ra soat phap ly-8-6 (dung de chuyen vao vu TH)_!1 1 bao cao giao KH ve HTCMT vung TNB   12-12-2011 2" xfId="3933" xr:uid="{00000000-0005-0000-0000-0000730E0000}"/>
    <cellStyle name="T_Book1_TH ung tren 70%-Ra soat phap ly-8-6 (dung de chuyen vao vu TH)_Bieu4HTMT" xfId="1432" xr:uid="{00000000-0005-0000-0000-0000740E0000}"/>
    <cellStyle name="T_Book1_TH ung tren 70%-Ra soat phap ly-8-6 (dung de chuyen vao vu TH)_Bieu4HTMT 2" xfId="3934" xr:uid="{00000000-0005-0000-0000-0000750E0000}"/>
    <cellStyle name="T_Book1_TH ung tren 70%-Ra soat phap ly-8-6 (dung de chuyen vao vu TH)_KH TPCP vung TNB (03-1-2012)" xfId="1782" xr:uid="{00000000-0005-0000-0000-0000760E0000}"/>
    <cellStyle name="T_Book1_TH ung tren 70%-Ra soat phap ly-8-6 (dung de chuyen vao vu TH)_KH TPCP vung TNB (03-1-2012) 2" xfId="3935" xr:uid="{00000000-0005-0000-0000-0000770E0000}"/>
    <cellStyle name="T_Book1_TH y kien LD_KH 2010 Ca Nuoc 22-9-2011-Gui ca Vu" xfId="3936" xr:uid="{00000000-0005-0000-0000-0000780E0000}"/>
    <cellStyle name="T_Book1_TH y kien LD_KH 2010 Ca Nuoc 22-9-2011-Gui ca Vu 2" xfId="3678" xr:uid="{00000000-0005-0000-0000-0000790E0000}"/>
    <cellStyle name="T_Book1_TH y kien LD_KH 2010 Ca Nuoc 22-9-2011-Gui ca Vu_!1 1 bao cao giao KH ve HTCMT vung TNB   12-12-2011" xfId="3937" xr:uid="{00000000-0005-0000-0000-00007A0E0000}"/>
    <cellStyle name="T_Book1_TH y kien LD_KH 2010 Ca Nuoc 22-9-2011-Gui ca Vu_!1 1 bao cao giao KH ve HTCMT vung TNB   12-12-2011 2" xfId="3938" xr:uid="{00000000-0005-0000-0000-00007B0E0000}"/>
    <cellStyle name="T_Book1_TH y kien LD_KH 2010 Ca Nuoc 22-9-2011-Gui ca Vu_Bieu4HTMT" xfId="3489" xr:uid="{00000000-0005-0000-0000-00007C0E0000}"/>
    <cellStyle name="T_Book1_TH y kien LD_KH 2010 Ca Nuoc 22-9-2011-Gui ca Vu_Bieu4HTMT 2" xfId="3940" xr:uid="{00000000-0005-0000-0000-00007D0E0000}"/>
    <cellStyle name="T_Book1_TH y kien LD_KH 2010 Ca Nuoc 22-9-2011-Gui ca Vu_KH TPCP vung TNB (03-1-2012)" xfId="3941" xr:uid="{00000000-0005-0000-0000-00007E0E0000}"/>
    <cellStyle name="T_Book1_TH y kien LD_KH 2010 Ca Nuoc 22-9-2011-Gui ca Vu_KH TPCP vung TNB (03-1-2012) 2" xfId="2886" xr:uid="{00000000-0005-0000-0000-00007F0E0000}"/>
    <cellStyle name="T_Book1_Thiet bi" xfId="3942" xr:uid="{00000000-0005-0000-0000-0000800E0000}"/>
    <cellStyle name="T_Book1_Thiet bi 2" xfId="3012" xr:uid="{00000000-0005-0000-0000-0000810E0000}"/>
    <cellStyle name="T_Book1_TN - Ho tro khac 2011" xfId="3506" xr:uid="{00000000-0005-0000-0000-0000680E0000}"/>
    <cellStyle name="T_Book1_TN - Ho tro khac 2011 2" xfId="1427" xr:uid="{00000000-0005-0000-0000-0000690E0000}"/>
    <cellStyle name="T_Book1_TN - Ho tro khac 2011_!1 1 bao cao giao KH ve HTCMT vung TNB   12-12-2011" xfId="3943" xr:uid="{00000000-0005-0000-0000-00006A0E0000}"/>
    <cellStyle name="T_Book1_TN - Ho tro khac 2011_!1 1 bao cao giao KH ve HTCMT vung TNB   12-12-2011 2" xfId="1605" xr:uid="{00000000-0005-0000-0000-00006B0E0000}"/>
    <cellStyle name="T_Book1_TN - Ho tro khac 2011_Bieu4HTMT" xfId="3944" xr:uid="{00000000-0005-0000-0000-00006C0E0000}"/>
    <cellStyle name="T_Book1_TN - Ho tro khac 2011_Bieu4HTMT 2" xfId="1388" xr:uid="{00000000-0005-0000-0000-00006D0E0000}"/>
    <cellStyle name="T_Book1_TN - Ho tro khac 2011_KH TPCP vung TNB (03-1-2012)" xfId="3945" xr:uid="{00000000-0005-0000-0000-00006E0E0000}"/>
    <cellStyle name="T_Book1_TN - Ho tro khac 2011_KH TPCP vung TNB (03-1-2012) 2" xfId="3263" xr:uid="{00000000-0005-0000-0000-00006F0E0000}"/>
    <cellStyle name="T_Book1_ung truoc 2011 NSTW Thanh Hoa + Nge An gui Thu 12-5" xfId="3946" xr:uid="{00000000-0005-0000-0000-0000820E0000}"/>
    <cellStyle name="T_Book1_ung truoc 2011 NSTW Thanh Hoa + Nge An gui Thu 12-5 2" xfId="3947" xr:uid="{00000000-0005-0000-0000-0000830E0000}"/>
    <cellStyle name="T_Book1_ung truoc 2011 NSTW Thanh Hoa + Nge An gui Thu 12-5_!1 1 bao cao giao KH ve HTCMT vung TNB   12-12-2011" xfId="953" xr:uid="{00000000-0005-0000-0000-0000840E0000}"/>
    <cellStyle name="T_Book1_ung truoc 2011 NSTW Thanh Hoa + Nge An gui Thu 12-5_!1 1 bao cao giao KH ve HTCMT vung TNB   12-12-2011 2" xfId="1425" xr:uid="{00000000-0005-0000-0000-0000850E0000}"/>
    <cellStyle name="T_Book1_ung truoc 2011 NSTW Thanh Hoa + Nge An gui Thu 12-5_Bieu4HTMT" xfId="177" xr:uid="{00000000-0005-0000-0000-0000860E0000}"/>
    <cellStyle name="T_Book1_ung truoc 2011 NSTW Thanh Hoa + Nge An gui Thu 12-5_Bieu4HTMT 2" xfId="1349" xr:uid="{00000000-0005-0000-0000-0000870E0000}"/>
    <cellStyle name="T_Book1_ung truoc 2011 NSTW Thanh Hoa + Nge An gui Thu 12-5_Bieu4HTMT_!1 1 bao cao giao KH ve HTCMT vung TNB   12-12-2011" xfId="3948" xr:uid="{00000000-0005-0000-0000-0000880E0000}"/>
    <cellStyle name="T_Book1_ung truoc 2011 NSTW Thanh Hoa + Nge An gui Thu 12-5_Bieu4HTMT_!1 1 bao cao giao KH ve HTCMT vung TNB   12-12-2011 2" xfId="3949" xr:uid="{00000000-0005-0000-0000-0000890E0000}"/>
    <cellStyle name="T_Book1_ung truoc 2011 NSTW Thanh Hoa + Nge An gui Thu 12-5_Bieu4HTMT_KH TPCP vung TNB (03-1-2012)" xfId="1287" xr:uid="{00000000-0005-0000-0000-00008A0E0000}"/>
    <cellStyle name="T_Book1_ung truoc 2011 NSTW Thanh Hoa + Nge An gui Thu 12-5_Bieu4HTMT_KH TPCP vung TNB (03-1-2012) 2" xfId="1411" xr:uid="{00000000-0005-0000-0000-00008B0E0000}"/>
    <cellStyle name="T_Book1_ung truoc 2011 NSTW Thanh Hoa + Nge An gui Thu 12-5_KH TPCP vung TNB (03-1-2012)" xfId="2729" xr:uid="{00000000-0005-0000-0000-00008C0E0000}"/>
    <cellStyle name="T_Book1_ung truoc 2011 NSTW Thanh Hoa + Nge An gui Thu 12-5_KH TPCP vung TNB (03-1-2012) 2" xfId="3950" xr:uid="{00000000-0005-0000-0000-00008D0E0000}"/>
    <cellStyle name="T_Book1_ÿÿÿÿÿ" xfId="2960" xr:uid="{00000000-0005-0000-0000-00008E0E0000}"/>
    <cellStyle name="T_Book1_ÿÿÿÿÿ 2" xfId="360" xr:uid="{00000000-0005-0000-0000-00008F0E0000}"/>
    <cellStyle name="T_Chuan bi dau tu nam 2008" xfId="3920" xr:uid="{00000000-0005-0000-0000-0000CC0E0000}"/>
    <cellStyle name="T_Chuan bi dau tu nam 2008 2" xfId="3951" xr:uid="{00000000-0005-0000-0000-0000CD0E0000}"/>
    <cellStyle name="T_Chuan bi dau tu nam 2008_!1 1 bao cao giao KH ve HTCMT vung TNB   12-12-2011" xfId="3952" xr:uid="{00000000-0005-0000-0000-0000CE0E0000}"/>
    <cellStyle name="T_Chuan bi dau tu nam 2008_!1 1 bao cao giao KH ve HTCMT vung TNB   12-12-2011 2" xfId="3028" xr:uid="{00000000-0005-0000-0000-0000CF0E0000}"/>
    <cellStyle name="T_Chuan bi dau tu nam 2008_KH TPCP vung TNB (03-1-2012)" xfId="3953" xr:uid="{00000000-0005-0000-0000-0000D00E0000}"/>
    <cellStyle name="T_Chuan bi dau tu nam 2008_KH TPCP vung TNB (03-1-2012) 2" xfId="3954" xr:uid="{00000000-0005-0000-0000-0000D10E0000}"/>
    <cellStyle name="T_Copy of Bao cao  XDCB 7 thang nam 2008_So KH&amp;DT SUA" xfId="759" xr:uid="{00000000-0005-0000-0000-0000900E0000}"/>
    <cellStyle name="T_Copy of Bao cao  XDCB 7 thang nam 2008_So KH&amp;DT SUA 2" xfId="3955" xr:uid="{00000000-0005-0000-0000-0000910E0000}"/>
    <cellStyle name="T_Copy of Bao cao  XDCB 7 thang nam 2008_So KH&amp;DT SUA_!1 1 bao cao giao KH ve HTCMT vung TNB   12-12-2011" xfId="1130" xr:uid="{00000000-0005-0000-0000-0000920E0000}"/>
    <cellStyle name="T_Copy of Bao cao  XDCB 7 thang nam 2008_So KH&amp;DT SUA_!1 1 bao cao giao KH ve HTCMT vung TNB   12-12-2011 2" xfId="865" xr:uid="{00000000-0005-0000-0000-0000930E0000}"/>
    <cellStyle name="T_Copy of Bao cao  XDCB 7 thang nam 2008_So KH&amp;DT SUA_KH TPCP vung TNB (03-1-2012)" xfId="333" xr:uid="{00000000-0005-0000-0000-0000940E0000}"/>
    <cellStyle name="T_Copy of Bao cao  XDCB 7 thang nam 2008_So KH&amp;DT SUA_KH TPCP vung TNB (03-1-2012) 2" xfId="2682" xr:uid="{00000000-0005-0000-0000-0000950E0000}"/>
    <cellStyle name="T_CPK" xfId="3956" xr:uid="{00000000-0005-0000-0000-0000960E0000}"/>
    <cellStyle name="T_CPK 2" xfId="3957" xr:uid="{00000000-0005-0000-0000-0000970E0000}"/>
    <cellStyle name="T_CPK_!1 1 bao cao giao KH ve HTCMT vung TNB   12-12-2011" xfId="3371" xr:uid="{00000000-0005-0000-0000-0000980E0000}"/>
    <cellStyle name="T_CPK_!1 1 bao cao giao KH ve HTCMT vung TNB   12-12-2011 2" xfId="1565" xr:uid="{00000000-0005-0000-0000-0000990E0000}"/>
    <cellStyle name="T_CPK_Bieu4HTMT" xfId="3822" xr:uid="{00000000-0005-0000-0000-00009A0E0000}"/>
    <cellStyle name="T_CPK_Bieu4HTMT 2" xfId="3958" xr:uid="{00000000-0005-0000-0000-00009B0E0000}"/>
    <cellStyle name="T_CPK_Bieu4HTMT_!1 1 bao cao giao KH ve HTCMT vung TNB   12-12-2011" xfId="2323" xr:uid="{00000000-0005-0000-0000-00009C0E0000}"/>
    <cellStyle name="T_CPK_Bieu4HTMT_!1 1 bao cao giao KH ve HTCMT vung TNB   12-12-2011 2" xfId="1164" xr:uid="{00000000-0005-0000-0000-00009D0E0000}"/>
    <cellStyle name="T_CPK_Bieu4HTMT_KH TPCP vung TNB (03-1-2012)" xfId="3960" xr:uid="{00000000-0005-0000-0000-00009E0E0000}"/>
    <cellStyle name="T_CPK_Bieu4HTMT_KH TPCP vung TNB (03-1-2012) 2" xfId="2253" xr:uid="{00000000-0005-0000-0000-00009F0E0000}"/>
    <cellStyle name="T_CPK_KH TPCP vung TNB (03-1-2012)" xfId="3691" xr:uid="{00000000-0005-0000-0000-0000A00E0000}"/>
    <cellStyle name="T_CPK_KH TPCP vung TNB (03-1-2012) 2" xfId="2759" xr:uid="{00000000-0005-0000-0000-0000A10E0000}"/>
    <cellStyle name="T_CTMTQG 2008" xfId="3961" xr:uid="{00000000-0005-0000-0000-0000A20E0000}"/>
    <cellStyle name="T_CTMTQG 2008 2" xfId="3962" xr:uid="{00000000-0005-0000-0000-0000A30E0000}"/>
    <cellStyle name="T_CTMTQG 2008_!1 1 bao cao giao KH ve HTCMT vung TNB   12-12-2011" xfId="2166" xr:uid="{00000000-0005-0000-0000-0000A40E0000}"/>
    <cellStyle name="T_CTMTQG 2008_!1 1 bao cao giao KH ve HTCMT vung TNB   12-12-2011 2" xfId="3964" xr:uid="{00000000-0005-0000-0000-0000A50E0000}"/>
    <cellStyle name="T_CTMTQG 2008_Bieu mau danh muc du an thuoc CTMTQG nam 2008" xfId="3965" xr:uid="{00000000-0005-0000-0000-0000A60E0000}"/>
    <cellStyle name="T_CTMTQG 2008_Bieu mau danh muc du an thuoc CTMTQG nam 2008 2" xfId="3225" xr:uid="{00000000-0005-0000-0000-0000A70E0000}"/>
    <cellStyle name="T_CTMTQG 2008_Bieu mau danh muc du an thuoc CTMTQG nam 2008_!1 1 bao cao giao KH ve HTCMT vung TNB   12-12-2011" xfId="3116" xr:uid="{00000000-0005-0000-0000-0000A80E0000}"/>
    <cellStyle name="T_CTMTQG 2008_Bieu mau danh muc du an thuoc CTMTQG nam 2008_!1 1 bao cao giao KH ve HTCMT vung TNB   12-12-2011 2" xfId="3119" xr:uid="{00000000-0005-0000-0000-0000A90E0000}"/>
    <cellStyle name="T_CTMTQG 2008_Bieu mau danh muc du an thuoc CTMTQG nam 2008_KH TPCP vung TNB (03-1-2012)" xfId="3966" xr:uid="{00000000-0005-0000-0000-0000AA0E0000}"/>
    <cellStyle name="T_CTMTQG 2008_Bieu mau danh muc du an thuoc CTMTQG nam 2008_KH TPCP vung TNB (03-1-2012) 2" xfId="3967" xr:uid="{00000000-0005-0000-0000-0000AB0E0000}"/>
    <cellStyle name="T_CTMTQG 2008_Hi-Tong hop KQ phan bo KH nam 08- LD fong giao 15-11-08" xfId="3201" xr:uid="{00000000-0005-0000-0000-0000AC0E0000}"/>
    <cellStyle name="T_CTMTQG 2008_Hi-Tong hop KQ phan bo KH nam 08- LD fong giao 15-11-08 2" xfId="2095" xr:uid="{00000000-0005-0000-0000-0000AD0E0000}"/>
    <cellStyle name="T_CTMTQG 2008_Hi-Tong hop KQ phan bo KH nam 08- LD fong giao 15-11-08_!1 1 bao cao giao KH ve HTCMT vung TNB   12-12-2011" xfId="3968" xr:uid="{00000000-0005-0000-0000-0000AE0E0000}"/>
    <cellStyle name="T_CTMTQG 2008_Hi-Tong hop KQ phan bo KH nam 08- LD fong giao 15-11-08_!1 1 bao cao giao KH ve HTCMT vung TNB   12-12-2011 2" xfId="3969" xr:uid="{00000000-0005-0000-0000-0000AF0E0000}"/>
    <cellStyle name="T_CTMTQG 2008_Hi-Tong hop KQ phan bo KH nam 08- LD fong giao 15-11-08_KH TPCP vung TNB (03-1-2012)" xfId="3970" xr:uid="{00000000-0005-0000-0000-0000B00E0000}"/>
    <cellStyle name="T_CTMTQG 2008_Hi-Tong hop KQ phan bo KH nam 08- LD fong giao 15-11-08_KH TPCP vung TNB (03-1-2012) 2" xfId="3879" xr:uid="{00000000-0005-0000-0000-0000B10E0000}"/>
    <cellStyle name="T_CTMTQG 2008_Ket qua thuc hien nam 2008" xfId="3972" xr:uid="{00000000-0005-0000-0000-0000B20E0000}"/>
    <cellStyle name="T_CTMTQG 2008_Ket qua thuc hien nam 2008 2" xfId="3272" xr:uid="{00000000-0005-0000-0000-0000B30E0000}"/>
    <cellStyle name="T_CTMTQG 2008_Ket qua thuc hien nam 2008_!1 1 bao cao giao KH ve HTCMT vung TNB   12-12-2011" xfId="3973" xr:uid="{00000000-0005-0000-0000-0000B40E0000}"/>
    <cellStyle name="T_CTMTQG 2008_Ket qua thuc hien nam 2008_!1 1 bao cao giao KH ve HTCMT vung TNB   12-12-2011 2" xfId="1685" xr:uid="{00000000-0005-0000-0000-0000B50E0000}"/>
    <cellStyle name="T_CTMTQG 2008_Ket qua thuc hien nam 2008_KH TPCP vung TNB (03-1-2012)" xfId="2334" xr:uid="{00000000-0005-0000-0000-0000B60E0000}"/>
    <cellStyle name="T_CTMTQG 2008_Ket qua thuc hien nam 2008_KH TPCP vung TNB (03-1-2012) 2" xfId="1988" xr:uid="{00000000-0005-0000-0000-0000B70E0000}"/>
    <cellStyle name="T_CTMTQG 2008_KH TPCP vung TNB (03-1-2012)" xfId="3974" xr:uid="{00000000-0005-0000-0000-0000B80E0000}"/>
    <cellStyle name="T_CTMTQG 2008_KH TPCP vung TNB (03-1-2012) 2" xfId="3975" xr:uid="{00000000-0005-0000-0000-0000B90E0000}"/>
    <cellStyle name="T_CTMTQG 2008_KH XDCB_2008 lan 1" xfId="1257" xr:uid="{00000000-0005-0000-0000-0000BA0E0000}"/>
    <cellStyle name="T_CTMTQG 2008_KH XDCB_2008 lan 1 2" xfId="3976" xr:uid="{00000000-0005-0000-0000-0000BB0E0000}"/>
    <cellStyle name="T_CTMTQG 2008_KH XDCB_2008 lan 1 sua ngay 27-10" xfId="1358" xr:uid="{00000000-0005-0000-0000-0000BC0E0000}"/>
    <cellStyle name="T_CTMTQG 2008_KH XDCB_2008 lan 1 sua ngay 27-10 2" xfId="3977" xr:uid="{00000000-0005-0000-0000-0000BD0E0000}"/>
    <cellStyle name="T_CTMTQG 2008_KH XDCB_2008 lan 1 sua ngay 27-10_!1 1 bao cao giao KH ve HTCMT vung TNB   12-12-2011" xfId="3978" xr:uid="{00000000-0005-0000-0000-0000BE0E0000}"/>
    <cellStyle name="T_CTMTQG 2008_KH XDCB_2008 lan 1 sua ngay 27-10_!1 1 bao cao giao KH ve HTCMT vung TNB   12-12-2011 2" xfId="3979" xr:uid="{00000000-0005-0000-0000-0000BF0E0000}"/>
    <cellStyle name="T_CTMTQG 2008_KH XDCB_2008 lan 1 sua ngay 27-10_KH TPCP vung TNB (03-1-2012)" xfId="3980" xr:uid="{00000000-0005-0000-0000-0000C00E0000}"/>
    <cellStyle name="T_CTMTQG 2008_KH XDCB_2008 lan 1 sua ngay 27-10_KH TPCP vung TNB (03-1-2012) 2" xfId="2285" xr:uid="{00000000-0005-0000-0000-0000C10E0000}"/>
    <cellStyle name="T_CTMTQG 2008_KH XDCB_2008 lan 1_!1 1 bao cao giao KH ve HTCMT vung TNB   12-12-2011" xfId="3981" xr:uid="{00000000-0005-0000-0000-0000C20E0000}"/>
    <cellStyle name="T_CTMTQG 2008_KH XDCB_2008 lan 1_!1 1 bao cao giao KH ve HTCMT vung TNB   12-12-2011 2" xfId="2369" xr:uid="{00000000-0005-0000-0000-0000C30E0000}"/>
    <cellStyle name="T_CTMTQG 2008_KH XDCB_2008 lan 1_KH TPCP vung TNB (03-1-2012)" xfId="3982" xr:uid="{00000000-0005-0000-0000-0000C40E0000}"/>
    <cellStyle name="T_CTMTQG 2008_KH XDCB_2008 lan 1_KH TPCP vung TNB (03-1-2012) 2" xfId="3564" xr:uid="{00000000-0005-0000-0000-0000C50E0000}"/>
    <cellStyle name="T_CTMTQG 2008_KH XDCB_2008 lan 2 sua ngay 10-11" xfId="3217" xr:uid="{00000000-0005-0000-0000-0000C60E0000}"/>
    <cellStyle name="T_CTMTQG 2008_KH XDCB_2008 lan 2 sua ngay 10-11 2" xfId="3230" xr:uid="{00000000-0005-0000-0000-0000C70E0000}"/>
    <cellStyle name="T_CTMTQG 2008_KH XDCB_2008 lan 2 sua ngay 10-11_!1 1 bao cao giao KH ve HTCMT vung TNB   12-12-2011" xfId="3983" xr:uid="{00000000-0005-0000-0000-0000C80E0000}"/>
    <cellStyle name="T_CTMTQG 2008_KH XDCB_2008 lan 2 sua ngay 10-11_!1 1 bao cao giao KH ve HTCMT vung TNB   12-12-2011 2" xfId="3984" xr:uid="{00000000-0005-0000-0000-0000C90E0000}"/>
    <cellStyle name="T_CTMTQG 2008_KH XDCB_2008 lan 2 sua ngay 10-11_KH TPCP vung TNB (03-1-2012)" xfId="3985" xr:uid="{00000000-0005-0000-0000-0000CA0E0000}"/>
    <cellStyle name="T_CTMTQG 2008_KH XDCB_2008 lan 2 sua ngay 10-11_KH TPCP vung TNB (03-1-2012) 2" xfId="3986" xr:uid="{00000000-0005-0000-0000-0000CB0E0000}"/>
    <cellStyle name="T_danh muc chuan bi dau tu 2011 ngay 07-6-2011" xfId="2690" xr:uid="{00000000-0005-0000-0000-0000D20E0000}"/>
    <cellStyle name="T_danh muc chuan bi dau tu 2011 ngay 07-6-2011 2" xfId="1600" xr:uid="{00000000-0005-0000-0000-0000D30E0000}"/>
    <cellStyle name="T_danh muc chuan bi dau tu 2011 ngay 07-6-2011_!1 1 bao cao giao KH ve HTCMT vung TNB   12-12-2011" xfId="3987" xr:uid="{00000000-0005-0000-0000-0000D40E0000}"/>
    <cellStyle name="T_danh muc chuan bi dau tu 2011 ngay 07-6-2011_!1 1 bao cao giao KH ve HTCMT vung TNB   12-12-2011 2" xfId="3988" xr:uid="{00000000-0005-0000-0000-0000D50E0000}"/>
    <cellStyle name="T_danh muc chuan bi dau tu 2011 ngay 07-6-2011_KH TPCP vung TNB (03-1-2012)" xfId="881" xr:uid="{00000000-0005-0000-0000-0000D60E0000}"/>
    <cellStyle name="T_danh muc chuan bi dau tu 2011 ngay 07-6-2011_KH TPCP vung TNB (03-1-2012) 2" xfId="883" xr:uid="{00000000-0005-0000-0000-0000D70E0000}"/>
    <cellStyle name="T_Danh muc pbo nguon von XSKT, XDCB nam 2009 chuyen qua nam 2010" xfId="3989" xr:uid="{00000000-0005-0000-0000-0000D80E0000}"/>
    <cellStyle name="T_Danh muc pbo nguon von XSKT, XDCB nam 2009 chuyen qua nam 2010 2" xfId="3990" xr:uid="{00000000-0005-0000-0000-0000D90E0000}"/>
    <cellStyle name="T_Danh muc pbo nguon von XSKT, XDCB nam 2009 chuyen qua nam 2010_!1 1 bao cao giao KH ve HTCMT vung TNB   12-12-2011" xfId="3991" xr:uid="{00000000-0005-0000-0000-0000DA0E0000}"/>
    <cellStyle name="T_Danh muc pbo nguon von XSKT, XDCB nam 2009 chuyen qua nam 2010_!1 1 bao cao giao KH ve HTCMT vung TNB   12-12-2011 2" xfId="414" xr:uid="{00000000-0005-0000-0000-0000DB0E0000}"/>
    <cellStyle name="T_Danh muc pbo nguon von XSKT, XDCB nam 2009 chuyen qua nam 2010_KH TPCP vung TNB (03-1-2012)" xfId="992" xr:uid="{00000000-0005-0000-0000-0000DC0E0000}"/>
    <cellStyle name="T_Danh muc pbo nguon von XSKT, XDCB nam 2009 chuyen qua nam 2010_KH TPCP vung TNB (03-1-2012) 2" xfId="3992" xr:uid="{00000000-0005-0000-0000-0000DD0E0000}"/>
    <cellStyle name="T_dieu chinh KH 2011 ngay 26-5-2011111" xfId="3993" xr:uid="{00000000-0005-0000-0000-0000DE0E0000}"/>
    <cellStyle name="T_dieu chinh KH 2011 ngay 26-5-2011111 2" xfId="2062" xr:uid="{00000000-0005-0000-0000-0000DF0E0000}"/>
    <cellStyle name="T_dieu chinh KH 2011 ngay 26-5-2011111_!1 1 bao cao giao KH ve HTCMT vung TNB   12-12-2011" xfId="2515" xr:uid="{00000000-0005-0000-0000-0000E00E0000}"/>
    <cellStyle name="T_dieu chinh KH 2011 ngay 26-5-2011111_!1 1 bao cao giao KH ve HTCMT vung TNB   12-12-2011 2" xfId="3329" xr:uid="{00000000-0005-0000-0000-0000E10E0000}"/>
    <cellStyle name="T_dieu chinh KH 2011 ngay 26-5-2011111_KH TPCP vung TNB (03-1-2012)" xfId="1607" xr:uid="{00000000-0005-0000-0000-0000E20E0000}"/>
    <cellStyle name="T_dieu chinh KH 2011 ngay 26-5-2011111_KH TPCP vung TNB (03-1-2012) 2" xfId="3631" xr:uid="{00000000-0005-0000-0000-0000E30E0000}"/>
    <cellStyle name="T_DK 2014-2015 final" xfId="3994" xr:uid="{00000000-0005-0000-0000-0000E40E0000}"/>
    <cellStyle name="T_DK 2014-2015 final_05-12  KH trung han 2016-2020 - Liem Thinh edited" xfId="1000" xr:uid="{00000000-0005-0000-0000-0000E50E0000}"/>
    <cellStyle name="T_DK 2014-2015 final_Copy of 05-12  KH trung han 2016-2020 - Liem Thinh edited (1)" xfId="3514" xr:uid="{00000000-0005-0000-0000-0000E60E0000}"/>
    <cellStyle name="T_DK 2014-2015 new" xfId="3996" xr:uid="{00000000-0005-0000-0000-0000E70E0000}"/>
    <cellStyle name="T_DK 2014-2015 new_05-12  KH trung han 2016-2020 - Liem Thinh edited" xfId="1924" xr:uid="{00000000-0005-0000-0000-0000E80E0000}"/>
    <cellStyle name="T_DK 2014-2015 new_Copy of 05-12  KH trung han 2016-2020 - Liem Thinh edited (1)" xfId="1323" xr:uid="{00000000-0005-0000-0000-0000E90E0000}"/>
    <cellStyle name="T_DK KH CBDT 2014 11-11-2013" xfId="3173" xr:uid="{00000000-0005-0000-0000-0000EA0E0000}"/>
    <cellStyle name="T_DK KH CBDT 2014 11-11-2013(1)" xfId="3077" xr:uid="{00000000-0005-0000-0000-0000EB0E0000}"/>
    <cellStyle name="T_DK KH CBDT 2014 11-11-2013(1)_05-12  KH trung han 2016-2020 - Liem Thinh edited" xfId="924" xr:uid="{00000000-0005-0000-0000-0000EC0E0000}"/>
    <cellStyle name="T_DK KH CBDT 2014 11-11-2013(1)_Copy of 05-12  KH trung han 2016-2020 - Liem Thinh edited (1)" xfId="2525" xr:uid="{00000000-0005-0000-0000-0000ED0E0000}"/>
    <cellStyle name="T_DK KH CBDT 2014 11-11-2013_05-12  KH trung han 2016-2020 - Liem Thinh edited" xfId="3997" xr:uid="{00000000-0005-0000-0000-0000EE0E0000}"/>
    <cellStyle name="T_DK KH CBDT 2014 11-11-2013_Copy of 05-12  KH trung han 2016-2020 - Liem Thinh edited (1)" xfId="2894" xr:uid="{00000000-0005-0000-0000-0000EF0E0000}"/>
    <cellStyle name="T_DS KCH PHAN BO VON NSDP NAM 2010" xfId="2579" xr:uid="{00000000-0005-0000-0000-0000F00E0000}"/>
    <cellStyle name="T_DS KCH PHAN BO VON NSDP NAM 2010 2" xfId="1110" xr:uid="{00000000-0005-0000-0000-0000F10E0000}"/>
    <cellStyle name="T_DS KCH PHAN BO VON NSDP NAM 2010_!1 1 bao cao giao KH ve HTCMT vung TNB   12-12-2011" xfId="1838" xr:uid="{00000000-0005-0000-0000-0000F20E0000}"/>
    <cellStyle name="T_DS KCH PHAN BO VON NSDP NAM 2010_!1 1 bao cao giao KH ve HTCMT vung TNB   12-12-2011 2" xfId="3998" xr:uid="{00000000-0005-0000-0000-0000F30E0000}"/>
    <cellStyle name="T_DS KCH PHAN BO VON NSDP NAM 2010_KH TPCP vung TNB (03-1-2012)" xfId="3999" xr:uid="{00000000-0005-0000-0000-0000F40E0000}"/>
    <cellStyle name="T_DS KCH PHAN BO VON NSDP NAM 2010_KH TPCP vung TNB (03-1-2012) 2" xfId="4000" xr:uid="{00000000-0005-0000-0000-0000F50E0000}"/>
    <cellStyle name="T_Du an khoi cong moi nam 2010" xfId="3890" xr:uid="{00000000-0005-0000-0000-0000F60E0000}"/>
    <cellStyle name="T_Du an khoi cong moi nam 2010 2" xfId="4001" xr:uid="{00000000-0005-0000-0000-0000F70E0000}"/>
    <cellStyle name="T_Du an khoi cong moi nam 2010_!1 1 bao cao giao KH ve HTCMT vung TNB   12-12-2011" xfId="3182" xr:uid="{00000000-0005-0000-0000-0000F80E0000}"/>
    <cellStyle name="T_Du an khoi cong moi nam 2010_!1 1 bao cao giao KH ve HTCMT vung TNB   12-12-2011 2" xfId="3314" xr:uid="{00000000-0005-0000-0000-0000F90E0000}"/>
    <cellStyle name="T_Du an khoi cong moi nam 2010_KH TPCP vung TNB (03-1-2012)" xfId="4002" xr:uid="{00000000-0005-0000-0000-0000FA0E0000}"/>
    <cellStyle name="T_Du an khoi cong moi nam 2010_KH TPCP vung TNB (03-1-2012) 2" xfId="4003" xr:uid="{00000000-0005-0000-0000-0000FB0E0000}"/>
    <cellStyle name="T_DU AN TKQH VA CHUAN BI DAU TU NAM 2007 sua ngay 9-11" xfId="3297" xr:uid="{00000000-0005-0000-0000-0000FC0E0000}"/>
    <cellStyle name="T_DU AN TKQH VA CHUAN BI DAU TU NAM 2007 sua ngay 9-11 2" xfId="803" xr:uid="{00000000-0005-0000-0000-0000FD0E0000}"/>
    <cellStyle name="T_DU AN TKQH VA CHUAN BI DAU TU NAM 2007 sua ngay 9-11_!1 1 bao cao giao KH ve HTCMT vung TNB   12-12-2011" xfId="4004" xr:uid="{00000000-0005-0000-0000-0000FE0E0000}"/>
    <cellStyle name="T_DU AN TKQH VA CHUAN BI DAU TU NAM 2007 sua ngay 9-11_!1 1 bao cao giao KH ve HTCMT vung TNB   12-12-2011 2" xfId="4005" xr:uid="{00000000-0005-0000-0000-0000FF0E0000}"/>
    <cellStyle name="T_DU AN TKQH VA CHUAN BI DAU TU NAM 2007 sua ngay 9-11_Bieu mau danh muc du an thuoc CTMTQG nam 2008" xfId="3995" xr:uid="{00000000-0005-0000-0000-0000000F0000}"/>
    <cellStyle name="T_DU AN TKQH VA CHUAN BI DAU TU NAM 2007 sua ngay 9-11_Bieu mau danh muc du an thuoc CTMTQG nam 2008 2" xfId="4006" xr:uid="{00000000-0005-0000-0000-0000010F0000}"/>
    <cellStyle name="T_DU AN TKQH VA CHUAN BI DAU TU NAM 2007 sua ngay 9-11_Bieu mau danh muc du an thuoc CTMTQG nam 2008_!1 1 bao cao giao KH ve HTCMT vung TNB   12-12-2011" xfId="386" xr:uid="{00000000-0005-0000-0000-0000020F0000}"/>
    <cellStyle name="T_DU AN TKQH VA CHUAN BI DAU TU NAM 2007 sua ngay 9-11_Bieu mau danh muc du an thuoc CTMTQG nam 2008_!1 1 bao cao giao KH ve HTCMT vung TNB   12-12-2011 2" xfId="2048" xr:uid="{00000000-0005-0000-0000-0000030F0000}"/>
    <cellStyle name="T_DU AN TKQH VA CHUAN BI DAU TU NAM 2007 sua ngay 9-11_Bieu mau danh muc du an thuoc CTMTQG nam 2008_KH TPCP vung TNB (03-1-2012)" xfId="2766" xr:uid="{00000000-0005-0000-0000-0000040F0000}"/>
    <cellStyle name="T_DU AN TKQH VA CHUAN BI DAU TU NAM 2007 sua ngay 9-11_Bieu mau danh muc du an thuoc CTMTQG nam 2008_KH TPCP vung TNB (03-1-2012) 2" xfId="4007" xr:uid="{00000000-0005-0000-0000-0000050F0000}"/>
    <cellStyle name="T_DU AN TKQH VA CHUAN BI DAU TU NAM 2007 sua ngay 9-11_Du an khoi cong moi nam 2010" xfId="2223" xr:uid="{00000000-0005-0000-0000-0000060F0000}"/>
    <cellStyle name="T_DU AN TKQH VA CHUAN BI DAU TU NAM 2007 sua ngay 9-11_Du an khoi cong moi nam 2010 2" xfId="4008" xr:uid="{00000000-0005-0000-0000-0000070F0000}"/>
    <cellStyle name="T_DU AN TKQH VA CHUAN BI DAU TU NAM 2007 sua ngay 9-11_Du an khoi cong moi nam 2010_!1 1 bao cao giao KH ve HTCMT vung TNB   12-12-2011" xfId="4009" xr:uid="{00000000-0005-0000-0000-0000080F0000}"/>
    <cellStyle name="T_DU AN TKQH VA CHUAN BI DAU TU NAM 2007 sua ngay 9-11_Du an khoi cong moi nam 2010_!1 1 bao cao giao KH ve HTCMT vung TNB   12-12-2011 2" xfId="1272" xr:uid="{00000000-0005-0000-0000-0000090F0000}"/>
    <cellStyle name="T_DU AN TKQH VA CHUAN BI DAU TU NAM 2007 sua ngay 9-11_Du an khoi cong moi nam 2010_KH TPCP vung TNB (03-1-2012)" xfId="615" xr:uid="{00000000-0005-0000-0000-00000A0F0000}"/>
    <cellStyle name="T_DU AN TKQH VA CHUAN BI DAU TU NAM 2007 sua ngay 9-11_Du an khoi cong moi nam 2010_KH TPCP vung TNB (03-1-2012) 2" xfId="632" xr:uid="{00000000-0005-0000-0000-00000B0F0000}"/>
    <cellStyle name="T_DU AN TKQH VA CHUAN BI DAU TU NAM 2007 sua ngay 9-11_Ket qua phan bo von nam 2008" xfId="3963" xr:uid="{00000000-0005-0000-0000-00000C0F0000}"/>
    <cellStyle name="T_DU AN TKQH VA CHUAN BI DAU TU NAM 2007 sua ngay 9-11_Ket qua phan bo von nam 2008 2" xfId="410" xr:uid="{00000000-0005-0000-0000-00000D0F0000}"/>
    <cellStyle name="T_DU AN TKQH VA CHUAN BI DAU TU NAM 2007 sua ngay 9-11_Ket qua phan bo von nam 2008_!1 1 bao cao giao KH ve HTCMT vung TNB   12-12-2011" xfId="3388" xr:uid="{00000000-0005-0000-0000-00000E0F0000}"/>
    <cellStyle name="T_DU AN TKQH VA CHUAN BI DAU TU NAM 2007 sua ngay 9-11_Ket qua phan bo von nam 2008_!1 1 bao cao giao KH ve HTCMT vung TNB   12-12-2011 2" xfId="4010" xr:uid="{00000000-0005-0000-0000-00000F0F0000}"/>
    <cellStyle name="T_DU AN TKQH VA CHUAN BI DAU TU NAM 2007 sua ngay 9-11_Ket qua phan bo von nam 2008_KH TPCP vung TNB (03-1-2012)" xfId="3700" xr:uid="{00000000-0005-0000-0000-0000100F0000}"/>
    <cellStyle name="T_DU AN TKQH VA CHUAN BI DAU TU NAM 2007 sua ngay 9-11_Ket qua phan bo von nam 2008_KH TPCP vung TNB (03-1-2012) 2" xfId="4011" xr:uid="{00000000-0005-0000-0000-0000110F0000}"/>
    <cellStyle name="T_DU AN TKQH VA CHUAN BI DAU TU NAM 2007 sua ngay 9-11_KH TPCP vung TNB (03-1-2012)" xfId="3864" xr:uid="{00000000-0005-0000-0000-0000120F0000}"/>
    <cellStyle name="T_DU AN TKQH VA CHUAN BI DAU TU NAM 2007 sua ngay 9-11_KH TPCP vung TNB (03-1-2012) 2" xfId="1160" xr:uid="{00000000-0005-0000-0000-0000130F0000}"/>
    <cellStyle name="T_DU AN TKQH VA CHUAN BI DAU TU NAM 2007 sua ngay 9-11_KH XDCB_2008 lan 2 sua ngay 10-11" xfId="4012" xr:uid="{00000000-0005-0000-0000-0000140F0000}"/>
    <cellStyle name="T_DU AN TKQH VA CHUAN BI DAU TU NAM 2007 sua ngay 9-11_KH XDCB_2008 lan 2 sua ngay 10-11 2" xfId="1232" xr:uid="{00000000-0005-0000-0000-0000150F0000}"/>
    <cellStyle name="T_DU AN TKQH VA CHUAN BI DAU TU NAM 2007 sua ngay 9-11_KH XDCB_2008 lan 2 sua ngay 10-11_!1 1 bao cao giao KH ve HTCMT vung TNB   12-12-2011" xfId="1863" xr:uid="{00000000-0005-0000-0000-0000160F0000}"/>
    <cellStyle name="T_DU AN TKQH VA CHUAN BI DAU TU NAM 2007 sua ngay 9-11_KH XDCB_2008 lan 2 sua ngay 10-11_!1 1 bao cao giao KH ve HTCMT vung TNB   12-12-2011 2" xfId="4013" xr:uid="{00000000-0005-0000-0000-0000170F0000}"/>
    <cellStyle name="T_DU AN TKQH VA CHUAN BI DAU TU NAM 2007 sua ngay 9-11_KH XDCB_2008 lan 2 sua ngay 10-11_KH TPCP vung TNB (03-1-2012)" xfId="1595" xr:uid="{00000000-0005-0000-0000-0000180F0000}"/>
    <cellStyle name="T_DU AN TKQH VA CHUAN BI DAU TU NAM 2007 sua ngay 9-11_KH XDCB_2008 lan 2 sua ngay 10-11_KH TPCP vung TNB (03-1-2012) 2" xfId="770" xr:uid="{00000000-0005-0000-0000-0000190F0000}"/>
    <cellStyle name="T_du toan dieu chinh  20-8-2006" xfId="2284" xr:uid="{00000000-0005-0000-0000-00001A0F0000}"/>
    <cellStyle name="T_du toan dieu chinh  20-8-2006 2" xfId="3971" xr:uid="{00000000-0005-0000-0000-00001B0F0000}"/>
    <cellStyle name="T_du toan dieu chinh  20-8-2006_!1 1 bao cao giao KH ve HTCMT vung TNB   12-12-2011" xfId="2963" xr:uid="{00000000-0005-0000-0000-00001C0F0000}"/>
    <cellStyle name="T_du toan dieu chinh  20-8-2006_!1 1 bao cao giao KH ve HTCMT vung TNB   12-12-2011 2" xfId="4014" xr:uid="{00000000-0005-0000-0000-00001D0F0000}"/>
    <cellStyle name="T_du toan dieu chinh  20-8-2006_Bieu4HTMT" xfId="4015" xr:uid="{00000000-0005-0000-0000-00001E0F0000}"/>
    <cellStyle name="T_du toan dieu chinh  20-8-2006_Bieu4HTMT 2" xfId="4016" xr:uid="{00000000-0005-0000-0000-00001F0F0000}"/>
    <cellStyle name="T_du toan dieu chinh  20-8-2006_Bieu4HTMT_!1 1 bao cao giao KH ve HTCMT vung TNB   12-12-2011" xfId="4018" xr:uid="{00000000-0005-0000-0000-0000200F0000}"/>
    <cellStyle name="T_du toan dieu chinh  20-8-2006_Bieu4HTMT_!1 1 bao cao giao KH ve HTCMT vung TNB   12-12-2011 2" xfId="3646" xr:uid="{00000000-0005-0000-0000-0000210F0000}"/>
    <cellStyle name="T_du toan dieu chinh  20-8-2006_Bieu4HTMT_KH TPCP vung TNB (03-1-2012)" xfId="4019" xr:uid="{00000000-0005-0000-0000-0000220F0000}"/>
    <cellStyle name="T_du toan dieu chinh  20-8-2006_Bieu4HTMT_KH TPCP vung TNB (03-1-2012) 2" xfId="4020" xr:uid="{00000000-0005-0000-0000-0000230F0000}"/>
    <cellStyle name="T_du toan dieu chinh  20-8-2006_KH TPCP vung TNB (03-1-2012)" xfId="4021" xr:uid="{00000000-0005-0000-0000-0000240F0000}"/>
    <cellStyle name="T_du toan dieu chinh  20-8-2006_KH TPCP vung TNB (03-1-2012) 2" xfId="3398" xr:uid="{00000000-0005-0000-0000-0000250F0000}"/>
    <cellStyle name="T_giao KH 2011 ngay 10-12-2010" xfId="2097" xr:uid="{00000000-0005-0000-0000-0000260F0000}"/>
    <cellStyle name="T_giao KH 2011 ngay 10-12-2010 2" xfId="2066" xr:uid="{00000000-0005-0000-0000-0000270F0000}"/>
    <cellStyle name="T_giao KH 2011 ngay 10-12-2010_!1 1 bao cao giao KH ve HTCMT vung TNB   12-12-2011" xfId="4022" xr:uid="{00000000-0005-0000-0000-0000280F0000}"/>
    <cellStyle name="T_giao KH 2011 ngay 10-12-2010_!1 1 bao cao giao KH ve HTCMT vung TNB   12-12-2011 2" xfId="2697" xr:uid="{00000000-0005-0000-0000-0000290F0000}"/>
    <cellStyle name="T_giao KH 2011 ngay 10-12-2010_KH TPCP vung TNB (03-1-2012)" xfId="3710" xr:uid="{00000000-0005-0000-0000-00002A0F0000}"/>
    <cellStyle name="T_giao KH 2011 ngay 10-12-2010_KH TPCP vung TNB (03-1-2012) 2" xfId="3713" xr:uid="{00000000-0005-0000-0000-00002B0F0000}"/>
    <cellStyle name="T_Ht-PTq1-03" xfId="864" xr:uid="{00000000-0005-0000-0000-00002C0F0000}"/>
    <cellStyle name="T_Ht-PTq1-03 2" xfId="3296" xr:uid="{00000000-0005-0000-0000-00002D0F0000}"/>
    <cellStyle name="T_Ht-PTq1-03_!1 1 bao cao giao KH ve HTCMT vung TNB   12-12-2011" xfId="4023" xr:uid="{00000000-0005-0000-0000-00002E0F0000}"/>
    <cellStyle name="T_Ht-PTq1-03_!1 1 bao cao giao KH ve HTCMT vung TNB   12-12-2011 2" xfId="262" xr:uid="{00000000-0005-0000-0000-00002F0F0000}"/>
    <cellStyle name="T_Ht-PTq1-03_kien giang 2" xfId="4024" xr:uid="{00000000-0005-0000-0000-0000300F0000}"/>
    <cellStyle name="T_Ht-PTq1-03_kien giang 2 2" xfId="2739" xr:uid="{00000000-0005-0000-0000-0000310F0000}"/>
    <cellStyle name="T_Ke hoach KTXH  nam 2009_PKT thang 11 nam 2008" xfId="120" xr:uid="{00000000-0005-0000-0000-0000320F0000}"/>
    <cellStyle name="T_Ke hoach KTXH  nam 2009_PKT thang 11 nam 2008 2" xfId="1292" xr:uid="{00000000-0005-0000-0000-0000330F0000}"/>
    <cellStyle name="T_Ke hoach KTXH  nam 2009_PKT thang 11 nam 2008_!1 1 bao cao giao KH ve HTCMT vung TNB   12-12-2011" xfId="692" xr:uid="{00000000-0005-0000-0000-0000340F0000}"/>
    <cellStyle name="T_Ke hoach KTXH  nam 2009_PKT thang 11 nam 2008_!1 1 bao cao giao KH ve HTCMT vung TNB   12-12-2011 2" xfId="2992" xr:uid="{00000000-0005-0000-0000-0000350F0000}"/>
    <cellStyle name="T_Ke hoach KTXH  nam 2009_PKT thang 11 nam 2008_KH TPCP vung TNB (03-1-2012)" xfId="1508" xr:uid="{00000000-0005-0000-0000-0000360F0000}"/>
    <cellStyle name="T_Ke hoach KTXH  nam 2009_PKT thang 11 nam 2008_KH TPCP vung TNB (03-1-2012) 2" xfId="3959" xr:uid="{00000000-0005-0000-0000-0000370F0000}"/>
    <cellStyle name="T_Ket qua dau thau" xfId="2057" xr:uid="{00000000-0005-0000-0000-0000380F0000}"/>
    <cellStyle name="T_Ket qua dau thau 2" xfId="746" xr:uid="{00000000-0005-0000-0000-0000390F0000}"/>
    <cellStyle name="T_Ket qua dau thau_!1 1 bao cao giao KH ve HTCMT vung TNB   12-12-2011" xfId="4025" xr:uid="{00000000-0005-0000-0000-00003A0F0000}"/>
    <cellStyle name="T_Ket qua dau thau_!1 1 bao cao giao KH ve HTCMT vung TNB   12-12-2011 2" xfId="4026" xr:uid="{00000000-0005-0000-0000-00003B0F0000}"/>
    <cellStyle name="T_Ket qua dau thau_KH TPCP vung TNB (03-1-2012)" xfId="774" xr:uid="{00000000-0005-0000-0000-00003C0F0000}"/>
    <cellStyle name="T_Ket qua dau thau_KH TPCP vung TNB (03-1-2012) 2" xfId="1949" xr:uid="{00000000-0005-0000-0000-00003D0F0000}"/>
    <cellStyle name="T_Ket qua phan bo von nam 2008" xfId="11" xr:uid="{00000000-0005-0000-0000-00003E0F0000}"/>
    <cellStyle name="T_Ket qua phan bo von nam 2008 2" xfId="4027" xr:uid="{00000000-0005-0000-0000-00003F0F0000}"/>
    <cellStyle name="T_Ket qua phan bo von nam 2008_!1 1 bao cao giao KH ve HTCMT vung TNB   12-12-2011" xfId="4028" xr:uid="{00000000-0005-0000-0000-0000400F0000}"/>
    <cellStyle name="T_Ket qua phan bo von nam 2008_!1 1 bao cao giao KH ve HTCMT vung TNB   12-12-2011 2" xfId="1731" xr:uid="{00000000-0005-0000-0000-0000410F0000}"/>
    <cellStyle name="T_Ket qua phan bo von nam 2008_KH TPCP vung TNB (03-1-2012)" xfId="2556" xr:uid="{00000000-0005-0000-0000-0000420F0000}"/>
    <cellStyle name="T_Ket qua phan bo von nam 2008_KH TPCP vung TNB (03-1-2012) 2" xfId="4029" xr:uid="{00000000-0005-0000-0000-0000430F0000}"/>
    <cellStyle name="T_KH 2011-2015" xfId="3761" xr:uid="{00000000-0005-0000-0000-0000460F0000}"/>
    <cellStyle name="T_KH TPCP vung TNB (03-1-2012)" xfId="3488" xr:uid="{00000000-0005-0000-0000-0000470F0000}"/>
    <cellStyle name="T_KH TPCP vung TNB (03-1-2012) 2" xfId="3939" xr:uid="{00000000-0005-0000-0000-0000480F0000}"/>
    <cellStyle name="T_KH XDCB_2008 lan 2 sua ngay 10-11" xfId="4017" xr:uid="{00000000-0005-0000-0000-0000490F0000}"/>
    <cellStyle name="T_KH XDCB_2008 lan 2 sua ngay 10-11 2" xfId="3645" xr:uid="{00000000-0005-0000-0000-00004A0F0000}"/>
    <cellStyle name="T_KH XDCB_2008 lan 2 sua ngay 10-11_!1 1 bao cao giao KH ve HTCMT vung TNB   12-12-2011" xfId="2126" xr:uid="{00000000-0005-0000-0000-00004B0F0000}"/>
    <cellStyle name="T_KH XDCB_2008 lan 2 sua ngay 10-11_!1 1 bao cao giao KH ve HTCMT vung TNB   12-12-2011 2" xfId="3594" xr:uid="{00000000-0005-0000-0000-00004C0F0000}"/>
    <cellStyle name="T_KH XDCB_2008 lan 2 sua ngay 10-11_KH TPCP vung TNB (03-1-2012)" xfId="4030" xr:uid="{00000000-0005-0000-0000-00004D0F0000}"/>
    <cellStyle name="T_KH XDCB_2008 lan 2 sua ngay 10-11_KH TPCP vung TNB (03-1-2012) 2" xfId="1179" xr:uid="{00000000-0005-0000-0000-00004E0F0000}"/>
    <cellStyle name="T_kien giang 2" xfId="3251" xr:uid="{00000000-0005-0000-0000-0000440F0000}"/>
    <cellStyle name="T_kien giang 2 2" xfId="3104" xr:uid="{00000000-0005-0000-0000-0000450F0000}"/>
    <cellStyle name="T_Me_Tri_6_07" xfId="1070" xr:uid="{00000000-0005-0000-0000-00004F0F0000}"/>
    <cellStyle name="T_Me_Tri_6_07 2" xfId="147" xr:uid="{00000000-0005-0000-0000-0000500F0000}"/>
    <cellStyle name="T_Me_Tri_6_07_!1 1 bao cao giao KH ve HTCMT vung TNB   12-12-2011" xfId="3904" xr:uid="{00000000-0005-0000-0000-0000510F0000}"/>
    <cellStyle name="T_Me_Tri_6_07_!1 1 bao cao giao KH ve HTCMT vung TNB   12-12-2011 2" xfId="1911" xr:uid="{00000000-0005-0000-0000-0000520F0000}"/>
    <cellStyle name="T_Me_Tri_6_07_Bieu4HTMT" xfId="1395" xr:uid="{00000000-0005-0000-0000-0000530F0000}"/>
    <cellStyle name="T_Me_Tri_6_07_Bieu4HTMT 2" xfId="2214" xr:uid="{00000000-0005-0000-0000-0000540F0000}"/>
    <cellStyle name="T_Me_Tri_6_07_Bieu4HTMT_!1 1 bao cao giao KH ve HTCMT vung TNB   12-12-2011" xfId="3259" xr:uid="{00000000-0005-0000-0000-0000550F0000}"/>
    <cellStyle name="T_Me_Tri_6_07_Bieu4HTMT_!1 1 bao cao giao KH ve HTCMT vung TNB   12-12-2011 2" xfId="3176" xr:uid="{00000000-0005-0000-0000-0000560F0000}"/>
    <cellStyle name="T_Me_Tri_6_07_Bieu4HTMT_KH TPCP vung TNB (03-1-2012)" xfId="4031" xr:uid="{00000000-0005-0000-0000-0000570F0000}"/>
    <cellStyle name="T_Me_Tri_6_07_Bieu4HTMT_KH TPCP vung TNB (03-1-2012) 2" xfId="1255" xr:uid="{00000000-0005-0000-0000-0000580F0000}"/>
    <cellStyle name="T_Me_Tri_6_07_KH TPCP vung TNB (03-1-2012)" xfId="3046" xr:uid="{00000000-0005-0000-0000-0000590F0000}"/>
    <cellStyle name="T_Me_Tri_6_07_KH TPCP vung TNB (03-1-2012) 2" xfId="451" xr:uid="{00000000-0005-0000-0000-00005A0F0000}"/>
    <cellStyle name="T_N2 thay dat (N1-1)" xfId="3123" xr:uid="{00000000-0005-0000-0000-00005B0F0000}"/>
    <cellStyle name="T_N2 thay dat (N1-1) 2" xfId="25" xr:uid="{00000000-0005-0000-0000-00005C0F0000}"/>
    <cellStyle name="T_N2 thay dat (N1-1)_!1 1 bao cao giao KH ve HTCMT vung TNB   12-12-2011" xfId="4032" xr:uid="{00000000-0005-0000-0000-00005D0F0000}"/>
    <cellStyle name="T_N2 thay dat (N1-1)_!1 1 bao cao giao KH ve HTCMT vung TNB   12-12-2011 2" xfId="4033" xr:uid="{00000000-0005-0000-0000-00005E0F0000}"/>
    <cellStyle name="T_N2 thay dat (N1-1)_Bieu4HTMT" xfId="4034" xr:uid="{00000000-0005-0000-0000-00005F0F0000}"/>
    <cellStyle name="T_N2 thay dat (N1-1)_Bieu4HTMT 2" xfId="2156" xr:uid="{00000000-0005-0000-0000-0000600F0000}"/>
    <cellStyle name="T_N2 thay dat (N1-1)_Bieu4HTMT_!1 1 bao cao giao KH ve HTCMT vung TNB   12-12-2011" xfId="1623" xr:uid="{00000000-0005-0000-0000-0000610F0000}"/>
    <cellStyle name="T_N2 thay dat (N1-1)_Bieu4HTMT_!1 1 bao cao giao KH ve HTCMT vung TNB   12-12-2011 2" xfId="4036" xr:uid="{00000000-0005-0000-0000-0000620F0000}"/>
    <cellStyle name="T_N2 thay dat (N1-1)_Bieu4HTMT_KH TPCP vung TNB (03-1-2012)" xfId="1408" xr:uid="{00000000-0005-0000-0000-0000630F0000}"/>
    <cellStyle name="T_N2 thay dat (N1-1)_Bieu4HTMT_KH TPCP vung TNB (03-1-2012) 2" xfId="1800" xr:uid="{00000000-0005-0000-0000-0000640F0000}"/>
    <cellStyle name="T_N2 thay dat (N1-1)_KH TPCP vung TNB (03-1-2012)" xfId="1853" xr:uid="{00000000-0005-0000-0000-0000650F0000}"/>
    <cellStyle name="T_N2 thay dat (N1-1)_KH TPCP vung TNB (03-1-2012) 2" xfId="1027" xr:uid="{00000000-0005-0000-0000-0000660F0000}"/>
    <cellStyle name="T_Phuong an can doi nam 2008" xfId="4037" xr:uid="{00000000-0005-0000-0000-0000670F0000}"/>
    <cellStyle name="T_Phuong an can doi nam 2008 2" xfId="69" xr:uid="{00000000-0005-0000-0000-0000680F0000}"/>
    <cellStyle name="T_Phuong an can doi nam 2008_!1 1 bao cao giao KH ve HTCMT vung TNB   12-12-2011" xfId="4038" xr:uid="{00000000-0005-0000-0000-0000690F0000}"/>
    <cellStyle name="T_Phuong an can doi nam 2008_!1 1 bao cao giao KH ve HTCMT vung TNB   12-12-2011 2" xfId="246" xr:uid="{00000000-0005-0000-0000-00006A0F0000}"/>
    <cellStyle name="T_Phuong an can doi nam 2008_KH TPCP vung TNB (03-1-2012)" xfId="871" xr:uid="{00000000-0005-0000-0000-00006B0F0000}"/>
    <cellStyle name="T_Phuong an can doi nam 2008_KH TPCP vung TNB (03-1-2012) 2" xfId="1917" xr:uid="{00000000-0005-0000-0000-00006C0F0000}"/>
    <cellStyle name="T_Seagame(BTL)" xfId="3623" xr:uid="{00000000-0005-0000-0000-00006D0F0000}"/>
    <cellStyle name="T_Seagame(BTL) 2" xfId="2679" xr:uid="{00000000-0005-0000-0000-00006E0F0000}"/>
    <cellStyle name="T_So GTVT" xfId="3164" xr:uid="{00000000-0005-0000-0000-00006F0F0000}"/>
    <cellStyle name="T_So GTVT 2" xfId="4039" xr:uid="{00000000-0005-0000-0000-0000700F0000}"/>
    <cellStyle name="T_So GTVT_!1 1 bao cao giao KH ve HTCMT vung TNB   12-12-2011" xfId="4040" xr:uid="{00000000-0005-0000-0000-0000710F0000}"/>
    <cellStyle name="T_So GTVT_!1 1 bao cao giao KH ve HTCMT vung TNB   12-12-2011 2" xfId="4042" xr:uid="{00000000-0005-0000-0000-0000720F0000}"/>
    <cellStyle name="T_So GTVT_KH TPCP vung TNB (03-1-2012)" xfId="3184" xr:uid="{00000000-0005-0000-0000-0000730F0000}"/>
    <cellStyle name="T_So GTVT_KH TPCP vung TNB (03-1-2012) 2" xfId="4043" xr:uid="{00000000-0005-0000-0000-0000740F0000}"/>
    <cellStyle name="T_tai co cau dau tu (tong hop)1" xfId="2438" xr:uid="{00000000-0005-0000-0000-0000750F0000}"/>
    <cellStyle name="T_TDT + duong(8-5-07)" xfId="3832" xr:uid="{00000000-0005-0000-0000-0000760F0000}"/>
    <cellStyle name="T_TDT + duong(8-5-07) 2" xfId="4044" xr:uid="{00000000-0005-0000-0000-0000770F0000}"/>
    <cellStyle name="T_TDT + duong(8-5-07)_!1 1 bao cao giao KH ve HTCMT vung TNB   12-12-2011" xfId="3638" xr:uid="{00000000-0005-0000-0000-0000780F0000}"/>
    <cellStyle name="T_TDT + duong(8-5-07)_!1 1 bao cao giao KH ve HTCMT vung TNB   12-12-2011 2" xfId="2828" xr:uid="{00000000-0005-0000-0000-0000790F0000}"/>
    <cellStyle name="T_TDT + duong(8-5-07)_Bieu4HTMT" xfId="1636" xr:uid="{00000000-0005-0000-0000-00007A0F0000}"/>
    <cellStyle name="T_TDT + duong(8-5-07)_Bieu4HTMT 2" xfId="4045" xr:uid="{00000000-0005-0000-0000-00007B0F0000}"/>
    <cellStyle name="T_TDT + duong(8-5-07)_Bieu4HTMT_!1 1 bao cao giao KH ve HTCMT vung TNB   12-12-2011" xfId="1308" xr:uid="{00000000-0005-0000-0000-00007C0F0000}"/>
    <cellStyle name="T_TDT + duong(8-5-07)_Bieu4HTMT_!1 1 bao cao giao KH ve HTCMT vung TNB   12-12-2011 2" xfId="4046" xr:uid="{00000000-0005-0000-0000-00007D0F0000}"/>
    <cellStyle name="T_TDT + duong(8-5-07)_Bieu4HTMT_KH TPCP vung TNB (03-1-2012)" xfId="1709" xr:uid="{00000000-0005-0000-0000-00007E0F0000}"/>
    <cellStyle name="T_TDT + duong(8-5-07)_Bieu4HTMT_KH TPCP vung TNB (03-1-2012) 2" xfId="1577" xr:uid="{00000000-0005-0000-0000-00007F0F0000}"/>
    <cellStyle name="T_TDT + duong(8-5-07)_KH TPCP vung TNB (03-1-2012)" xfId="3244" xr:uid="{00000000-0005-0000-0000-0000800F0000}"/>
    <cellStyle name="T_TDT + duong(8-5-07)_KH TPCP vung TNB (03-1-2012) 2" xfId="1249" xr:uid="{00000000-0005-0000-0000-0000810F0000}"/>
    <cellStyle name="T_tham_tra_du_toan" xfId="2397" xr:uid="{00000000-0005-0000-0000-0000840F0000}"/>
    <cellStyle name="T_tham_tra_du_toan 2" xfId="336" xr:uid="{00000000-0005-0000-0000-0000850F0000}"/>
    <cellStyle name="T_tham_tra_du_toan_!1 1 bao cao giao KH ve HTCMT vung TNB   12-12-2011" xfId="3620" xr:uid="{00000000-0005-0000-0000-0000860F0000}"/>
    <cellStyle name="T_tham_tra_du_toan_!1 1 bao cao giao KH ve HTCMT vung TNB   12-12-2011 2" xfId="4047" xr:uid="{00000000-0005-0000-0000-0000870F0000}"/>
    <cellStyle name="T_tham_tra_du_toan_Bieu4HTMT" xfId="3794" xr:uid="{00000000-0005-0000-0000-0000880F0000}"/>
    <cellStyle name="T_tham_tra_du_toan_Bieu4HTMT 2" xfId="1897" xr:uid="{00000000-0005-0000-0000-0000890F0000}"/>
    <cellStyle name="T_tham_tra_du_toan_Bieu4HTMT_!1 1 bao cao giao KH ve HTCMT vung TNB   12-12-2011" xfId="1472" xr:uid="{00000000-0005-0000-0000-00008A0F0000}"/>
    <cellStyle name="T_tham_tra_du_toan_Bieu4HTMT_!1 1 bao cao giao KH ve HTCMT vung TNB   12-12-2011 2" xfId="1781" xr:uid="{00000000-0005-0000-0000-00008B0F0000}"/>
    <cellStyle name="T_tham_tra_du_toan_Bieu4HTMT_KH TPCP vung TNB (03-1-2012)" xfId="1795" xr:uid="{00000000-0005-0000-0000-00008C0F0000}"/>
    <cellStyle name="T_tham_tra_du_toan_Bieu4HTMT_KH TPCP vung TNB (03-1-2012) 2" xfId="870" xr:uid="{00000000-0005-0000-0000-00008D0F0000}"/>
    <cellStyle name="T_tham_tra_du_toan_KH TPCP vung TNB (03-1-2012)" xfId="1610" xr:uid="{00000000-0005-0000-0000-00008E0F0000}"/>
    <cellStyle name="T_tham_tra_du_toan_KH TPCP vung TNB (03-1-2012) 2" xfId="932" xr:uid="{00000000-0005-0000-0000-00008F0F0000}"/>
    <cellStyle name="T_Thiet bi" xfId="4048" xr:uid="{00000000-0005-0000-0000-0000900F0000}"/>
    <cellStyle name="T_Thiet bi 2" xfId="3546" xr:uid="{00000000-0005-0000-0000-0000910F0000}"/>
    <cellStyle name="T_Thiet bi_!1 1 bao cao giao KH ve HTCMT vung TNB   12-12-2011" xfId="1831" xr:uid="{00000000-0005-0000-0000-0000920F0000}"/>
    <cellStyle name="T_Thiet bi_!1 1 bao cao giao KH ve HTCMT vung TNB   12-12-2011 2" xfId="1177" xr:uid="{00000000-0005-0000-0000-0000930F0000}"/>
    <cellStyle name="T_Thiet bi_Bieu4HTMT" xfId="657" xr:uid="{00000000-0005-0000-0000-0000940F0000}"/>
    <cellStyle name="T_Thiet bi_Bieu4HTMT 2" xfId="4049" xr:uid="{00000000-0005-0000-0000-0000950F0000}"/>
    <cellStyle name="T_Thiet bi_Bieu4HTMT_!1 1 bao cao giao KH ve HTCMT vung TNB   12-12-2011" xfId="3189" xr:uid="{00000000-0005-0000-0000-0000960F0000}"/>
    <cellStyle name="T_Thiet bi_Bieu4HTMT_!1 1 bao cao giao KH ve HTCMT vung TNB   12-12-2011 2" xfId="4050" xr:uid="{00000000-0005-0000-0000-0000970F0000}"/>
    <cellStyle name="T_Thiet bi_Bieu4HTMT_KH TPCP vung TNB (03-1-2012)" xfId="4051" xr:uid="{00000000-0005-0000-0000-0000980F0000}"/>
    <cellStyle name="T_Thiet bi_Bieu4HTMT_KH TPCP vung TNB (03-1-2012) 2" xfId="1082" xr:uid="{00000000-0005-0000-0000-0000990F0000}"/>
    <cellStyle name="T_Thiet bi_KH TPCP vung TNB (03-1-2012)" xfId="791" xr:uid="{00000000-0005-0000-0000-00009A0F0000}"/>
    <cellStyle name="T_Thiet bi_KH TPCP vung TNB (03-1-2012) 2" xfId="4052" xr:uid="{00000000-0005-0000-0000-00009B0F0000}"/>
    <cellStyle name="T_TK_HT" xfId="4053" xr:uid="{00000000-0005-0000-0000-0000820F0000}"/>
    <cellStyle name="T_TK_HT 2" xfId="1464" xr:uid="{00000000-0005-0000-0000-0000830F0000}"/>
    <cellStyle name="T_Van Ban 2007" xfId="4054" xr:uid="{00000000-0005-0000-0000-00009C0F0000}"/>
    <cellStyle name="T_Van Ban 2007_15_10_2013 BC nhu cau von doi ung ODA (2014-2016) ngay 15102013 Sua" xfId="766" xr:uid="{00000000-0005-0000-0000-00009D0F0000}"/>
    <cellStyle name="T_Van Ban 2007_bao cao phan bo KHDT 2011(final)" xfId="3141" xr:uid="{00000000-0005-0000-0000-00009E0F0000}"/>
    <cellStyle name="T_Van Ban 2007_bao cao phan bo KHDT 2011(final)_BC nhu cau von doi ung ODA nganh NN (BKH)" xfId="4055" xr:uid="{00000000-0005-0000-0000-00009F0F0000}"/>
    <cellStyle name="T_Van Ban 2007_bao cao phan bo KHDT 2011(final)_BC Tai co cau (bieu TH)" xfId="4056" xr:uid="{00000000-0005-0000-0000-0000A00F0000}"/>
    <cellStyle name="T_Van Ban 2007_bao cao phan bo KHDT 2011(final)_DK 2014-2015 final" xfId="1015" xr:uid="{00000000-0005-0000-0000-0000A10F0000}"/>
    <cellStyle name="T_Van Ban 2007_bao cao phan bo KHDT 2011(final)_DK 2014-2015 new" xfId="1347" xr:uid="{00000000-0005-0000-0000-0000A20F0000}"/>
    <cellStyle name="T_Van Ban 2007_bao cao phan bo KHDT 2011(final)_DK KH CBDT 2014 11-11-2013" xfId="4057" xr:uid="{00000000-0005-0000-0000-0000A30F0000}"/>
    <cellStyle name="T_Van Ban 2007_bao cao phan bo KHDT 2011(final)_DK KH CBDT 2014 11-11-2013(1)" xfId="1866" xr:uid="{00000000-0005-0000-0000-0000A40F0000}"/>
    <cellStyle name="T_Van Ban 2007_bao cao phan bo KHDT 2011(final)_KH 2011-2015" xfId="4058" xr:uid="{00000000-0005-0000-0000-0000A50F0000}"/>
    <cellStyle name="T_Van Ban 2007_bao cao phan bo KHDT 2011(final)_tai co cau dau tu (tong hop)1" xfId="4059" xr:uid="{00000000-0005-0000-0000-0000A60F0000}"/>
    <cellStyle name="T_Van Ban 2007_BC nhu cau von doi ung ODA nganh NN (BKH)" xfId="4060" xr:uid="{00000000-0005-0000-0000-0000A70F0000}"/>
    <cellStyle name="T_Van Ban 2007_BC nhu cau von doi ung ODA nganh NN (BKH)_05-12  KH trung han 2016-2020 - Liem Thinh edited" xfId="4061" xr:uid="{00000000-0005-0000-0000-0000A80F0000}"/>
    <cellStyle name="T_Van Ban 2007_BC nhu cau von doi ung ODA nganh NN (BKH)_Copy of 05-12  KH trung han 2016-2020 - Liem Thinh edited (1)" xfId="4062" xr:uid="{00000000-0005-0000-0000-0000A90F0000}"/>
    <cellStyle name="T_Van Ban 2007_BC Tai co cau (bieu TH)" xfId="2391" xr:uid="{00000000-0005-0000-0000-0000AA0F0000}"/>
    <cellStyle name="T_Van Ban 2007_BC Tai co cau (bieu TH)_05-12  KH trung han 2016-2020 - Liem Thinh edited" xfId="4041" xr:uid="{00000000-0005-0000-0000-0000AB0F0000}"/>
    <cellStyle name="T_Van Ban 2007_BC Tai co cau (bieu TH)_Copy of 05-12  KH trung han 2016-2020 - Liem Thinh edited (1)" xfId="3817" xr:uid="{00000000-0005-0000-0000-0000AC0F0000}"/>
    <cellStyle name="T_Van Ban 2007_DK 2014-2015 final" xfId="4063" xr:uid="{00000000-0005-0000-0000-0000AD0F0000}"/>
    <cellStyle name="T_Van Ban 2007_DK 2014-2015 final_05-12  KH trung han 2016-2020 - Liem Thinh edited" xfId="3766" xr:uid="{00000000-0005-0000-0000-0000AE0F0000}"/>
    <cellStyle name="T_Van Ban 2007_DK 2014-2015 final_Copy of 05-12  KH trung han 2016-2020 - Liem Thinh edited (1)" xfId="4064" xr:uid="{00000000-0005-0000-0000-0000AF0F0000}"/>
    <cellStyle name="T_Van Ban 2007_DK 2014-2015 new" xfId="4065" xr:uid="{00000000-0005-0000-0000-0000B00F0000}"/>
    <cellStyle name="T_Van Ban 2007_DK 2014-2015 new_05-12  KH trung han 2016-2020 - Liem Thinh edited" xfId="4035" xr:uid="{00000000-0005-0000-0000-0000B10F0000}"/>
    <cellStyle name="T_Van Ban 2007_DK 2014-2015 new_Copy of 05-12  KH trung han 2016-2020 - Liem Thinh edited (1)" xfId="499" xr:uid="{00000000-0005-0000-0000-0000B20F0000}"/>
    <cellStyle name="T_Van Ban 2007_DK KH CBDT 2014 11-11-2013" xfId="1025" xr:uid="{00000000-0005-0000-0000-0000B30F0000}"/>
    <cellStyle name="T_Van Ban 2007_DK KH CBDT 2014 11-11-2013(1)" xfId="4066" xr:uid="{00000000-0005-0000-0000-0000B40F0000}"/>
    <cellStyle name="T_Van Ban 2007_DK KH CBDT 2014 11-11-2013(1)_05-12  KH trung han 2016-2020 - Liem Thinh edited" xfId="4067" xr:uid="{00000000-0005-0000-0000-0000B50F0000}"/>
    <cellStyle name="T_Van Ban 2007_DK KH CBDT 2014 11-11-2013(1)_Copy of 05-12  KH trung han 2016-2020 - Liem Thinh edited (1)" xfId="2375" xr:uid="{00000000-0005-0000-0000-0000B60F0000}"/>
    <cellStyle name="T_Van Ban 2007_DK KH CBDT 2014 11-11-2013_05-12  KH trung han 2016-2020 - Liem Thinh edited" xfId="2142" xr:uid="{00000000-0005-0000-0000-0000B70F0000}"/>
    <cellStyle name="T_Van Ban 2007_DK KH CBDT 2014 11-11-2013_Copy of 05-12  KH trung han 2016-2020 - Liem Thinh edited (1)" xfId="84" xr:uid="{00000000-0005-0000-0000-0000B80F0000}"/>
    <cellStyle name="T_Van Ban 2008" xfId="4068" xr:uid="{00000000-0005-0000-0000-0000B90F0000}"/>
    <cellStyle name="T_Van Ban 2008_15_10_2013 BC nhu cau von doi ung ODA (2014-2016) ngay 15102013 Sua" xfId="4069" xr:uid="{00000000-0005-0000-0000-0000BA0F0000}"/>
    <cellStyle name="T_Van Ban 2008_bao cao phan bo KHDT 2011(final)" xfId="4070" xr:uid="{00000000-0005-0000-0000-0000BB0F0000}"/>
    <cellStyle name="T_Van Ban 2008_bao cao phan bo KHDT 2011(final)_BC nhu cau von doi ung ODA nganh NN (BKH)" xfId="4071" xr:uid="{00000000-0005-0000-0000-0000BC0F0000}"/>
    <cellStyle name="T_Van Ban 2008_bao cao phan bo KHDT 2011(final)_BC Tai co cau (bieu TH)" xfId="961" xr:uid="{00000000-0005-0000-0000-0000BD0F0000}"/>
    <cellStyle name="T_Van Ban 2008_bao cao phan bo KHDT 2011(final)_DK 2014-2015 final" xfId="2507" xr:uid="{00000000-0005-0000-0000-0000BE0F0000}"/>
    <cellStyle name="T_Van Ban 2008_bao cao phan bo KHDT 2011(final)_DK 2014-2015 new" xfId="1682" xr:uid="{00000000-0005-0000-0000-0000BF0F0000}"/>
    <cellStyle name="T_Van Ban 2008_bao cao phan bo KHDT 2011(final)_DK KH CBDT 2014 11-11-2013" xfId="4072" xr:uid="{00000000-0005-0000-0000-0000C00F0000}"/>
    <cellStyle name="T_Van Ban 2008_bao cao phan bo KHDT 2011(final)_DK KH CBDT 2014 11-11-2013(1)" xfId="4073" xr:uid="{00000000-0005-0000-0000-0000C10F0000}"/>
    <cellStyle name="T_Van Ban 2008_bao cao phan bo KHDT 2011(final)_KH 2011-2015" xfId="601" xr:uid="{00000000-0005-0000-0000-0000C20F0000}"/>
    <cellStyle name="T_Van Ban 2008_bao cao phan bo KHDT 2011(final)_tai co cau dau tu (tong hop)1" xfId="2196" xr:uid="{00000000-0005-0000-0000-0000C30F0000}"/>
    <cellStyle name="T_Van Ban 2008_BC nhu cau von doi ung ODA nganh NN (BKH)" xfId="3458" xr:uid="{00000000-0005-0000-0000-0000C40F0000}"/>
    <cellStyle name="T_Van Ban 2008_BC nhu cau von doi ung ODA nganh NN (BKH)_05-12  KH trung han 2016-2020 - Liem Thinh edited" xfId="4074" xr:uid="{00000000-0005-0000-0000-0000C50F0000}"/>
    <cellStyle name="T_Van Ban 2008_BC nhu cau von doi ung ODA nganh NN (BKH)_Copy of 05-12  KH trung han 2016-2020 - Liem Thinh edited (1)" xfId="159" xr:uid="{00000000-0005-0000-0000-0000C60F0000}"/>
    <cellStyle name="T_Van Ban 2008_BC Tai co cau (bieu TH)" xfId="1132" xr:uid="{00000000-0005-0000-0000-0000C70F0000}"/>
    <cellStyle name="T_Van Ban 2008_BC Tai co cau (bieu TH)_05-12  KH trung han 2016-2020 - Liem Thinh edited" xfId="4075" xr:uid="{00000000-0005-0000-0000-0000C80F0000}"/>
    <cellStyle name="T_Van Ban 2008_BC Tai co cau (bieu TH)_Copy of 05-12  KH trung han 2016-2020 - Liem Thinh edited (1)" xfId="1894" xr:uid="{00000000-0005-0000-0000-0000C90F0000}"/>
    <cellStyle name="T_Van Ban 2008_DK 2014-2015 final" xfId="3637" xr:uid="{00000000-0005-0000-0000-0000CA0F0000}"/>
    <cellStyle name="T_Van Ban 2008_DK 2014-2015 final_05-12  KH trung han 2016-2020 - Liem Thinh edited" xfId="492" xr:uid="{00000000-0005-0000-0000-0000CB0F0000}"/>
    <cellStyle name="T_Van Ban 2008_DK 2014-2015 final_Copy of 05-12  KH trung han 2016-2020 - Liem Thinh edited (1)" xfId="236" xr:uid="{00000000-0005-0000-0000-0000CC0F0000}"/>
    <cellStyle name="T_Van Ban 2008_DK 2014-2015 new" xfId="575" xr:uid="{00000000-0005-0000-0000-0000CD0F0000}"/>
    <cellStyle name="T_Van Ban 2008_DK 2014-2015 new_05-12  KH trung han 2016-2020 - Liem Thinh edited" xfId="512" xr:uid="{00000000-0005-0000-0000-0000CE0F0000}"/>
    <cellStyle name="T_Van Ban 2008_DK 2014-2015 new_Copy of 05-12  KH trung han 2016-2020 - Liem Thinh edited (1)" xfId="4076" xr:uid="{00000000-0005-0000-0000-0000CF0F0000}"/>
    <cellStyle name="T_Van Ban 2008_DK KH CBDT 2014 11-11-2013" xfId="4077" xr:uid="{00000000-0005-0000-0000-0000D00F0000}"/>
    <cellStyle name="T_Van Ban 2008_DK KH CBDT 2014 11-11-2013(1)" xfId="234" xr:uid="{00000000-0005-0000-0000-0000D10F0000}"/>
    <cellStyle name="T_Van Ban 2008_DK KH CBDT 2014 11-11-2013(1)_05-12  KH trung han 2016-2020 - Liem Thinh edited" xfId="4078" xr:uid="{00000000-0005-0000-0000-0000D20F0000}"/>
    <cellStyle name="T_Van Ban 2008_DK KH CBDT 2014 11-11-2013(1)_Copy of 05-12  KH trung han 2016-2020 - Liem Thinh edited (1)" xfId="3534" xr:uid="{00000000-0005-0000-0000-0000D30F0000}"/>
    <cellStyle name="T_Van Ban 2008_DK KH CBDT 2014 11-11-2013_05-12  KH trung han 2016-2020 - Liem Thinh edited" xfId="4079" xr:uid="{00000000-0005-0000-0000-0000D40F0000}"/>
    <cellStyle name="T_Van Ban 2008_DK KH CBDT 2014 11-11-2013_Copy of 05-12  KH trung han 2016-2020 - Liem Thinh edited (1)" xfId="1263" xr:uid="{00000000-0005-0000-0000-0000D50F0000}"/>
    <cellStyle name="T_XDCB thang 12.2010" xfId="4080" xr:uid="{00000000-0005-0000-0000-0000D60F0000}"/>
    <cellStyle name="T_XDCB thang 12.2010 2" xfId="4081" xr:uid="{00000000-0005-0000-0000-0000D70F0000}"/>
    <cellStyle name="T_XDCB thang 12.2010_!1 1 bao cao giao KH ve HTCMT vung TNB   12-12-2011" xfId="4082" xr:uid="{00000000-0005-0000-0000-0000D80F0000}"/>
    <cellStyle name="T_XDCB thang 12.2010_!1 1 bao cao giao KH ve HTCMT vung TNB   12-12-2011 2" xfId="4083" xr:uid="{00000000-0005-0000-0000-0000D90F0000}"/>
    <cellStyle name="T_XDCB thang 12.2010_KH TPCP vung TNB (03-1-2012)" xfId="4084" xr:uid="{00000000-0005-0000-0000-0000DA0F0000}"/>
    <cellStyle name="T_XDCB thang 12.2010_KH TPCP vung TNB (03-1-2012) 2" xfId="4085" xr:uid="{00000000-0005-0000-0000-0000DB0F0000}"/>
    <cellStyle name="T_ÿÿÿÿÿ" xfId="4086" xr:uid="{00000000-0005-0000-0000-0000DC0F0000}"/>
    <cellStyle name="T_ÿÿÿÿÿ 2" xfId="4087" xr:uid="{00000000-0005-0000-0000-0000DD0F0000}"/>
    <cellStyle name="T_ÿÿÿÿÿ_!1 1 bao cao giao KH ve HTCMT vung TNB   12-12-2011" xfId="347" xr:uid="{00000000-0005-0000-0000-0000DE0F0000}"/>
    <cellStyle name="T_ÿÿÿÿÿ_!1 1 bao cao giao KH ve HTCMT vung TNB   12-12-2011 2" xfId="4088" xr:uid="{00000000-0005-0000-0000-0000DF0F0000}"/>
    <cellStyle name="T_ÿÿÿÿÿ_Bieu mau cong trinh khoi cong moi 3-4" xfId="4089" xr:uid="{00000000-0005-0000-0000-0000E00F0000}"/>
    <cellStyle name="T_ÿÿÿÿÿ_Bieu mau cong trinh khoi cong moi 3-4 2" xfId="4090" xr:uid="{00000000-0005-0000-0000-0000E10F0000}"/>
    <cellStyle name="T_ÿÿÿÿÿ_Bieu mau cong trinh khoi cong moi 3-4_!1 1 bao cao giao KH ve HTCMT vung TNB   12-12-2011" xfId="4091" xr:uid="{00000000-0005-0000-0000-0000E20F0000}"/>
    <cellStyle name="T_ÿÿÿÿÿ_Bieu mau cong trinh khoi cong moi 3-4_!1 1 bao cao giao KH ve HTCMT vung TNB   12-12-2011 2" xfId="4092" xr:uid="{00000000-0005-0000-0000-0000E30F0000}"/>
    <cellStyle name="T_ÿÿÿÿÿ_Bieu mau cong trinh khoi cong moi 3-4_KH TPCP vung TNB (03-1-2012)" xfId="4093" xr:uid="{00000000-0005-0000-0000-0000E40F0000}"/>
    <cellStyle name="T_ÿÿÿÿÿ_Bieu mau cong trinh khoi cong moi 3-4_KH TPCP vung TNB (03-1-2012) 2" xfId="4094" xr:uid="{00000000-0005-0000-0000-0000E50F0000}"/>
    <cellStyle name="T_ÿÿÿÿÿ_Bieu3ODA" xfId="4095" xr:uid="{00000000-0005-0000-0000-0000E60F0000}"/>
    <cellStyle name="T_ÿÿÿÿÿ_Bieu3ODA 2" xfId="4096" xr:uid="{00000000-0005-0000-0000-0000E70F0000}"/>
    <cellStyle name="T_ÿÿÿÿÿ_Bieu3ODA_!1 1 bao cao giao KH ve HTCMT vung TNB   12-12-2011" xfId="4097" xr:uid="{00000000-0005-0000-0000-0000E80F0000}"/>
    <cellStyle name="T_ÿÿÿÿÿ_Bieu3ODA_!1 1 bao cao giao KH ve HTCMT vung TNB   12-12-2011 2" xfId="4098" xr:uid="{00000000-0005-0000-0000-0000E90F0000}"/>
    <cellStyle name="T_ÿÿÿÿÿ_Bieu3ODA_KH TPCP vung TNB (03-1-2012)" xfId="4099" xr:uid="{00000000-0005-0000-0000-0000EA0F0000}"/>
    <cellStyle name="T_ÿÿÿÿÿ_Bieu3ODA_KH TPCP vung TNB (03-1-2012) 2" xfId="4100" xr:uid="{00000000-0005-0000-0000-0000EB0F0000}"/>
    <cellStyle name="T_ÿÿÿÿÿ_Bieu4HTMT" xfId="4101" xr:uid="{00000000-0005-0000-0000-0000EC0F0000}"/>
    <cellStyle name="T_ÿÿÿÿÿ_Bieu4HTMT 2" xfId="4102" xr:uid="{00000000-0005-0000-0000-0000ED0F0000}"/>
    <cellStyle name="T_ÿÿÿÿÿ_Bieu4HTMT_!1 1 bao cao giao KH ve HTCMT vung TNB   12-12-2011" xfId="4103" xr:uid="{00000000-0005-0000-0000-0000EE0F0000}"/>
    <cellStyle name="T_ÿÿÿÿÿ_Bieu4HTMT_!1 1 bao cao giao KH ve HTCMT vung TNB   12-12-2011 2" xfId="4104" xr:uid="{00000000-0005-0000-0000-0000EF0F0000}"/>
    <cellStyle name="T_ÿÿÿÿÿ_Bieu4HTMT_KH TPCP vung TNB (03-1-2012)" xfId="2779" xr:uid="{00000000-0005-0000-0000-0000F00F0000}"/>
    <cellStyle name="T_ÿÿÿÿÿ_Bieu4HTMT_KH TPCP vung TNB (03-1-2012) 2" xfId="3372" xr:uid="{00000000-0005-0000-0000-0000F10F0000}"/>
    <cellStyle name="T_ÿÿÿÿÿ_KH TPCP vung TNB (03-1-2012)" xfId="4105" xr:uid="{00000000-0005-0000-0000-0000F40F0000}"/>
    <cellStyle name="T_ÿÿÿÿÿ_KH TPCP vung TNB (03-1-2012) 2" xfId="4106" xr:uid="{00000000-0005-0000-0000-0000F50F0000}"/>
    <cellStyle name="T_ÿÿÿÿÿ_kien giang 2" xfId="4107" xr:uid="{00000000-0005-0000-0000-0000F20F0000}"/>
    <cellStyle name="T_ÿÿÿÿÿ_kien giang 2 2" xfId="4108" xr:uid="{00000000-0005-0000-0000-0000F30F0000}"/>
    <cellStyle name="Text Indent A" xfId="815" xr:uid="{00000000-0005-0000-0000-0000F60F0000}"/>
    <cellStyle name="Text Indent B" xfId="4109" xr:uid="{00000000-0005-0000-0000-0000F70F0000}"/>
    <cellStyle name="Text Indent B 10" xfId="4110" xr:uid="{00000000-0005-0000-0000-0000F80F0000}"/>
    <cellStyle name="Text Indent B 11" xfId="4111" xr:uid="{00000000-0005-0000-0000-0000F90F0000}"/>
    <cellStyle name="Text Indent B 12" xfId="2985" xr:uid="{00000000-0005-0000-0000-0000FA0F0000}"/>
    <cellStyle name="Text Indent B 13" xfId="2988" xr:uid="{00000000-0005-0000-0000-0000FB0F0000}"/>
    <cellStyle name="Text Indent B 14" xfId="2990" xr:uid="{00000000-0005-0000-0000-0000FC0F0000}"/>
    <cellStyle name="Text Indent B 15" xfId="2993" xr:uid="{00000000-0005-0000-0000-0000FD0F0000}"/>
    <cellStyle name="Text Indent B 16" xfId="2995" xr:uid="{00000000-0005-0000-0000-0000FE0F0000}"/>
    <cellStyle name="Text Indent B 2" xfId="4113" xr:uid="{00000000-0005-0000-0000-0000FF0F0000}"/>
    <cellStyle name="Text Indent B 3" xfId="4114" xr:uid="{00000000-0005-0000-0000-000000100000}"/>
    <cellStyle name="Text Indent B 4" xfId="4115" xr:uid="{00000000-0005-0000-0000-000001100000}"/>
    <cellStyle name="Text Indent B 5" xfId="4116" xr:uid="{00000000-0005-0000-0000-000002100000}"/>
    <cellStyle name="Text Indent B 6" xfId="4117" xr:uid="{00000000-0005-0000-0000-000003100000}"/>
    <cellStyle name="Text Indent B 7" xfId="4118" xr:uid="{00000000-0005-0000-0000-000004100000}"/>
    <cellStyle name="Text Indent B 8" xfId="4119" xr:uid="{00000000-0005-0000-0000-000005100000}"/>
    <cellStyle name="Text Indent B 9" xfId="4120" xr:uid="{00000000-0005-0000-0000-000006100000}"/>
    <cellStyle name="Text Indent C" xfId="4121" xr:uid="{00000000-0005-0000-0000-000007100000}"/>
    <cellStyle name="Text Indent C 10" xfId="4122" xr:uid="{00000000-0005-0000-0000-000008100000}"/>
    <cellStyle name="Text Indent C 11" xfId="2417" xr:uid="{00000000-0005-0000-0000-000009100000}"/>
    <cellStyle name="Text Indent C 12" xfId="4123" xr:uid="{00000000-0005-0000-0000-00000A100000}"/>
    <cellStyle name="Text Indent C 13" xfId="4124" xr:uid="{00000000-0005-0000-0000-00000B100000}"/>
    <cellStyle name="Text Indent C 14" xfId="4125" xr:uid="{00000000-0005-0000-0000-00000C100000}"/>
    <cellStyle name="Text Indent C 15" xfId="4126" xr:uid="{00000000-0005-0000-0000-00000D100000}"/>
    <cellStyle name="Text Indent C 16" xfId="4127" xr:uid="{00000000-0005-0000-0000-00000E100000}"/>
    <cellStyle name="Text Indent C 2" xfId="4128" xr:uid="{00000000-0005-0000-0000-00000F100000}"/>
    <cellStyle name="Text Indent C 3" xfId="4129" xr:uid="{00000000-0005-0000-0000-000010100000}"/>
    <cellStyle name="Text Indent C 4" xfId="4130" xr:uid="{00000000-0005-0000-0000-000011100000}"/>
    <cellStyle name="Text Indent C 5" xfId="4131" xr:uid="{00000000-0005-0000-0000-000012100000}"/>
    <cellStyle name="Text Indent C 6" xfId="4132" xr:uid="{00000000-0005-0000-0000-000013100000}"/>
    <cellStyle name="Text Indent C 7" xfId="4133" xr:uid="{00000000-0005-0000-0000-000014100000}"/>
    <cellStyle name="Text Indent C 8" xfId="4134" xr:uid="{00000000-0005-0000-0000-000015100000}"/>
    <cellStyle name="Text Indent C 9" xfId="4135" xr:uid="{00000000-0005-0000-0000-000016100000}"/>
    <cellStyle name="th" xfId="4136" xr:uid="{00000000-0005-0000-0000-000029100000}"/>
    <cellStyle name="th 2" xfId="4137" xr:uid="{00000000-0005-0000-0000-00002A100000}"/>
    <cellStyle name="þ_x005f_x001d_ð¤_x005f_x000c_¯þ_x005f_x0014__x005f_x000d_¨þU_x005f_x0001_À_x005f_x0004_ _x005f_x0015__x005f_x000f__x005f_x0001__x005f_x0001_" xfId="3533" xr:uid="{00000000-0005-0000-0000-00002B100000}"/>
    <cellStyle name="þ_x005f_x001d_ð·_x005f_x000c_æþ'_x005f_x000d_ßþU_x005f_x0001_Ø_x005f_x0005_ü_x005f_x0014__x005f_x0007__x005f_x0001__x005f_x0001_" xfId="4138" xr:uid="{00000000-0005-0000-0000-00002C100000}"/>
    <cellStyle name="þ_x005f_x001d_ðÇ%Uý—&amp;Hý9_x005f_x0008_Ÿ s_x005f_x000a__x005f_x0007__x005f_x0001__x005f_x0001_" xfId="4139" xr:uid="{00000000-0005-0000-0000-00002D100000}"/>
    <cellStyle name="þ_x005f_x001d_ðK_x005f_x000c_Fý_x005f_x001b__x005f_x000d_9ýU_x005f_x0001_Ð_x005f_x0008_¦)_x005f_x0007__x005f_x0001__x005f_x0001_" xfId="4140" xr:uid="{00000000-0005-0000-0000-00002E100000}"/>
    <cellStyle name="þ_x005f_x005f_x005f_x001d_ð·_x005f_x005f_x005f_x000c_æþ'_x005f_x005f_x005f_x000d_ßþU_x005f_x005f_x005f_x0001_Ø_x005f_x005f_x005f_x0005_ü_x005f_x005f_x005f_x0014__x005f_x005f_x005f_x0007__x005f_x005f_x005f_x0001__x005f_x005f_x005f_x0001_" xfId="4142" xr:uid="{00000000-0005-0000-0000-00002F100000}"/>
    <cellStyle name="þ_x005f_x005f_x005f_x001d_ðÇ%Uý—&amp;Hý9_x005f_x005f_x005f_x0008_Ÿ s_x005f_x005f_x005f_x000a__x005f_x005f_x005f_x0007__x005f_x005f_x005f_x0001__x005f_x005f_x005f_x0001_" xfId="4143" xr:uid="{00000000-0005-0000-0000-000030100000}"/>
    <cellStyle name="þ_x005f_x005f_x005f_x001d_ðK_x005f_x005f_x005f_x000c_Fý_x005f_x005f_x005f_x001b__x005f_x005f_x005f_x000d_9ýU_x005f_x005f_x005f_x0001_Ð_x005f_x005f_x005f_x0008_¦)_x005f_x005f_x005f_x0007__x005f_x005f_x005f_x0001__x005f_x005f_x005f_x0001_" xfId="4144" xr:uid="{00000000-0005-0000-0000-000031100000}"/>
    <cellStyle name="than" xfId="4145" xr:uid="{00000000-0005-0000-0000-000032100000}"/>
    <cellStyle name="Thanh" xfId="737" xr:uid="{00000000-0005-0000-0000-000033100000}"/>
    <cellStyle name="þ_x001d_ð¤_x000c_¯þ_x0014__x000a_¨þU_x0001_À_x0004_ _x0015__x000f__x0001__x0001_" xfId="4146" xr:uid="{00000000-0005-0000-0000-000034100000}"/>
    <cellStyle name="þ_x001d_ð¤_x000c_¯þ_x0014__x000d_¨þU_x0001_À_x0004_ _x0015__x000f__x0001__x0001_" xfId="4147" xr:uid="{00000000-0005-0000-0000-000035100000}"/>
    <cellStyle name="þ_x001d_ð·_x000c_æþ'_x000a_ßþU_x0001_Ø_x0005_ü_x0014__x0007__x0001__x0001_" xfId="4148" xr:uid="{00000000-0005-0000-0000-000036100000}"/>
    <cellStyle name="þ_x001d_ð·_x000c_æþ'_x000d_ßþU_x0001_Ø_x0005_ü_x0014__x0007__x0001__x0001_" xfId="4149" xr:uid="{00000000-0005-0000-0000-000037100000}"/>
    <cellStyle name="þ_x001d_ðÇ%Uý—&amp;Hý9_x0008_Ÿ s_x000a__x0007__x0001__x0001_" xfId="4150" xr:uid="{00000000-0005-0000-0000-000038100000}"/>
    <cellStyle name="þ_x001d_ðK_x000c_Fý_x001b__x000a_9ýU_x0001_Ð_x0008_¦)_x0007__x0001__x0001_" xfId="4151" xr:uid="{00000000-0005-0000-0000-000039100000}"/>
    <cellStyle name="þ_x001d_ðK_x000c_Fý_x001b__x000d_9ýU_x0001_Ð_x0008_¦)_x0007__x0001__x0001_" xfId="862" xr:uid="{00000000-0005-0000-0000-00003A100000}"/>
    <cellStyle name="thuong-10" xfId="4152" xr:uid="{00000000-0005-0000-0000-00003B100000}"/>
    <cellStyle name="thuong-11" xfId="4153" xr:uid="{00000000-0005-0000-0000-00003C100000}"/>
    <cellStyle name="thuong-11 2" xfId="4154" xr:uid="{00000000-0005-0000-0000-00003D100000}"/>
    <cellStyle name="Thuyet minh" xfId="4155" xr:uid="{00000000-0005-0000-0000-00003E100000}"/>
    <cellStyle name="Tickmark" xfId="4156" xr:uid="{00000000-0005-0000-0000-000017100000}"/>
    <cellStyle name="Tien1" xfId="1712" xr:uid="{00000000-0005-0000-0000-000018100000}"/>
    <cellStyle name="Tieu_de_2" xfId="4157" xr:uid="{00000000-0005-0000-0000-000019100000}"/>
    <cellStyle name="Times New Roman" xfId="4158" xr:uid="{00000000-0005-0000-0000-00001A100000}"/>
    <cellStyle name="tit1" xfId="4159" xr:uid="{00000000-0005-0000-0000-00001B100000}"/>
    <cellStyle name="tit2" xfId="4160" xr:uid="{00000000-0005-0000-0000-00001C100000}"/>
    <cellStyle name="tit2 2" xfId="4162" xr:uid="{00000000-0005-0000-0000-00001D100000}"/>
    <cellStyle name="tit3" xfId="4163" xr:uid="{00000000-0005-0000-0000-00001E100000}"/>
    <cellStyle name="tit4" xfId="4164" xr:uid="{00000000-0005-0000-0000-00001F100000}"/>
    <cellStyle name="Title 2" xfId="4165" xr:uid="{00000000-0005-0000-0000-000020100000}"/>
    <cellStyle name="Tong so" xfId="4166" xr:uid="{00000000-0005-0000-0000-000021100000}"/>
    <cellStyle name="tong so 1" xfId="4167" xr:uid="{00000000-0005-0000-0000-000022100000}"/>
    <cellStyle name="Tong so_Bieu KHPTLN 2016-2020" xfId="4168" xr:uid="{00000000-0005-0000-0000-000023100000}"/>
    <cellStyle name="Tongcong" xfId="4169" xr:uid="{00000000-0005-0000-0000-000024100000}"/>
    <cellStyle name="Total 2" xfId="4170" xr:uid="{00000000-0005-0000-0000-000025100000}"/>
    <cellStyle name="trang" xfId="4171" xr:uid="{00000000-0005-0000-0000-00003F100000}"/>
    <cellStyle name="tt1" xfId="4172" xr:uid="{00000000-0005-0000-0000-000026100000}"/>
    <cellStyle name="Tusental (0)_pldt" xfId="4173" xr:uid="{00000000-0005-0000-0000-000027100000}"/>
    <cellStyle name="Tusental_pldt" xfId="2204" xr:uid="{00000000-0005-0000-0000-000028100000}"/>
    <cellStyle name="ux_3_¼­¿ï-¾È»ê" xfId="4174" xr:uid="{00000000-0005-0000-0000-000040100000}"/>
    <cellStyle name="Valuta (0)_pldt" xfId="4175" xr:uid="{00000000-0005-0000-0000-000041100000}"/>
    <cellStyle name="Valuta_pldt" xfId="4176" xr:uid="{00000000-0005-0000-0000-000042100000}"/>
    <cellStyle name="VANG1" xfId="4177" xr:uid="{00000000-0005-0000-0000-000043100000}"/>
    <cellStyle name="VANG1 2" xfId="4178" xr:uid="{00000000-0005-0000-0000-000044100000}"/>
    <cellStyle name="viet" xfId="4179" xr:uid="{00000000-0005-0000-0000-000045100000}"/>
    <cellStyle name="viet2" xfId="4180" xr:uid="{00000000-0005-0000-0000-000046100000}"/>
    <cellStyle name="viet2 2" xfId="4181" xr:uid="{00000000-0005-0000-0000-000047100000}"/>
    <cellStyle name="VN new romanNormal" xfId="2906" xr:uid="{00000000-0005-0000-0000-000048100000}"/>
    <cellStyle name="VN new romanNormal 2" xfId="1233" xr:uid="{00000000-0005-0000-0000-000049100000}"/>
    <cellStyle name="VN new romanNormal 2 2" xfId="4182" xr:uid="{00000000-0005-0000-0000-00004A100000}"/>
    <cellStyle name="VN new romanNormal 3" xfId="4183" xr:uid="{00000000-0005-0000-0000-00004B100000}"/>
    <cellStyle name="VN new romanNormal_05-12  KH trung han 2016-2020 - Liem Thinh edited" xfId="4185" xr:uid="{00000000-0005-0000-0000-00004C100000}"/>
    <cellStyle name="Vn Time 13" xfId="4187" xr:uid="{00000000-0005-0000-0000-00004D100000}"/>
    <cellStyle name="Vn Time 14" xfId="4188" xr:uid="{00000000-0005-0000-0000-00004E100000}"/>
    <cellStyle name="Vn Time 14 2" xfId="4189" xr:uid="{00000000-0005-0000-0000-00004F100000}"/>
    <cellStyle name="Vn Time 14 3" xfId="4190" xr:uid="{00000000-0005-0000-0000-000050100000}"/>
    <cellStyle name="VN time new roman" xfId="2620" xr:uid="{00000000-0005-0000-0000-000051100000}"/>
    <cellStyle name="VN time new roman 2" xfId="2634" xr:uid="{00000000-0005-0000-0000-000052100000}"/>
    <cellStyle name="VN time new roman 2 2" xfId="48" xr:uid="{00000000-0005-0000-0000-000053100000}"/>
    <cellStyle name="VN time new roman 3" xfId="2636" xr:uid="{00000000-0005-0000-0000-000054100000}"/>
    <cellStyle name="VN time new roman_05-12  KH trung han 2016-2020 - Liem Thinh edited" xfId="2649" xr:uid="{00000000-0005-0000-0000-000055100000}"/>
    <cellStyle name="vn_time" xfId="4184" xr:uid="{00000000-0005-0000-0000-000056100000}"/>
    <cellStyle name="vnbo" xfId="4161" xr:uid="{00000000-0005-0000-0000-000057100000}"/>
    <cellStyle name="vnbo 2" xfId="4191" xr:uid="{00000000-0005-0000-0000-000058100000}"/>
    <cellStyle name="vnbo 3" xfId="916" xr:uid="{00000000-0005-0000-0000-000059100000}"/>
    <cellStyle name="vnhead1" xfId="4192" xr:uid="{00000000-0005-0000-0000-00006C100000}"/>
    <cellStyle name="vnhead1 2" xfId="4193" xr:uid="{00000000-0005-0000-0000-00006D100000}"/>
    <cellStyle name="vnhead2" xfId="4194" xr:uid="{00000000-0005-0000-0000-00006E100000}"/>
    <cellStyle name="vnhead2 2" xfId="4195" xr:uid="{00000000-0005-0000-0000-00006F100000}"/>
    <cellStyle name="vnhead2 3" xfId="4196" xr:uid="{00000000-0005-0000-0000-000070100000}"/>
    <cellStyle name="vnhead3" xfId="4197" xr:uid="{00000000-0005-0000-0000-000071100000}"/>
    <cellStyle name="vnhead3 2" xfId="4198" xr:uid="{00000000-0005-0000-0000-000072100000}"/>
    <cellStyle name="vnhead3 3" xfId="4199" xr:uid="{00000000-0005-0000-0000-000073100000}"/>
    <cellStyle name="vnhead4" xfId="4200" xr:uid="{00000000-0005-0000-0000-000074100000}"/>
    <cellStyle name="vntxt1" xfId="4201" xr:uid="{00000000-0005-0000-0000-00005A100000}"/>
    <cellStyle name="vntxt1 10" xfId="4202" xr:uid="{00000000-0005-0000-0000-00005B100000}"/>
    <cellStyle name="vntxt1 11" xfId="4203" xr:uid="{00000000-0005-0000-0000-00005C100000}"/>
    <cellStyle name="vntxt1 12" xfId="4204" xr:uid="{00000000-0005-0000-0000-00005D100000}"/>
    <cellStyle name="vntxt1 13" xfId="4205" xr:uid="{00000000-0005-0000-0000-00005E100000}"/>
    <cellStyle name="vntxt1 14" xfId="4206" xr:uid="{00000000-0005-0000-0000-00005F100000}"/>
    <cellStyle name="vntxt1 15" xfId="4207" xr:uid="{00000000-0005-0000-0000-000060100000}"/>
    <cellStyle name="vntxt1 16" xfId="4208" xr:uid="{00000000-0005-0000-0000-000061100000}"/>
    <cellStyle name="vntxt1 2" xfId="4209" xr:uid="{00000000-0005-0000-0000-000062100000}"/>
    <cellStyle name="vntxt1 3" xfId="4210" xr:uid="{00000000-0005-0000-0000-000063100000}"/>
    <cellStyle name="vntxt1 4" xfId="4211" xr:uid="{00000000-0005-0000-0000-000064100000}"/>
    <cellStyle name="vntxt1 5" xfId="779" xr:uid="{00000000-0005-0000-0000-000065100000}"/>
    <cellStyle name="vntxt1 6" xfId="4212" xr:uid="{00000000-0005-0000-0000-000066100000}"/>
    <cellStyle name="vntxt1 7" xfId="4213" xr:uid="{00000000-0005-0000-0000-000067100000}"/>
    <cellStyle name="vntxt1 8" xfId="4214" xr:uid="{00000000-0005-0000-0000-000068100000}"/>
    <cellStyle name="vntxt1 9" xfId="4215" xr:uid="{00000000-0005-0000-0000-000069100000}"/>
    <cellStyle name="vntxt1_05-12  KH trung han 2016-2020 - Liem Thinh edited" xfId="4216" xr:uid="{00000000-0005-0000-0000-00006A100000}"/>
    <cellStyle name="vntxt2" xfId="4217" xr:uid="{00000000-0005-0000-0000-00006B100000}"/>
    <cellStyle name="W?hrung [0]_35ERI8T2gbIEMixb4v26icuOo" xfId="4218" xr:uid="{00000000-0005-0000-0000-000075100000}"/>
    <cellStyle name="W?hrung_35ERI8T2gbIEMixb4v26icuOo" xfId="358" xr:uid="{00000000-0005-0000-0000-000076100000}"/>
    <cellStyle name="Währung [0]_68574_Materialbedarfsliste" xfId="3067" xr:uid="{00000000-0005-0000-0000-000077100000}"/>
    <cellStyle name="Währung_68574_Materialbedarfsliste" xfId="4219" xr:uid="{00000000-0005-0000-0000-000078100000}"/>
    <cellStyle name="Walutowy [0]_Invoices2001Slovakia" xfId="4220" xr:uid="{00000000-0005-0000-0000-000079100000}"/>
    <cellStyle name="Walutowy_Invoices2001Slovakia" xfId="4221" xr:uid="{00000000-0005-0000-0000-00007A100000}"/>
    <cellStyle name="Warning Text 2" xfId="4222" xr:uid="{00000000-0005-0000-0000-00007B100000}"/>
    <cellStyle name="wrap" xfId="4223" xr:uid="{00000000-0005-0000-0000-00007C100000}"/>
    <cellStyle name="Wไhrung [0]_35ERI8T2gbIEMixb4v26icuOo" xfId="1220" xr:uid="{00000000-0005-0000-0000-00007D100000}"/>
    <cellStyle name="Wไhrung_35ERI8T2gbIEMixb4v26icuOo" xfId="4224" xr:uid="{00000000-0005-0000-0000-00007E100000}"/>
    <cellStyle name="xan1" xfId="4225" xr:uid="{00000000-0005-0000-0000-00007F100000}"/>
    <cellStyle name="xuan" xfId="4226" xr:uid="{00000000-0005-0000-0000-000080100000}"/>
    <cellStyle name="y" xfId="4227" xr:uid="{00000000-0005-0000-0000-000081100000}"/>
    <cellStyle name="y 2" xfId="889" xr:uid="{00000000-0005-0000-0000-000082100000}"/>
    <cellStyle name="Ý kh¸c_B¶ng 1 (2)" xfId="4228" xr:uid="{00000000-0005-0000-0000-000083100000}"/>
    <cellStyle name="เครื่องหมายสกุลเงิน [0]_FTC_OFFER" xfId="4186" xr:uid="{00000000-0005-0000-0000-000084100000}"/>
    <cellStyle name="เครื่องหมายสกุลเงิน_FTC_OFFER" xfId="4229" xr:uid="{00000000-0005-0000-0000-000085100000}"/>
    <cellStyle name="ปกติ_FTC_OFFER" xfId="4230" xr:uid="{00000000-0005-0000-0000-000086100000}"/>
    <cellStyle name=" [0.00]_ Att. 1- Cover" xfId="4231" xr:uid="{00000000-0005-0000-0000-000087100000}"/>
    <cellStyle name="_ Att. 1- Cover" xfId="4232" xr:uid="{00000000-0005-0000-0000-000088100000}"/>
    <cellStyle name="?_ Att. 1- Cover" xfId="4233" xr:uid="{00000000-0005-0000-0000-000089100000}"/>
    <cellStyle name="똿뗦먛귟 [0.00]_PRODUCT DETAIL Q1" xfId="1724" xr:uid="{00000000-0005-0000-0000-00008A100000}"/>
    <cellStyle name="똿뗦먛귟_PRODUCT DETAIL Q1" xfId="4234" xr:uid="{00000000-0005-0000-0000-00008B100000}"/>
    <cellStyle name="믅됞 [0.00]_PRODUCT DETAIL Q1" xfId="4235" xr:uid="{00000000-0005-0000-0000-00008C100000}"/>
    <cellStyle name="믅됞_PRODUCT DETAIL Q1" xfId="4236" xr:uid="{00000000-0005-0000-0000-00008D100000}"/>
    <cellStyle name="백분율_††††† " xfId="4237" xr:uid="{00000000-0005-0000-0000-00008E100000}"/>
    <cellStyle name="뷭?_BOOKSHIP" xfId="4238" xr:uid="{00000000-0005-0000-0000-00008F100000}"/>
    <cellStyle name="안건회계법인" xfId="4239" xr:uid="{00000000-0005-0000-0000-000090100000}"/>
    <cellStyle name="콤맀_Sheet1_총괄표 (수출입) (2)" xfId="4240" xr:uid="{00000000-0005-0000-0000-000091100000}"/>
    <cellStyle name="콤마 [ - 유형1" xfId="4241" xr:uid="{00000000-0005-0000-0000-000092100000}"/>
    <cellStyle name="콤마 [ - 유형2" xfId="2001" xr:uid="{00000000-0005-0000-0000-000093100000}"/>
    <cellStyle name="콤마 [ - 유형3" xfId="869" xr:uid="{00000000-0005-0000-0000-000094100000}"/>
    <cellStyle name="콤마 [ - 유형4" xfId="3804" xr:uid="{00000000-0005-0000-0000-000095100000}"/>
    <cellStyle name="콤마 [ - 유형5" xfId="4242" xr:uid="{00000000-0005-0000-0000-000096100000}"/>
    <cellStyle name="콤마 [ - 유형6" xfId="4243" xr:uid="{00000000-0005-0000-0000-000097100000}"/>
    <cellStyle name="콤마 [ - 유형7" xfId="4244" xr:uid="{00000000-0005-0000-0000-000098100000}"/>
    <cellStyle name="콤마 [ - 유형8" xfId="4245" xr:uid="{00000000-0005-0000-0000-000099100000}"/>
    <cellStyle name="콤마 [0]_ 비목별 월별기술 " xfId="4246" xr:uid="{00000000-0005-0000-0000-00009A100000}"/>
    <cellStyle name="콤마_ 비목별 월별기술 " xfId="4247" xr:uid="{00000000-0005-0000-0000-00009B100000}"/>
    <cellStyle name="통화 [0]_††††† " xfId="4248" xr:uid="{00000000-0005-0000-0000-00009C100000}"/>
    <cellStyle name="통화_††††† " xfId="107" xr:uid="{00000000-0005-0000-0000-00009D100000}"/>
    <cellStyle name="표섀_변경(최종)" xfId="4249" xr:uid="{00000000-0005-0000-0000-00009E100000}"/>
    <cellStyle name="표준_ 97년 경영분석(안)" xfId="4250" xr:uid="{00000000-0005-0000-0000-00009F100000}"/>
    <cellStyle name="표줠_Sheet1_1_총괄표 (수출입) (2)" xfId="4251" xr:uid="{00000000-0005-0000-0000-0000A0100000}"/>
    <cellStyle name="一般_00Q3902REV.1" xfId="4252" xr:uid="{00000000-0005-0000-0000-0000A1100000}"/>
    <cellStyle name="千分位[0]_00Q3902REV.1" xfId="4253" xr:uid="{00000000-0005-0000-0000-0000A2100000}"/>
    <cellStyle name="千分位_00Q3902REV.1" xfId="4254" xr:uid="{00000000-0005-0000-0000-0000A3100000}"/>
    <cellStyle name="桁区切り [0.00]_BE-BQ" xfId="4255" xr:uid="{00000000-0005-0000-0000-0000A4100000}"/>
    <cellStyle name="桁区切り_BE-BQ" xfId="4256" xr:uid="{00000000-0005-0000-0000-0000A5100000}"/>
    <cellStyle name="標準_(A1)BOQ " xfId="4257" xr:uid="{00000000-0005-0000-0000-0000A6100000}"/>
    <cellStyle name="貨幣 [0]_00Q3902REV.1" xfId="4258" xr:uid="{00000000-0005-0000-0000-0000A7100000}"/>
    <cellStyle name="貨幣[0]_BRE" xfId="4112" xr:uid="{00000000-0005-0000-0000-0000A8100000}"/>
    <cellStyle name="貨幣_00Q3902REV.1" xfId="4259" xr:uid="{00000000-0005-0000-0000-0000A9100000}"/>
    <cellStyle name="通貨 [0.00]_BE-BQ" xfId="4260" xr:uid="{00000000-0005-0000-0000-0000AA100000}"/>
    <cellStyle name="通貨_BE-BQ" xfId="4261" xr:uid="{00000000-0005-0000-0000-0000AB1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H%202016-2020/Dau%20tu/Tong%20hop%20phan%20bo/TH%202016-2020%20091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XL4Poppy"/>
      <sheetName val="1"/>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Gia VL"/>
      <sheetName val="Bang gia ca may"/>
      <sheetName val="Bang luong CB"/>
      <sheetName val="Bang P.tich CT"/>
      <sheetName val="D.toan chi tiet"/>
      <sheetName val="Bang TH Dtoan"/>
      <sheetName val="XXXXXXXX"/>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KH 2003 (moi max)"/>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00000000"/>
      <sheetName val="Km0-Km1"/>
      <sheetName val="Km1-Km2"/>
      <sheetName val="TH"/>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Tong hop"/>
      <sheetName val="KL tong"/>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MD"/>
      <sheetName val="ND"/>
      <sheetName val="CONG"/>
      <sheetName val="DGCT"/>
      <sheetName val="Congty"/>
      <sheetName val="VPPN"/>
      <sheetName val="XN74"/>
      <sheetName val="XN54"/>
      <sheetName val="XN33"/>
      <sheetName val="NK96"/>
      <sheetName val="XL4Test5"/>
      <sheetName val="KH12"/>
      <sheetName val="CN12"/>
      <sheetName val="HD12"/>
      <sheetName val="KH1"/>
      <sheetName val="Chi tiet - Dv lap"/>
      <sheetName val="TH KHTC"/>
      <sheetName val="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CT cong"/>
      <sheetName val="dg cong"/>
      <sheetName val="Dong Dau"/>
      <sheetName val="Dong Dau (2)"/>
      <sheetName val="Sau dong"/>
      <sheetName val="Ma xa"/>
      <sheetName val="My dinh"/>
      <sheetName val="Tong cong"/>
      <sheetName val="VL"/>
      <sheetName val="CTXD"/>
      <sheetName val=".."/>
      <sheetName val="CTDN"/>
      <sheetName val="san vuon"/>
      <sheetName val="khu phu tro"/>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Chart2"/>
      <sheetName val="be tong"/>
      <sheetName val="Thep"/>
      <sheetName val="Tong hop thep"/>
      <sheetName val="Thuyet minh"/>
      <sheetName val="CQ-HQ"/>
      <sheetName val="00000001"/>
      <sheetName val="00000002"/>
      <sheetName val="00000003"/>
      <sheetName val="00000004"/>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9"/>
      <sheetName val="10"/>
      <sheetName val="NRC"/>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DTHH"/>
      <sheetName val="Bang1"/>
      <sheetName val="TAI TRONG"/>
      <sheetName val="NOI LUC"/>
      <sheetName val="TINH DUYET THTT CHINH"/>
      <sheetName val="TDUYET THTT PHU"/>
      <sheetName val="TINH DAO DONG VA DO VONG"/>
      <sheetName val="TINH NEO"/>
      <sheetName val="Phu luc"/>
      <sheetName val="Gia trÞ"/>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tscd"/>
      <sheetName val="KM"/>
      <sheetName val="KHOANMUC"/>
      <sheetName val="CPQL"/>
      <sheetName val="SANLUONG"/>
      <sheetName val="SSCP-SL"/>
      <sheetName val="CPSX"/>
      <sheetName val="KQKD"/>
      <sheetName val="CDSL (2)"/>
      <sheetName val="Thep "/>
      <sheetName val="Chi tiet Khoi luong"/>
      <sheetName val="TH khoi luong"/>
      <sheetName val="Chiet tinh vat lieu "/>
      <sheetName val="TH KL VL"/>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THCT"/>
      <sheetName val="cap cho cac DT"/>
      <sheetName val="Ung - hoan"/>
      <sheetName val="CP may"/>
      <sheetName val="SS"/>
      <sheetName val="NVL"/>
      <sheetName val="10000000"/>
      <sheetName val="Quang Tri"/>
      <sheetName val="TTHue"/>
      <sheetName val="Da Nang"/>
      <sheetName val="Quang Nam"/>
      <sheetName val="Quang Ngai"/>
      <sheetName val="TH DH-QN"/>
      <sheetName val="KP HD"/>
      <sheetName val="DB HD"/>
      <sheetName val="dutoan1"/>
      <sheetName val="Anhtoan"/>
      <sheetName val="dutoan2"/>
      <sheetName val="vat tu"/>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sent to"/>
      <sheetName val="C45A-BH"/>
      <sheetName val="C46A-BH"/>
      <sheetName val="C47A-BH"/>
      <sheetName val="C48A-BH"/>
      <sheetName val="S-53-1"/>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phan tich DG"/>
      <sheetName val="gia vat lieu"/>
      <sheetName val="gia xe may"/>
      <sheetName val="gia nhan cong"/>
      <sheetName val="Q1-02"/>
      <sheetName val="Q2-02"/>
      <sheetName val="Q3-02"/>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Quyet toan"/>
      <sheetName val="Thu hoi"/>
      <sheetName val="Lai vay"/>
      <sheetName val="Tien vay"/>
      <sheetName val="Cong no"/>
      <sheetName val="Cop pha"/>
      <sheetName val="20000000"/>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1(T1)04"/>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DT"/>
      <sheetName val="THND"/>
      <sheetName val="THMD"/>
      <sheetName val="Phtro1"/>
      <sheetName val="DTKS1"/>
      <sheetName val="CT1m"/>
      <sheetName val="binh do"/>
      <sheetName val="cot lieu"/>
      <sheetName val="van khuon"/>
      <sheetName val="CT BT"/>
      <sheetName val="lay mau"/>
      <sheetName val="mat ngoai goi"/>
      <sheetName val="coc tram-bt"/>
      <sheetName val="cong Q2"/>
      <sheetName val="T.U luong Q1"/>
      <sheetName val="T.U luong Q2"/>
      <sheetName val="T.U luong Q3"/>
      <sheetName val="KL VL"/>
      <sheetName val="KHCTiet"/>
      <sheetName val="QT 9-6"/>
      <sheetName val="Thuong luu HB"/>
      <sheetName val="QT03"/>
      <sheetName val="QT"/>
      <sheetName val="PTmay"/>
      <sheetName val="KK"/>
      <sheetName val="QT Ky T"/>
      <sheetName val="BCKT"/>
      <sheetName val="bc vt TON BAI"/>
      <sheetName val="XXXXXXX0"/>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TM"/>
      <sheetName val="Caodo"/>
      <sheetName val="Dat"/>
      <sheetName val="KL-CTTK"/>
      <sheetName val="BTH"/>
      <sheetName val="BU-gian"/>
      <sheetName val="Bu-Ha"/>
      <sheetName val="PTVT"/>
      <sheetName val="Gia DAN"/>
      <sheetName val="Dan"/>
      <sheetName val="Cuoc"/>
      <sheetName val="Bugia"/>
      <sheetName val="KL57"/>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Phu luc HD"/>
      <sheetName val="Gia du thau"/>
      <sheetName val="PTDG"/>
      <sheetName val="Ca xe"/>
      <sheetName val="Tien ung"/>
      <sheetName val="phi luong3"/>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tc"/>
      <sheetName val="XN79"/>
      <sheetName val="CTMT"/>
      <sheetName val="N1111"/>
      <sheetName val="C1111"/>
      <sheetName val="1121"/>
      <sheetName val="daura"/>
      <sheetName val="dauvao"/>
      <sheetName val="HTSD6LD"/>
      <sheetName val="HTSDDNN"/>
      <sheetName val="HTSDKT"/>
      <sheetName val="BD"/>
      <sheetName val="HTNT"/>
      <sheetName val="CHART"/>
      <sheetName val="HTDT"/>
      <sheetName val="HTSDD"/>
      <sheetName val="TDT"/>
      <sheetName val="xl"/>
      <sheetName val="NN"/>
      <sheetName val="Tralaivay"/>
      <sheetName val="TBTN"/>
      <sheetName val="CPTV"/>
      <sheetName val="PCCHAY"/>
      <sheetName val="dtks"/>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TH du toan "/>
      <sheetName val="Du toan "/>
      <sheetName val="C.Tinh"/>
      <sheetName val="TK_cap"/>
      <sheetName val="KH 200³ (moi max)"/>
      <sheetName val="C47T11"/>
      <sheetName val="C45T11"/>
      <sheetName val="C45 T10"/>
      <sheetName val="C47-t10"/>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tra-vat-lieu"/>
      <sheetName val="SOLIEU"/>
      <sheetName val=" o "/>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_x0000_"/>
      <sheetName val="0_x0000_Ԁ_x0000_가"/>
      <sheetName val="JanÐ"/>
      <sheetName val="T_x0003_"/>
      <sheetName val="TD"/>
      <sheetName val="Cong n"/>
      <sheetName val="BU13-_x0003_"/>
      <sheetName val="0"/>
      <sheetName val="Check C"/>
      <sheetName val="GTCL"/>
      <sheetName val="NGAY THANG"/>
      <sheetName val="TIEN MAT"/>
      <sheetName val="BCDPS T05"/>
      <sheetName val="danh sach cty"/>
      <sheetName val="S`eet7"/>
      <sheetName val="tph AAHSTOT27"/>
      <sheetName val="TPH10x20"/>
      <sheetName val="TPH5x10"/>
      <sheetName val="TPH0x5"/>
      <sheetName val="TPHCVang"/>
      <sheetName val="TPHBDa"/>
      <sheetName val="TH VL, NC, DDHT Thanhphuoc"/>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_N_MGT-DRT_MGT-IMPR_MGT-SC@_BA0"/>
      <sheetName val="_PIPE-03E.XLSÝ26+960-27+150.4(k"/>
      <sheetName val="PNT-QUOT-#3"/>
      <sheetName val="PL03"/>
      <sheetName val="GiaVL"/>
      <sheetName val="A6,MAY"/>
      <sheetName val="kinh phí XD"/>
      <sheetName val="C.TIE-"/>
      <sheetName val="K"/>
      <sheetName val="Menu qly"/>
      <sheetName val="BQ1"/>
      <sheetName val="VTD-TLANG"/>
      <sheetName val="TNHAT-N.PHUOC"/>
      <sheetName val="KPhong - ap3PTTA"/>
      <sheetName val="Q1"/>
      <sheetName val="Q2"/>
      <sheetName val="6 thang dau nam"/>
      <sheetName val="Q3"/>
      <sheetName val="Q4"/>
      <sheetName val="2007"/>
      <sheetName val="CT Thang Mo"/>
      <sheetName val="CT  PL"/>
      <sheetName val="CT xþ"/>
      <sheetName val="THDGþ"/>
      <sheetName val="Bang 2B"/>
      <sheetName val="Janp"/>
      <sheetName val="Jan°"/>
      <sheetName val="KHTTSP"/>
      <sheetName val="K"/>
      <sheetName val="T_x0003_ong dip nhan danh hieu AHL§"/>
      <sheetName val="_x0005_"/>
      <sheetName val="BU13-_x0003_+"/>
      <sheetName val="??-BLDG"/>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Analysis"/>
      <sheetName val="C-C"/>
      <sheetName val="D-D"/>
      <sheetName val="QG"/>
      <sheetName val="Bang luong _x0011_"/>
      <sheetName val="ၔonghop"/>
      <sheetName val="Sheet2 (&quot;)"/>
      <sheetName val="THV CHI 6"/>
      <sheetName val="27+500-700.4(k85)"/>
      <sheetName val="n`nh"/>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 4"/>
      <sheetName val="253 K98"/>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s>
    <definedNames>
      <definedName name="DataFilter"/>
      <definedName name="DataSort"/>
      <definedName name="GoBack" sheetId="1"/>
    </defined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refreshError="1"/>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refreshError="1"/>
      <sheetData sheetId="416" refreshError="1"/>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refreshError="1"/>
      <sheetData sheetId="479" refreshError="1"/>
      <sheetData sheetId="480"/>
      <sheetData sheetId="481"/>
      <sheetData sheetId="482"/>
      <sheetData sheetId="483"/>
      <sheetData sheetId="484"/>
      <sheetData sheetId="485"/>
      <sheetData sheetId="486"/>
      <sheetData sheetId="487"/>
      <sheetData sheetId="488"/>
      <sheetData sheetId="489"/>
      <sheetData sheetId="490" refreshError="1"/>
      <sheetData sheetId="491" refreshError="1"/>
      <sheetData sheetId="492" refreshError="1"/>
      <sheetData sheetId="493" refreshError="1"/>
      <sheetData sheetId="494" refreshError="1"/>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refreshError="1"/>
      <sheetData sheetId="546" refreshError="1"/>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refreshError="1"/>
      <sheetData sheetId="604" refreshError="1"/>
      <sheetData sheetId="605" refreshError="1"/>
      <sheetData sheetId="606"/>
      <sheetData sheetId="607"/>
      <sheetData sheetId="608"/>
      <sheetData sheetId="609"/>
      <sheetData sheetId="610" refreshError="1"/>
      <sheetData sheetId="611" refreshError="1"/>
      <sheetData sheetId="612" refreshError="1"/>
      <sheetData sheetId="613" refreshError="1"/>
      <sheetData sheetId="614" refreshError="1"/>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refreshError="1"/>
      <sheetData sheetId="665" refreshError="1"/>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refreshError="1"/>
      <sheetData sheetId="710" refreshError="1"/>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refreshError="1"/>
      <sheetData sheetId="790"/>
      <sheetData sheetId="791"/>
      <sheetData sheetId="792"/>
      <sheetData sheetId="793" refreshError="1"/>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refreshError="1"/>
      <sheetData sheetId="814" refreshError="1"/>
      <sheetData sheetId="815" refreshError="1"/>
      <sheetData sheetId="816"/>
      <sheetData sheetId="817"/>
      <sheetData sheetId="818"/>
      <sheetData sheetId="819" refreshError="1"/>
      <sheetData sheetId="820" refreshError="1"/>
      <sheetData sheetId="821" refreshError="1"/>
      <sheetData sheetId="822" refreshError="1"/>
      <sheetData sheetId="823" refreshError="1"/>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sheetData sheetId="881"/>
      <sheetData sheetId="882"/>
      <sheetData sheetId="883"/>
      <sheetData sheetId="884"/>
      <sheetData sheetId="885"/>
      <sheetData sheetId="886" refreshError="1"/>
      <sheetData sheetId="887"/>
      <sheetData sheetId="888"/>
      <sheetData sheetId="889" refreshError="1"/>
      <sheetData sheetId="890" refreshError="1"/>
      <sheetData sheetId="891" refreshError="1"/>
      <sheetData sheetId="892"/>
      <sheetData sheetId="893"/>
      <sheetData sheetId="894"/>
      <sheetData sheetId="895"/>
      <sheetData sheetId="896"/>
      <sheetData sheetId="897"/>
      <sheetData sheetId="898"/>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refreshError="1"/>
      <sheetData sheetId="124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sheetData sheetId="1254"/>
      <sheetData sheetId="1255"/>
      <sheetData sheetId="1256"/>
      <sheetData sheetId="1257"/>
      <sheetData sheetId="1258"/>
      <sheetData sheetId="1259"/>
      <sheetData sheetId="1260" refreshError="1"/>
      <sheetData sheetId="1261" refreshError="1"/>
      <sheetData sheetId="1262" refreshError="1"/>
      <sheetData sheetId="1263" refreshError="1"/>
      <sheetData sheetId="1264"/>
      <sheetData sheetId="1265"/>
      <sheetData sheetId="1266"/>
      <sheetData sheetId="1267"/>
      <sheetData sheetId="1268"/>
      <sheetData sheetId="1269"/>
      <sheetData sheetId="1270"/>
      <sheetData sheetId="1271"/>
      <sheetData sheetId="1272"/>
      <sheetData sheetId="1273"/>
      <sheetData sheetId="1274" refreshError="1"/>
      <sheetData sheetId="1275" refreshError="1"/>
      <sheetData sheetId="1276" refreshError="1"/>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refreshError="1"/>
      <sheetData sheetId="1298" refreshError="1"/>
      <sheetData sheetId="1299" refreshError="1"/>
      <sheetData sheetId="1300" refreshError="1"/>
      <sheetData sheetId="1301"/>
      <sheetData sheetId="1302"/>
      <sheetData sheetId="1303" refreshError="1"/>
      <sheetData sheetId="1304" refreshError="1"/>
      <sheetData sheetId="1305"/>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refreshError="1"/>
      <sheetData sheetId="1340" refreshError="1"/>
      <sheetData sheetId="1341" refreshError="1"/>
      <sheetData sheetId="1342"/>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sheetData sheetId="1362" refreshError="1"/>
      <sheetData sheetId="1363" refreshError="1"/>
      <sheetData sheetId="1364" refreshError="1"/>
      <sheetData sheetId="1365"/>
      <sheetData sheetId="1366"/>
      <sheetData sheetId="1367"/>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sheetData sheetId="1522"/>
      <sheetData sheetId="1523" refreshError="1"/>
      <sheetData sheetId="1524"/>
      <sheetData sheetId="1525"/>
      <sheetData sheetId="1526" refreshError="1"/>
      <sheetData sheetId="1527" refreshError="1"/>
      <sheetData sheetId="1528" refreshError="1"/>
      <sheetData sheetId="1529" refreshError="1"/>
      <sheetData sheetId="1530"/>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sheetData sheetId="1540" refreshError="1"/>
      <sheetData sheetId="1541" refreshError="1"/>
      <sheetData sheetId="1542" refreshError="1"/>
      <sheetData sheetId="1543"/>
      <sheetData sheetId="1544"/>
      <sheetData sheetId="1545"/>
      <sheetData sheetId="1546"/>
      <sheetData sheetId="1547"/>
      <sheetData sheetId="1548"/>
      <sheetData sheetId="1549" refreshError="1"/>
      <sheetData sheetId="1550" refreshError="1"/>
      <sheetData sheetId="155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refreshError="1"/>
      <sheetData sheetId="1580" refreshError="1"/>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refreshError="1"/>
      <sheetData sheetId="1603" refreshError="1"/>
      <sheetData sheetId="1604" refreshError="1"/>
      <sheetData sheetId="1605" refreshError="1"/>
      <sheetData sheetId="1606"/>
      <sheetData sheetId="1607"/>
      <sheetData sheetId="1608"/>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sheetData sheetId="1634" refreshError="1"/>
      <sheetData sheetId="1635" refreshError="1"/>
      <sheetData sheetId="1636" refreshError="1"/>
      <sheetData sheetId="1637" refreshError="1"/>
      <sheetData sheetId="1638" refreshError="1"/>
      <sheetData sheetId="1639" refreshError="1"/>
      <sheetData sheetId="1640"/>
      <sheetData sheetId="164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sheetData sheetId="1663" refreshError="1"/>
      <sheetData sheetId="1664"/>
      <sheetData sheetId="1665"/>
      <sheetData sheetId="1666"/>
      <sheetData sheetId="1667"/>
      <sheetData sheetId="1668"/>
      <sheetData sheetId="1669" refreshError="1"/>
      <sheetData sheetId="1670" refreshError="1"/>
      <sheetData sheetId="1671" refreshError="1"/>
      <sheetData sheetId="1672" refreshError="1"/>
      <sheetData sheetId="1673" refreshError="1"/>
      <sheetData sheetId="1674" refreshError="1"/>
      <sheetData sheetId="1675"/>
      <sheetData sheetId="1676"/>
      <sheetData sheetId="1677"/>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sheetData sheetId="1897"/>
      <sheetData sheetId="1898"/>
      <sheetData sheetId="1899" refreshError="1"/>
      <sheetData sheetId="1900"/>
      <sheetData sheetId="1901" refreshError="1"/>
      <sheetData sheetId="1902" refreshError="1"/>
      <sheetData sheetId="1903"/>
      <sheetData sheetId="1904" refreshError="1"/>
      <sheetData sheetId="1905" refreshError="1"/>
      <sheetData sheetId="1906" refreshError="1"/>
      <sheetData sheetId="1907" refreshError="1"/>
      <sheetData sheetId="1908" refreshError="1"/>
      <sheetData sheetId="1909" refreshError="1"/>
      <sheetData sheetId="1910"/>
      <sheetData sheetId="1911"/>
      <sheetData sheetId="1912"/>
      <sheetData sheetId="1913"/>
      <sheetData sheetId="1914"/>
      <sheetData sheetId="1915"/>
      <sheetData sheetId="1916"/>
      <sheetData sheetId="1917"/>
      <sheetData sheetId="1918" refreshError="1"/>
      <sheetData sheetId="1919" refreshError="1"/>
      <sheetData sheetId="1920" refreshError="1"/>
      <sheetData sheetId="1921" refreshError="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refreshError="1"/>
      <sheetData sheetId="2226" refreshError="1"/>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refreshError="1"/>
      <sheetData sheetId="2492" refreshError="1"/>
      <sheetData sheetId="2493"/>
      <sheetData sheetId="2494"/>
      <sheetData sheetId="2495"/>
      <sheetData sheetId="2496"/>
      <sheetData sheetId="2497" refreshError="1"/>
      <sheetData sheetId="2498" refreshError="1"/>
      <sheetData sheetId="2499"/>
      <sheetData sheetId="2500" refreshError="1"/>
      <sheetData sheetId="2501" refreshError="1"/>
      <sheetData sheetId="2502" refreshError="1"/>
      <sheetData sheetId="2503" refreshError="1"/>
      <sheetData sheetId="2504" refreshError="1"/>
      <sheetData sheetId="2505" refreshError="1"/>
      <sheetData sheetId="2506" refreshError="1"/>
      <sheetData sheetId="2507"/>
      <sheetData sheetId="2508"/>
      <sheetData sheetId="2509"/>
      <sheetData sheetId="2510"/>
      <sheetData sheetId="251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sheetData sheetId="2534"/>
      <sheetData sheetId="2535" refreshError="1"/>
      <sheetData sheetId="2536" refreshError="1"/>
      <sheetData sheetId="2537" refreshError="1"/>
      <sheetData sheetId="2538" refreshError="1"/>
      <sheetData sheetId="2539" refreshError="1"/>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refreshError="1"/>
      <sheetData sheetId="2575"/>
      <sheetData sheetId="2576"/>
      <sheetData sheetId="2577"/>
      <sheetData sheetId="2578"/>
      <sheetData sheetId="2579"/>
      <sheetData sheetId="2580"/>
      <sheetData sheetId="2581" refreshError="1"/>
      <sheetData sheetId="2582" refreshError="1"/>
      <sheetData sheetId="2583" refreshError="1"/>
      <sheetData sheetId="2584" refreshError="1"/>
      <sheetData sheetId="2585" refreshError="1"/>
      <sheetData sheetId="2586" refreshError="1"/>
      <sheetData sheetId="2587"/>
      <sheetData sheetId="2588"/>
      <sheetData sheetId="2589"/>
      <sheetData sheetId="2590"/>
      <sheetData sheetId="2591" refreshError="1"/>
      <sheetData sheetId="2592" refreshError="1"/>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refreshError="1"/>
      <sheetData sheetId="2621" refreshError="1"/>
      <sheetData sheetId="2622" refreshError="1"/>
      <sheetData sheetId="2623" refreshError="1"/>
      <sheetData sheetId="2624"/>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sheetData sheetId="2637" refreshError="1"/>
      <sheetData sheetId="2638" refreshError="1"/>
      <sheetData sheetId="2639" refreshError="1"/>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refreshError="1"/>
      <sheetData sheetId="2665" refreshError="1"/>
      <sheetData sheetId="2666" refreshError="1"/>
      <sheetData sheetId="2667"/>
      <sheetData sheetId="2668"/>
      <sheetData sheetId="2669"/>
      <sheetData sheetId="2670"/>
      <sheetData sheetId="2671"/>
      <sheetData sheetId="2672"/>
      <sheetData sheetId="2673"/>
      <sheetData sheetId="2674" refreshError="1"/>
      <sheetData sheetId="2675"/>
      <sheetData sheetId="2676"/>
      <sheetData sheetId="2677"/>
      <sheetData sheetId="2678"/>
      <sheetData sheetId="2679"/>
      <sheetData sheetId="2680" refreshError="1"/>
      <sheetData sheetId="2681"/>
      <sheetData sheetId="2682"/>
      <sheetData sheetId="2683"/>
      <sheetData sheetId="2684"/>
      <sheetData sheetId="2685"/>
      <sheetData sheetId="2686" refreshError="1"/>
      <sheetData sheetId="2687" refreshError="1"/>
      <sheetData sheetId="2688" refreshError="1"/>
      <sheetData sheetId="2689" refreshError="1"/>
      <sheetData sheetId="2690" refreshError="1"/>
      <sheetData sheetId="2691" refreshError="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sheetData sheetId="2800" refreshError="1"/>
      <sheetData sheetId="2801" refreshError="1"/>
      <sheetData sheetId="2802" refreshError="1"/>
      <sheetData sheetId="2803" refreshError="1"/>
      <sheetData sheetId="2804" refreshError="1"/>
      <sheetData sheetId="2805"/>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sheetData sheetId="2825"/>
      <sheetData sheetId="2826"/>
      <sheetData sheetId="2827"/>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refreshError="1"/>
      <sheetData sheetId="2863"/>
      <sheetData sheetId="2864"/>
      <sheetData sheetId="2865"/>
      <sheetData sheetId="2866" refreshError="1"/>
      <sheetData sheetId="2867" refreshError="1"/>
      <sheetData sheetId="2868"/>
      <sheetData sheetId="2869"/>
      <sheetData sheetId="2870"/>
      <sheetData sheetId="2871"/>
      <sheetData sheetId="2872"/>
      <sheetData sheetId="2873"/>
      <sheetData sheetId="2874"/>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sheetData sheetId="2889" refreshError="1"/>
      <sheetData sheetId="2890" refreshError="1"/>
      <sheetData sheetId="2891" refreshError="1"/>
      <sheetData sheetId="2892" refreshError="1"/>
      <sheetData sheetId="2893"/>
      <sheetData sheetId="2894" refreshError="1"/>
      <sheetData sheetId="2895"/>
      <sheetData sheetId="2896"/>
      <sheetData sheetId="2897"/>
      <sheetData sheetId="2898"/>
      <sheetData sheetId="2899"/>
      <sheetData sheetId="2900"/>
      <sheetData sheetId="2901" refreshError="1"/>
      <sheetData sheetId="2902" refreshError="1"/>
      <sheetData sheetId="2903" refreshError="1"/>
      <sheetData sheetId="2904"/>
      <sheetData sheetId="2905" refreshError="1"/>
      <sheetData sheetId="2906" refreshError="1"/>
      <sheetData sheetId="2907"/>
      <sheetData sheetId="2908"/>
      <sheetData sheetId="2909" refreshError="1"/>
      <sheetData sheetId="2910" refreshError="1"/>
      <sheetData sheetId="2911" refreshError="1"/>
      <sheetData sheetId="2912" refreshError="1"/>
      <sheetData sheetId="2913"/>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sheetData sheetId="2956" refreshError="1"/>
      <sheetData sheetId="2957"/>
      <sheetData sheetId="2958"/>
      <sheetData sheetId="2959"/>
      <sheetData sheetId="2960"/>
      <sheetData sheetId="2961"/>
      <sheetData sheetId="2962"/>
      <sheetData sheetId="2963"/>
      <sheetData sheetId="2964"/>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sheetData sheetId="2992"/>
      <sheetData sheetId="2993"/>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sheetData sheetId="3004"/>
      <sheetData sheetId="3005"/>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sheetData sheetId="3196"/>
      <sheetData sheetId="3197"/>
      <sheetData sheetId="3198"/>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refreshError="1"/>
      <sheetData sheetId="3227" refreshError="1"/>
      <sheetData sheetId="3228" refreshError="1"/>
      <sheetData sheetId="3229" refreshError="1"/>
      <sheetData sheetId="3230"/>
      <sheetData sheetId="3231"/>
      <sheetData sheetId="3232"/>
      <sheetData sheetId="3233"/>
      <sheetData sheetId="3234"/>
      <sheetData sheetId="3235"/>
      <sheetData sheetId="3236"/>
      <sheetData sheetId="3237"/>
      <sheetData sheetId="3238"/>
      <sheetData sheetId="3239"/>
      <sheetData sheetId="3240"/>
      <sheetData sheetId="3241" refreshError="1"/>
      <sheetData sheetId="3242"/>
      <sheetData sheetId="3243"/>
      <sheetData sheetId="3244"/>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sheetData sheetId="3398"/>
      <sheetData sheetId="3399"/>
      <sheetData sheetId="3400"/>
      <sheetData sheetId="3401"/>
      <sheetData sheetId="3402"/>
      <sheetData sheetId="3403"/>
      <sheetData sheetId="3404"/>
      <sheetData sheetId="3405"/>
      <sheetData sheetId="3406" refreshError="1"/>
      <sheetData sheetId="3407" refreshError="1"/>
      <sheetData sheetId="3408" refreshError="1"/>
      <sheetData sheetId="3409" refreshError="1"/>
      <sheetData sheetId="3410" refreshError="1"/>
      <sheetData sheetId="3411" refreshError="1"/>
      <sheetData sheetId="3412" refreshError="1"/>
      <sheetData sheetId="3413"/>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sheetData sheetId="3477"/>
      <sheetData sheetId="3478"/>
      <sheetData sheetId="3479"/>
      <sheetData sheetId="3480"/>
      <sheetData sheetId="3481"/>
      <sheetData sheetId="3482"/>
      <sheetData sheetId="3483"/>
      <sheetData sheetId="3484"/>
      <sheetData sheetId="3485"/>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sheetData sheetId="3557"/>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sheetData sheetId="3580"/>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sheetData sheetId="3610"/>
      <sheetData sheetId="3611" refreshError="1"/>
      <sheetData sheetId="3612" refreshError="1"/>
      <sheetData sheetId="3613" refreshError="1"/>
      <sheetData sheetId="3614" refreshError="1"/>
      <sheetData sheetId="3615" refreshError="1"/>
      <sheetData sheetId="3616" refreshError="1"/>
      <sheetData sheetId="3617" refreshError="1"/>
      <sheetData sheetId="3618"/>
      <sheetData sheetId="3619"/>
      <sheetData sheetId="3620" refreshError="1"/>
      <sheetData sheetId="3621" refreshError="1"/>
      <sheetData sheetId="3622" refreshError="1"/>
      <sheetData sheetId="3623" refreshError="1"/>
      <sheetData sheetId="3624"/>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sheetData sheetId="13847"/>
      <sheetData sheetId="13848"/>
      <sheetData sheetId="13849"/>
      <sheetData sheetId="13850"/>
      <sheetData sheetId="13851"/>
      <sheetData sheetId="13852"/>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sheetData sheetId="14238" refreshError="1"/>
      <sheetData sheetId="14239" refreshError="1"/>
      <sheetData sheetId="14240" refreshError="1"/>
      <sheetData sheetId="14241" refreshError="1"/>
      <sheetData sheetId="14242" refreshError="1"/>
      <sheetData sheetId="14243" refreshError="1"/>
      <sheetData sheetId="14244" refreshError="1"/>
      <sheetData sheetId="14245"/>
      <sheetData sheetId="14246"/>
      <sheetData sheetId="14247" refreshError="1"/>
      <sheetData sheetId="14248" refreshError="1"/>
      <sheetData sheetId="14249"/>
      <sheetData sheetId="14250" refreshError="1"/>
      <sheetData sheetId="14251" refreshError="1"/>
      <sheetData sheetId="14252" refreshError="1"/>
      <sheetData sheetId="14253"/>
      <sheetData sheetId="14254" refreshError="1"/>
      <sheetData sheetId="14255" refreshError="1"/>
      <sheetData sheetId="14256"/>
      <sheetData sheetId="14257"/>
      <sheetData sheetId="14258"/>
      <sheetData sheetId="142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sheetData sheetId="54"/>
      <sheetData sheetId="55"/>
      <sheetData sheetId="56"/>
      <sheetData sheetId="57">
        <row r="123">
          <cell r="F123">
            <v>4.5632445555441416E-2</v>
          </cell>
        </row>
      </sheetData>
      <sheetData sheetId="58">
        <row r="99">
          <cell r="BP99">
            <v>6.7156099999999999</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WWS352"/>
  <sheetViews>
    <sheetView workbookViewId="0">
      <selection activeCell="M7" sqref="M7:M9"/>
    </sheetView>
  </sheetViews>
  <sheetFormatPr defaultColWidth="9" defaultRowHeight="18.75"/>
  <cols>
    <col min="1" max="1" width="5.140625" style="85" customWidth="1"/>
    <col min="2" max="2" width="32.42578125" style="8" customWidth="1"/>
    <col min="3" max="3" width="12.42578125" style="8" customWidth="1"/>
    <col min="4" max="6" width="10.28515625" style="9" hidden="1" customWidth="1"/>
    <col min="7" max="7" width="8.7109375" style="9" customWidth="1"/>
    <col min="8" max="11" width="8.7109375" style="10" customWidth="1"/>
    <col min="12" max="12" width="8.7109375" style="9" customWidth="1"/>
    <col min="13" max="47" width="8.7109375" style="10" customWidth="1"/>
    <col min="48" max="265" width="9.140625" style="11"/>
    <col min="266" max="266" width="5.140625" style="11" customWidth="1"/>
    <col min="267" max="267" width="32.42578125" style="11" customWidth="1"/>
    <col min="268" max="270" width="10.28515625" style="11" customWidth="1"/>
    <col min="271" max="272" width="12.42578125" style="11" customWidth="1"/>
    <col min="273" max="273" width="11.28515625" style="11" customWidth="1"/>
    <col min="274" max="274" width="12.42578125" style="11" customWidth="1"/>
    <col min="275" max="275" width="11.28515625" style="11" customWidth="1"/>
    <col min="276" max="276" width="12.42578125" style="11" customWidth="1"/>
    <col min="277" max="277" width="11.28515625" style="11" customWidth="1"/>
    <col min="278" max="278" width="12.42578125" style="11" customWidth="1"/>
    <col min="279" max="279" width="11.28515625" style="11" customWidth="1"/>
    <col min="280" max="280" width="12.42578125" style="11" customWidth="1"/>
    <col min="281" max="281" width="11.28515625" style="11" customWidth="1"/>
    <col min="282" max="282" width="14.140625" style="11" customWidth="1"/>
    <col min="283" max="283" width="10.28515625" style="11" customWidth="1"/>
    <col min="284" max="284" width="17.140625" style="11" customWidth="1"/>
    <col min="285" max="285" width="12" style="11" customWidth="1"/>
    <col min="286" max="286" width="14.140625" style="11" customWidth="1"/>
    <col min="287" max="287" width="10.28515625" style="11" customWidth="1"/>
    <col min="288" max="288" width="17.140625" style="11" customWidth="1"/>
    <col min="289" max="289" width="12" style="11" customWidth="1"/>
    <col min="290" max="290" width="10.7109375" style="11" customWidth="1"/>
    <col min="291" max="293" width="9" style="11" hidden="1" customWidth="1"/>
    <col min="294" max="521" width="9.140625" style="11"/>
    <col min="522" max="522" width="5.140625" style="11" customWidth="1"/>
    <col min="523" max="523" width="32.42578125" style="11" customWidth="1"/>
    <col min="524" max="526" width="10.28515625" style="11" customWidth="1"/>
    <col min="527" max="528" width="12.42578125" style="11" customWidth="1"/>
    <col min="529" max="529" width="11.28515625" style="11" customWidth="1"/>
    <col min="530" max="530" width="12.42578125" style="11" customWidth="1"/>
    <col min="531" max="531" width="11.28515625" style="11" customWidth="1"/>
    <col min="532" max="532" width="12.42578125" style="11" customWidth="1"/>
    <col min="533" max="533" width="11.28515625" style="11" customWidth="1"/>
    <col min="534" max="534" width="12.42578125" style="11" customWidth="1"/>
    <col min="535" max="535" width="11.28515625" style="11" customWidth="1"/>
    <col min="536" max="536" width="12.42578125" style="11" customWidth="1"/>
    <col min="537" max="537" width="11.28515625" style="11" customWidth="1"/>
    <col min="538" max="538" width="14.140625" style="11" customWidth="1"/>
    <col min="539" max="539" width="10.28515625" style="11" customWidth="1"/>
    <col min="540" max="540" width="17.140625" style="11" customWidth="1"/>
    <col min="541" max="541" width="12" style="11" customWidth="1"/>
    <col min="542" max="542" width="14.140625" style="11" customWidth="1"/>
    <col min="543" max="543" width="10.28515625" style="11" customWidth="1"/>
    <col min="544" max="544" width="17.140625" style="11" customWidth="1"/>
    <col min="545" max="545" width="12" style="11" customWidth="1"/>
    <col min="546" max="546" width="10.7109375" style="11" customWidth="1"/>
    <col min="547" max="549" width="9" style="11" hidden="1" customWidth="1"/>
    <col min="550" max="777" width="9.140625" style="11"/>
    <col min="778" max="778" width="5.140625" style="11" customWidth="1"/>
    <col min="779" max="779" width="32.42578125" style="11" customWidth="1"/>
    <col min="780" max="782" width="10.28515625" style="11" customWidth="1"/>
    <col min="783" max="784" width="12.42578125" style="11" customWidth="1"/>
    <col min="785" max="785" width="11.28515625" style="11" customWidth="1"/>
    <col min="786" max="786" width="12.42578125" style="11" customWidth="1"/>
    <col min="787" max="787" width="11.28515625" style="11" customWidth="1"/>
    <col min="788" max="788" width="12.42578125" style="11" customWidth="1"/>
    <col min="789" max="789" width="11.28515625" style="11" customWidth="1"/>
    <col min="790" max="790" width="12.42578125" style="11" customWidth="1"/>
    <col min="791" max="791" width="11.28515625" style="11" customWidth="1"/>
    <col min="792" max="792" width="12.42578125" style="11" customWidth="1"/>
    <col min="793" max="793" width="11.28515625" style="11" customWidth="1"/>
    <col min="794" max="794" width="14.140625" style="11" customWidth="1"/>
    <col min="795" max="795" width="10.28515625" style="11" customWidth="1"/>
    <col min="796" max="796" width="17.140625" style="11" customWidth="1"/>
    <col min="797" max="797" width="12" style="11" customWidth="1"/>
    <col min="798" max="798" width="14.140625" style="11" customWidth="1"/>
    <col min="799" max="799" width="10.28515625" style="11" customWidth="1"/>
    <col min="800" max="800" width="17.140625" style="11" customWidth="1"/>
    <col min="801" max="801" width="12" style="11" customWidth="1"/>
    <col min="802" max="802" width="10.7109375" style="11" customWidth="1"/>
    <col min="803" max="805" width="9" style="11" hidden="1" customWidth="1"/>
    <col min="806" max="1033" width="9.140625" style="11"/>
    <col min="1034" max="1034" width="5.140625" style="11" customWidth="1"/>
    <col min="1035" max="1035" width="32.42578125" style="11" customWidth="1"/>
    <col min="1036" max="1038" width="10.28515625" style="11" customWidth="1"/>
    <col min="1039" max="1040" width="12.42578125" style="11" customWidth="1"/>
    <col min="1041" max="1041" width="11.28515625" style="11" customWidth="1"/>
    <col min="1042" max="1042" width="12.42578125" style="11" customWidth="1"/>
    <col min="1043" max="1043" width="11.28515625" style="11" customWidth="1"/>
    <col min="1044" max="1044" width="12.42578125" style="11" customWidth="1"/>
    <col min="1045" max="1045" width="11.28515625" style="11" customWidth="1"/>
    <col min="1046" max="1046" width="12.42578125" style="11" customWidth="1"/>
    <col min="1047" max="1047" width="11.28515625" style="11" customWidth="1"/>
    <col min="1048" max="1048" width="12.42578125" style="11" customWidth="1"/>
    <col min="1049" max="1049" width="11.28515625" style="11" customWidth="1"/>
    <col min="1050" max="1050" width="14.140625" style="11" customWidth="1"/>
    <col min="1051" max="1051" width="10.28515625" style="11" customWidth="1"/>
    <col min="1052" max="1052" width="17.140625" style="11" customWidth="1"/>
    <col min="1053" max="1053" width="12" style="11" customWidth="1"/>
    <col min="1054" max="1054" width="14.140625" style="11" customWidth="1"/>
    <col min="1055" max="1055" width="10.28515625" style="11" customWidth="1"/>
    <col min="1056" max="1056" width="17.140625" style="11" customWidth="1"/>
    <col min="1057" max="1057" width="12" style="11" customWidth="1"/>
    <col min="1058" max="1058" width="10.7109375" style="11" customWidth="1"/>
    <col min="1059" max="1061" width="9" style="11" hidden="1" customWidth="1"/>
    <col min="1062" max="1289" width="9.140625" style="11"/>
    <col min="1290" max="1290" width="5.140625" style="11" customWidth="1"/>
    <col min="1291" max="1291" width="32.42578125" style="11" customWidth="1"/>
    <col min="1292" max="1294" width="10.28515625" style="11" customWidth="1"/>
    <col min="1295" max="1296" width="12.42578125" style="11" customWidth="1"/>
    <col min="1297" max="1297" width="11.28515625" style="11" customWidth="1"/>
    <col min="1298" max="1298" width="12.42578125" style="11" customWidth="1"/>
    <col min="1299" max="1299" width="11.28515625" style="11" customWidth="1"/>
    <col min="1300" max="1300" width="12.42578125" style="11" customWidth="1"/>
    <col min="1301" max="1301" width="11.28515625" style="11" customWidth="1"/>
    <col min="1302" max="1302" width="12.42578125" style="11" customWidth="1"/>
    <col min="1303" max="1303" width="11.28515625" style="11" customWidth="1"/>
    <col min="1304" max="1304" width="12.42578125" style="11" customWidth="1"/>
    <col min="1305" max="1305" width="11.28515625" style="11" customWidth="1"/>
    <col min="1306" max="1306" width="14.140625" style="11" customWidth="1"/>
    <col min="1307" max="1307" width="10.28515625" style="11" customWidth="1"/>
    <col min="1308" max="1308" width="17.140625" style="11" customWidth="1"/>
    <col min="1309" max="1309" width="12" style="11" customWidth="1"/>
    <col min="1310" max="1310" width="14.140625" style="11" customWidth="1"/>
    <col min="1311" max="1311" width="10.28515625" style="11" customWidth="1"/>
    <col min="1312" max="1312" width="17.140625" style="11" customWidth="1"/>
    <col min="1313" max="1313" width="12" style="11" customWidth="1"/>
    <col min="1314" max="1314" width="10.7109375" style="11" customWidth="1"/>
    <col min="1315" max="1317" width="9" style="11" hidden="1" customWidth="1"/>
    <col min="1318" max="1545" width="9.140625" style="11"/>
    <col min="1546" max="1546" width="5.140625" style="11" customWidth="1"/>
    <col min="1547" max="1547" width="32.42578125" style="11" customWidth="1"/>
    <col min="1548" max="1550" width="10.28515625" style="11" customWidth="1"/>
    <col min="1551" max="1552" width="12.42578125" style="11" customWidth="1"/>
    <col min="1553" max="1553" width="11.28515625" style="11" customWidth="1"/>
    <col min="1554" max="1554" width="12.42578125" style="11" customWidth="1"/>
    <col min="1555" max="1555" width="11.28515625" style="11" customWidth="1"/>
    <col min="1556" max="1556" width="12.42578125" style="11" customWidth="1"/>
    <col min="1557" max="1557" width="11.28515625" style="11" customWidth="1"/>
    <col min="1558" max="1558" width="12.42578125" style="11" customWidth="1"/>
    <col min="1559" max="1559" width="11.28515625" style="11" customWidth="1"/>
    <col min="1560" max="1560" width="12.42578125" style="11" customWidth="1"/>
    <col min="1561" max="1561" width="11.28515625" style="11" customWidth="1"/>
    <col min="1562" max="1562" width="14.140625" style="11" customWidth="1"/>
    <col min="1563" max="1563" width="10.28515625" style="11" customWidth="1"/>
    <col min="1564" max="1564" width="17.140625" style="11" customWidth="1"/>
    <col min="1565" max="1565" width="12" style="11" customWidth="1"/>
    <col min="1566" max="1566" width="14.140625" style="11" customWidth="1"/>
    <col min="1567" max="1567" width="10.28515625" style="11" customWidth="1"/>
    <col min="1568" max="1568" width="17.140625" style="11" customWidth="1"/>
    <col min="1569" max="1569" width="12" style="11" customWidth="1"/>
    <col min="1570" max="1570" width="10.7109375" style="11" customWidth="1"/>
    <col min="1571" max="1573" width="9" style="11" hidden="1" customWidth="1"/>
    <col min="1574" max="1801" width="9.140625" style="11"/>
    <col min="1802" max="1802" width="5.140625" style="11" customWidth="1"/>
    <col min="1803" max="1803" width="32.42578125" style="11" customWidth="1"/>
    <col min="1804" max="1806" width="10.28515625" style="11" customWidth="1"/>
    <col min="1807" max="1808" width="12.42578125" style="11" customWidth="1"/>
    <col min="1809" max="1809" width="11.28515625" style="11" customWidth="1"/>
    <col min="1810" max="1810" width="12.42578125" style="11" customWidth="1"/>
    <col min="1811" max="1811" width="11.28515625" style="11" customWidth="1"/>
    <col min="1812" max="1812" width="12.42578125" style="11" customWidth="1"/>
    <col min="1813" max="1813" width="11.28515625" style="11" customWidth="1"/>
    <col min="1814" max="1814" width="12.42578125" style="11" customWidth="1"/>
    <col min="1815" max="1815" width="11.28515625" style="11" customWidth="1"/>
    <col min="1816" max="1816" width="12.42578125" style="11" customWidth="1"/>
    <col min="1817" max="1817" width="11.28515625" style="11" customWidth="1"/>
    <col min="1818" max="1818" width="14.140625" style="11" customWidth="1"/>
    <col min="1819" max="1819" width="10.28515625" style="11" customWidth="1"/>
    <col min="1820" max="1820" width="17.140625" style="11" customWidth="1"/>
    <col min="1821" max="1821" width="12" style="11" customWidth="1"/>
    <col min="1822" max="1822" width="14.140625" style="11" customWidth="1"/>
    <col min="1823" max="1823" width="10.28515625" style="11" customWidth="1"/>
    <col min="1824" max="1824" width="17.140625" style="11" customWidth="1"/>
    <col min="1825" max="1825" width="12" style="11" customWidth="1"/>
    <col min="1826" max="1826" width="10.7109375" style="11" customWidth="1"/>
    <col min="1827" max="1829" width="9" style="11" hidden="1" customWidth="1"/>
    <col min="1830" max="2057" width="9.140625" style="11"/>
    <col min="2058" max="2058" width="5.140625" style="11" customWidth="1"/>
    <col min="2059" max="2059" width="32.42578125" style="11" customWidth="1"/>
    <col min="2060" max="2062" width="10.28515625" style="11" customWidth="1"/>
    <col min="2063" max="2064" width="12.42578125" style="11" customWidth="1"/>
    <col min="2065" max="2065" width="11.28515625" style="11" customWidth="1"/>
    <col min="2066" max="2066" width="12.42578125" style="11" customWidth="1"/>
    <col min="2067" max="2067" width="11.28515625" style="11" customWidth="1"/>
    <col min="2068" max="2068" width="12.42578125" style="11" customWidth="1"/>
    <col min="2069" max="2069" width="11.28515625" style="11" customWidth="1"/>
    <col min="2070" max="2070" width="12.42578125" style="11" customWidth="1"/>
    <col min="2071" max="2071" width="11.28515625" style="11" customWidth="1"/>
    <col min="2072" max="2072" width="12.42578125" style="11" customWidth="1"/>
    <col min="2073" max="2073" width="11.28515625" style="11" customWidth="1"/>
    <col min="2074" max="2074" width="14.140625" style="11" customWidth="1"/>
    <col min="2075" max="2075" width="10.28515625" style="11" customWidth="1"/>
    <col min="2076" max="2076" width="17.140625" style="11" customWidth="1"/>
    <col min="2077" max="2077" width="12" style="11" customWidth="1"/>
    <col min="2078" max="2078" width="14.140625" style="11" customWidth="1"/>
    <col min="2079" max="2079" width="10.28515625" style="11" customWidth="1"/>
    <col min="2080" max="2080" width="17.140625" style="11" customWidth="1"/>
    <col min="2081" max="2081" width="12" style="11" customWidth="1"/>
    <col min="2082" max="2082" width="10.7109375" style="11" customWidth="1"/>
    <col min="2083" max="2085" width="9" style="11" hidden="1" customWidth="1"/>
    <col min="2086" max="2313" width="9.140625" style="11"/>
    <col min="2314" max="2314" width="5.140625" style="11" customWidth="1"/>
    <col min="2315" max="2315" width="32.42578125" style="11" customWidth="1"/>
    <col min="2316" max="2318" width="10.28515625" style="11" customWidth="1"/>
    <col min="2319" max="2320" width="12.42578125" style="11" customWidth="1"/>
    <col min="2321" max="2321" width="11.28515625" style="11" customWidth="1"/>
    <col min="2322" max="2322" width="12.42578125" style="11" customWidth="1"/>
    <col min="2323" max="2323" width="11.28515625" style="11" customWidth="1"/>
    <col min="2324" max="2324" width="12.42578125" style="11" customWidth="1"/>
    <col min="2325" max="2325" width="11.28515625" style="11" customWidth="1"/>
    <col min="2326" max="2326" width="12.42578125" style="11" customWidth="1"/>
    <col min="2327" max="2327" width="11.28515625" style="11" customWidth="1"/>
    <col min="2328" max="2328" width="12.42578125" style="11" customWidth="1"/>
    <col min="2329" max="2329" width="11.28515625" style="11" customWidth="1"/>
    <col min="2330" max="2330" width="14.140625" style="11" customWidth="1"/>
    <col min="2331" max="2331" width="10.28515625" style="11" customWidth="1"/>
    <col min="2332" max="2332" width="17.140625" style="11" customWidth="1"/>
    <col min="2333" max="2333" width="12" style="11" customWidth="1"/>
    <col min="2334" max="2334" width="14.140625" style="11" customWidth="1"/>
    <col min="2335" max="2335" width="10.28515625" style="11" customWidth="1"/>
    <col min="2336" max="2336" width="17.140625" style="11" customWidth="1"/>
    <col min="2337" max="2337" width="12" style="11" customWidth="1"/>
    <col min="2338" max="2338" width="10.7109375" style="11" customWidth="1"/>
    <col min="2339" max="2341" width="9" style="11" hidden="1" customWidth="1"/>
    <col min="2342" max="2569" width="9.140625" style="11"/>
    <col min="2570" max="2570" width="5.140625" style="11" customWidth="1"/>
    <col min="2571" max="2571" width="32.42578125" style="11" customWidth="1"/>
    <col min="2572" max="2574" width="10.28515625" style="11" customWidth="1"/>
    <col min="2575" max="2576" width="12.42578125" style="11" customWidth="1"/>
    <col min="2577" max="2577" width="11.28515625" style="11" customWidth="1"/>
    <col min="2578" max="2578" width="12.42578125" style="11" customWidth="1"/>
    <col min="2579" max="2579" width="11.28515625" style="11" customWidth="1"/>
    <col min="2580" max="2580" width="12.42578125" style="11" customWidth="1"/>
    <col min="2581" max="2581" width="11.28515625" style="11" customWidth="1"/>
    <col min="2582" max="2582" width="12.42578125" style="11" customWidth="1"/>
    <col min="2583" max="2583" width="11.28515625" style="11" customWidth="1"/>
    <col min="2584" max="2584" width="12.42578125" style="11" customWidth="1"/>
    <col min="2585" max="2585" width="11.28515625" style="11" customWidth="1"/>
    <col min="2586" max="2586" width="14.140625" style="11" customWidth="1"/>
    <col min="2587" max="2587" width="10.28515625" style="11" customWidth="1"/>
    <col min="2588" max="2588" width="17.140625" style="11" customWidth="1"/>
    <col min="2589" max="2589" width="12" style="11" customWidth="1"/>
    <col min="2590" max="2590" width="14.140625" style="11" customWidth="1"/>
    <col min="2591" max="2591" width="10.28515625" style="11" customWidth="1"/>
    <col min="2592" max="2592" width="17.140625" style="11" customWidth="1"/>
    <col min="2593" max="2593" width="12" style="11" customWidth="1"/>
    <col min="2594" max="2594" width="10.7109375" style="11" customWidth="1"/>
    <col min="2595" max="2597" width="9" style="11" hidden="1" customWidth="1"/>
    <col min="2598" max="2825" width="9.140625" style="11"/>
    <col min="2826" max="2826" width="5.140625" style="11" customWidth="1"/>
    <col min="2827" max="2827" width="32.42578125" style="11" customWidth="1"/>
    <col min="2828" max="2830" width="10.28515625" style="11" customWidth="1"/>
    <col min="2831" max="2832" width="12.42578125" style="11" customWidth="1"/>
    <col min="2833" max="2833" width="11.28515625" style="11" customWidth="1"/>
    <col min="2834" max="2834" width="12.42578125" style="11" customWidth="1"/>
    <col min="2835" max="2835" width="11.28515625" style="11" customWidth="1"/>
    <col min="2836" max="2836" width="12.42578125" style="11" customWidth="1"/>
    <col min="2837" max="2837" width="11.28515625" style="11" customWidth="1"/>
    <col min="2838" max="2838" width="12.42578125" style="11" customWidth="1"/>
    <col min="2839" max="2839" width="11.28515625" style="11" customWidth="1"/>
    <col min="2840" max="2840" width="12.42578125" style="11" customWidth="1"/>
    <col min="2841" max="2841" width="11.28515625" style="11" customWidth="1"/>
    <col min="2842" max="2842" width="14.140625" style="11" customWidth="1"/>
    <col min="2843" max="2843" width="10.28515625" style="11" customWidth="1"/>
    <col min="2844" max="2844" width="17.140625" style="11" customWidth="1"/>
    <col min="2845" max="2845" width="12" style="11" customWidth="1"/>
    <col min="2846" max="2846" width="14.140625" style="11" customWidth="1"/>
    <col min="2847" max="2847" width="10.28515625" style="11" customWidth="1"/>
    <col min="2848" max="2848" width="17.140625" style="11" customWidth="1"/>
    <col min="2849" max="2849" width="12" style="11" customWidth="1"/>
    <col min="2850" max="2850" width="10.7109375" style="11" customWidth="1"/>
    <col min="2851" max="2853" width="9" style="11" hidden="1" customWidth="1"/>
    <col min="2854" max="3081" width="9.140625" style="11"/>
    <col min="3082" max="3082" width="5.140625" style="11" customWidth="1"/>
    <col min="3083" max="3083" width="32.42578125" style="11" customWidth="1"/>
    <col min="3084" max="3086" width="10.28515625" style="11" customWidth="1"/>
    <col min="3087" max="3088" width="12.42578125" style="11" customWidth="1"/>
    <col min="3089" max="3089" width="11.28515625" style="11" customWidth="1"/>
    <col min="3090" max="3090" width="12.42578125" style="11" customWidth="1"/>
    <col min="3091" max="3091" width="11.28515625" style="11" customWidth="1"/>
    <col min="3092" max="3092" width="12.42578125" style="11" customWidth="1"/>
    <col min="3093" max="3093" width="11.28515625" style="11" customWidth="1"/>
    <col min="3094" max="3094" width="12.42578125" style="11" customWidth="1"/>
    <col min="3095" max="3095" width="11.28515625" style="11" customWidth="1"/>
    <col min="3096" max="3096" width="12.42578125" style="11" customWidth="1"/>
    <col min="3097" max="3097" width="11.28515625" style="11" customWidth="1"/>
    <col min="3098" max="3098" width="14.140625" style="11" customWidth="1"/>
    <col min="3099" max="3099" width="10.28515625" style="11" customWidth="1"/>
    <col min="3100" max="3100" width="17.140625" style="11" customWidth="1"/>
    <col min="3101" max="3101" width="12" style="11" customWidth="1"/>
    <col min="3102" max="3102" width="14.140625" style="11" customWidth="1"/>
    <col min="3103" max="3103" width="10.28515625" style="11" customWidth="1"/>
    <col min="3104" max="3104" width="17.140625" style="11" customWidth="1"/>
    <col min="3105" max="3105" width="12" style="11" customWidth="1"/>
    <col min="3106" max="3106" width="10.7109375" style="11" customWidth="1"/>
    <col min="3107" max="3109" width="9" style="11" hidden="1" customWidth="1"/>
    <col min="3110" max="3337" width="9.140625" style="11"/>
    <col min="3338" max="3338" width="5.140625" style="11" customWidth="1"/>
    <col min="3339" max="3339" width="32.42578125" style="11" customWidth="1"/>
    <col min="3340" max="3342" width="10.28515625" style="11" customWidth="1"/>
    <col min="3343" max="3344" width="12.42578125" style="11" customWidth="1"/>
    <col min="3345" max="3345" width="11.28515625" style="11" customWidth="1"/>
    <col min="3346" max="3346" width="12.42578125" style="11" customWidth="1"/>
    <col min="3347" max="3347" width="11.28515625" style="11" customWidth="1"/>
    <col min="3348" max="3348" width="12.42578125" style="11" customWidth="1"/>
    <col min="3349" max="3349" width="11.28515625" style="11" customWidth="1"/>
    <col min="3350" max="3350" width="12.42578125" style="11" customWidth="1"/>
    <col min="3351" max="3351" width="11.28515625" style="11" customWidth="1"/>
    <col min="3352" max="3352" width="12.42578125" style="11" customWidth="1"/>
    <col min="3353" max="3353" width="11.28515625" style="11" customWidth="1"/>
    <col min="3354" max="3354" width="14.140625" style="11" customWidth="1"/>
    <col min="3355" max="3355" width="10.28515625" style="11" customWidth="1"/>
    <col min="3356" max="3356" width="17.140625" style="11" customWidth="1"/>
    <col min="3357" max="3357" width="12" style="11" customWidth="1"/>
    <col min="3358" max="3358" width="14.140625" style="11" customWidth="1"/>
    <col min="3359" max="3359" width="10.28515625" style="11" customWidth="1"/>
    <col min="3360" max="3360" width="17.140625" style="11" customWidth="1"/>
    <col min="3361" max="3361" width="12" style="11" customWidth="1"/>
    <col min="3362" max="3362" width="10.7109375" style="11" customWidth="1"/>
    <col min="3363" max="3365" width="9" style="11" hidden="1" customWidth="1"/>
    <col min="3366" max="3593" width="9.140625" style="11"/>
    <col min="3594" max="3594" width="5.140625" style="11" customWidth="1"/>
    <col min="3595" max="3595" width="32.42578125" style="11" customWidth="1"/>
    <col min="3596" max="3598" width="10.28515625" style="11" customWidth="1"/>
    <col min="3599" max="3600" width="12.42578125" style="11" customWidth="1"/>
    <col min="3601" max="3601" width="11.28515625" style="11" customWidth="1"/>
    <col min="3602" max="3602" width="12.42578125" style="11" customWidth="1"/>
    <col min="3603" max="3603" width="11.28515625" style="11" customWidth="1"/>
    <col min="3604" max="3604" width="12.42578125" style="11" customWidth="1"/>
    <col min="3605" max="3605" width="11.28515625" style="11" customWidth="1"/>
    <col min="3606" max="3606" width="12.42578125" style="11" customWidth="1"/>
    <col min="3607" max="3607" width="11.28515625" style="11" customWidth="1"/>
    <col min="3608" max="3608" width="12.42578125" style="11" customWidth="1"/>
    <col min="3609" max="3609" width="11.28515625" style="11" customWidth="1"/>
    <col min="3610" max="3610" width="14.140625" style="11" customWidth="1"/>
    <col min="3611" max="3611" width="10.28515625" style="11" customWidth="1"/>
    <col min="3612" max="3612" width="17.140625" style="11" customWidth="1"/>
    <col min="3613" max="3613" width="12" style="11" customWidth="1"/>
    <col min="3614" max="3614" width="14.140625" style="11" customWidth="1"/>
    <col min="3615" max="3615" width="10.28515625" style="11" customWidth="1"/>
    <col min="3616" max="3616" width="17.140625" style="11" customWidth="1"/>
    <col min="3617" max="3617" width="12" style="11" customWidth="1"/>
    <col min="3618" max="3618" width="10.7109375" style="11" customWidth="1"/>
    <col min="3619" max="3621" width="9" style="11" hidden="1" customWidth="1"/>
    <col min="3622" max="3849" width="9.140625" style="11"/>
    <col min="3850" max="3850" width="5.140625" style="11" customWidth="1"/>
    <col min="3851" max="3851" width="32.42578125" style="11" customWidth="1"/>
    <col min="3852" max="3854" width="10.28515625" style="11" customWidth="1"/>
    <col min="3855" max="3856" width="12.42578125" style="11" customWidth="1"/>
    <col min="3857" max="3857" width="11.28515625" style="11" customWidth="1"/>
    <col min="3858" max="3858" width="12.42578125" style="11" customWidth="1"/>
    <col min="3859" max="3859" width="11.28515625" style="11" customWidth="1"/>
    <col min="3860" max="3860" width="12.42578125" style="11" customWidth="1"/>
    <col min="3861" max="3861" width="11.28515625" style="11" customWidth="1"/>
    <col min="3862" max="3862" width="12.42578125" style="11" customWidth="1"/>
    <col min="3863" max="3863" width="11.28515625" style="11" customWidth="1"/>
    <col min="3864" max="3864" width="12.42578125" style="11" customWidth="1"/>
    <col min="3865" max="3865" width="11.28515625" style="11" customWidth="1"/>
    <col min="3866" max="3866" width="14.140625" style="11" customWidth="1"/>
    <col min="3867" max="3867" width="10.28515625" style="11" customWidth="1"/>
    <col min="3868" max="3868" width="17.140625" style="11" customWidth="1"/>
    <col min="3869" max="3869" width="12" style="11" customWidth="1"/>
    <col min="3870" max="3870" width="14.140625" style="11" customWidth="1"/>
    <col min="3871" max="3871" width="10.28515625" style="11" customWidth="1"/>
    <col min="3872" max="3872" width="17.140625" style="11" customWidth="1"/>
    <col min="3873" max="3873" width="12" style="11" customWidth="1"/>
    <col min="3874" max="3874" width="10.7109375" style="11" customWidth="1"/>
    <col min="3875" max="3877" width="9" style="11" hidden="1" customWidth="1"/>
    <col min="3878" max="4105" width="9.140625" style="11"/>
    <col min="4106" max="4106" width="5.140625" style="11" customWidth="1"/>
    <col min="4107" max="4107" width="32.42578125" style="11" customWidth="1"/>
    <col min="4108" max="4110" width="10.28515625" style="11" customWidth="1"/>
    <col min="4111" max="4112" width="12.42578125" style="11" customWidth="1"/>
    <col min="4113" max="4113" width="11.28515625" style="11" customWidth="1"/>
    <col min="4114" max="4114" width="12.42578125" style="11" customWidth="1"/>
    <col min="4115" max="4115" width="11.28515625" style="11" customWidth="1"/>
    <col min="4116" max="4116" width="12.42578125" style="11" customWidth="1"/>
    <col min="4117" max="4117" width="11.28515625" style="11" customWidth="1"/>
    <col min="4118" max="4118" width="12.42578125" style="11" customWidth="1"/>
    <col min="4119" max="4119" width="11.28515625" style="11" customWidth="1"/>
    <col min="4120" max="4120" width="12.42578125" style="11" customWidth="1"/>
    <col min="4121" max="4121" width="11.28515625" style="11" customWidth="1"/>
    <col min="4122" max="4122" width="14.140625" style="11" customWidth="1"/>
    <col min="4123" max="4123" width="10.28515625" style="11" customWidth="1"/>
    <col min="4124" max="4124" width="17.140625" style="11" customWidth="1"/>
    <col min="4125" max="4125" width="12" style="11" customWidth="1"/>
    <col min="4126" max="4126" width="14.140625" style="11" customWidth="1"/>
    <col min="4127" max="4127" width="10.28515625" style="11" customWidth="1"/>
    <col min="4128" max="4128" width="17.140625" style="11" customWidth="1"/>
    <col min="4129" max="4129" width="12" style="11" customWidth="1"/>
    <col min="4130" max="4130" width="10.7109375" style="11" customWidth="1"/>
    <col min="4131" max="4133" width="9" style="11" hidden="1" customWidth="1"/>
    <col min="4134" max="4361" width="9.140625" style="11"/>
    <col min="4362" max="4362" width="5.140625" style="11" customWidth="1"/>
    <col min="4363" max="4363" width="32.42578125" style="11" customWidth="1"/>
    <col min="4364" max="4366" width="10.28515625" style="11" customWidth="1"/>
    <col min="4367" max="4368" width="12.42578125" style="11" customWidth="1"/>
    <col min="4369" max="4369" width="11.28515625" style="11" customWidth="1"/>
    <col min="4370" max="4370" width="12.42578125" style="11" customWidth="1"/>
    <col min="4371" max="4371" width="11.28515625" style="11" customWidth="1"/>
    <col min="4372" max="4372" width="12.42578125" style="11" customWidth="1"/>
    <col min="4373" max="4373" width="11.28515625" style="11" customWidth="1"/>
    <col min="4374" max="4374" width="12.42578125" style="11" customWidth="1"/>
    <col min="4375" max="4375" width="11.28515625" style="11" customWidth="1"/>
    <col min="4376" max="4376" width="12.42578125" style="11" customWidth="1"/>
    <col min="4377" max="4377" width="11.28515625" style="11" customWidth="1"/>
    <col min="4378" max="4378" width="14.140625" style="11" customWidth="1"/>
    <col min="4379" max="4379" width="10.28515625" style="11" customWidth="1"/>
    <col min="4380" max="4380" width="17.140625" style="11" customWidth="1"/>
    <col min="4381" max="4381" width="12" style="11" customWidth="1"/>
    <col min="4382" max="4382" width="14.140625" style="11" customWidth="1"/>
    <col min="4383" max="4383" width="10.28515625" style="11" customWidth="1"/>
    <col min="4384" max="4384" width="17.140625" style="11" customWidth="1"/>
    <col min="4385" max="4385" width="12" style="11" customWidth="1"/>
    <col min="4386" max="4386" width="10.7109375" style="11" customWidth="1"/>
    <col min="4387" max="4389" width="9" style="11" hidden="1" customWidth="1"/>
    <col min="4390" max="4617" width="9.140625" style="11"/>
    <col min="4618" max="4618" width="5.140625" style="11" customWidth="1"/>
    <col min="4619" max="4619" width="32.42578125" style="11" customWidth="1"/>
    <col min="4620" max="4622" width="10.28515625" style="11" customWidth="1"/>
    <col min="4623" max="4624" width="12.42578125" style="11" customWidth="1"/>
    <col min="4625" max="4625" width="11.28515625" style="11" customWidth="1"/>
    <col min="4626" max="4626" width="12.42578125" style="11" customWidth="1"/>
    <col min="4627" max="4627" width="11.28515625" style="11" customWidth="1"/>
    <col min="4628" max="4628" width="12.42578125" style="11" customWidth="1"/>
    <col min="4629" max="4629" width="11.28515625" style="11" customWidth="1"/>
    <col min="4630" max="4630" width="12.42578125" style="11" customWidth="1"/>
    <col min="4631" max="4631" width="11.28515625" style="11" customWidth="1"/>
    <col min="4632" max="4632" width="12.42578125" style="11" customWidth="1"/>
    <col min="4633" max="4633" width="11.28515625" style="11" customWidth="1"/>
    <col min="4634" max="4634" width="14.140625" style="11" customWidth="1"/>
    <col min="4635" max="4635" width="10.28515625" style="11" customWidth="1"/>
    <col min="4636" max="4636" width="17.140625" style="11" customWidth="1"/>
    <col min="4637" max="4637" width="12" style="11" customWidth="1"/>
    <col min="4638" max="4638" width="14.140625" style="11" customWidth="1"/>
    <col min="4639" max="4639" width="10.28515625" style="11" customWidth="1"/>
    <col min="4640" max="4640" width="17.140625" style="11" customWidth="1"/>
    <col min="4641" max="4641" width="12" style="11" customWidth="1"/>
    <col min="4642" max="4642" width="10.7109375" style="11" customWidth="1"/>
    <col min="4643" max="4645" width="9" style="11" hidden="1" customWidth="1"/>
    <col min="4646" max="4873" width="9.140625" style="11"/>
    <col min="4874" max="4874" width="5.140625" style="11" customWidth="1"/>
    <col min="4875" max="4875" width="32.42578125" style="11" customWidth="1"/>
    <col min="4876" max="4878" width="10.28515625" style="11" customWidth="1"/>
    <col min="4879" max="4880" width="12.42578125" style="11" customWidth="1"/>
    <col min="4881" max="4881" width="11.28515625" style="11" customWidth="1"/>
    <col min="4882" max="4882" width="12.42578125" style="11" customWidth="1"/>
    <col min="4883" max="4883" width="11.28515625" style="11" customWidth="1"/>
    <col min="4884" max="4884" width="12.42578125" style="11" customWidth="1"/>
    <col min="4885" max="4885" width="11.28515625" style="11" customWidth="1"/>
    <col min="4886" max="4886" width="12.42578125" style="11" customWidth="1"/>
    <col min="4887" max="4887" width="11.28515625" style="11" customWidth="1"/>
    <col min="4888" max="4888" width="12.42578125" style="11" customWidth="1"/>
    <col min="4889" max="4889" width="11.28515625" style="11" customWidth="1"/>
    <col min="4890" max="4890" width="14.140625" style="11" customWidth="1"/>
    <col min="4891" max="4891" width="10.28515625" style="11" customWidth="1"/>
    <col min="4892" max="4892" width="17.140625" style="11" customWidth="1"/>
    <col min="4893" max="4893" width="12" style="11" customWidth="1"/>
    <col min="4894" max="4894" width="14.140625" style="11" customWidth="1"/>
    <col min="4895" max="4895" width="10.28515625" style="11" customWidth="1"/>
    <col min="4896" max="4896" width="17.140625" style="11" customWidth="1"/>
    <col min="4897" max="4897" width="12" style="11" customWidth="1"/>
    <col min="4898" max="4898" width="10.7109375" style="11" customWidth="1"/>
    <col min="4899" max="4901" width="9" style="11" hidden="1" customWidth="1"/>
    <col min="4902" max="5129" width="9.140625" style="11"/>
    <col min="5130" max="5130" width="5.140625" style="11" customWidth="1"/>
    <col min="5131" max="5131" width="32.42578125" style="11" customWidth="1"/>
    <col min="5132" max="5134" width="10.28515625" style="11" customWidth="1"/>
    <col min="5135" max="5136" width="12.42578125" style="11" customWidth="1"/>
    <col min="5137" max="5137" width="11.28515625" style="11" customWidth="1"/>
    <col min="5138" max="5138" width="12.42578125" style="11" customWidth="1"/>
    <col min="5139" max="5139" width="11.28515625" style="11" customWidth="1"/>
    <col min="5140" max="5140" width="12.42578125" style="11" customWidth="1"/>
    <col min="5141" max="5141" width="11.28515625" style="11" customWidth="1"/>
    <col min="5142" max="5142" width="12.42578125" style="11" customWidth="1"/>
    <col min="5143" max="5143" width="11.28515625" style="11" customWidth="1"/>
    <col min="5144" max="5144" width="12.42578125" style="11" customWidth="1"/>
    <col min="5145" max="5145" width="11.28515625" style="11" customWidth="1"/>
    <col min="5146" max="5146" width="14.140625" style="11" customWidth="1"/>
    <col min="5147" max="5147" width="10.28515625" style="11" customWidth="1"/>
    <col min="5148" max="5148" width="17.140625" style="11" customWidth="1"/>
    <col min="5149" max="5149" width="12" style="11" customWidth="1"/>
    <col min="5150" max="5150" width="14.140625" style="11" customWidth="1"/>
    <col min="5151" max="5151" width="10.28515625" style="11" customWidth="1"/>
    <col min="5152" max="5152" width="17.140625" style="11" customWidth="1"/>
    <col min="5153" max="5153" width="12" style="11" customWidth="1"/>
    <col min="5154" max="5154" width="10.7109375" style="11" customWidth="1"/>
    <col min="5155" max="5157" width="9" style="11" hidden="1" customWidth="1"/>
    <col min="5158" max="5385" width="9.140625" style="11"/>
    <col min="5386" max="5386" width="5.140625" style="11" customWidth="1"/>
    <col min="5387" max="5387" width="32.42578125" style="11" customWidth="1"/>
    <col min="5388" max="5390" width="10.28515625" style="11" customWidth="1"/>
    <col min="5391" max="5392" width="12.42578125" style="11" customWidth="1"/>
    <col min="5393" max="5393" width="11.28515625" style="11" customWidth="1"/>
    <col min="5394" max="5394" width="12.42578125" style="11" customWidth="1"/>
    <col min="5395" max="5395" width="11.28515625" style="11" customWidth="1"/>
    <col min="5396" max="5396" width="12.42578125" style="11" customWidth="1"/>
    <col min="5397" max="5397" width="11.28515625" style="11" customWidth="1"/>
    <col min="5398" max="5398" width="12.42578125" style="11" customWidth="1"/>
    <col min="5399" max="5399" width="11.28515625" style="11" customWidth="1"/>
    <col min="5400" max="5400" width="12.42578125" style="11" customWidth="1"/>
    <col min="5401" max="5401" width="11.28515625" style="11" customWidth="1"/>
    <col min="5402" max="5402" width="14.140625" style="11" customWidth="1"/>
    <col min="5403" max="5403" width="10.28515625" style="11" customWidth="1"/>
    <col min="5404" max="5404" width="17.140625" style="11" customWidth="1"/>
    <col min="5405" max="5405" width="12" style="11" customWidth="1"/>
    <col min="5406" max="5406" width="14.140625" style="11" customWidth="1"/>
    <col min="5407" max="5407" width="10.28515625" style="11" customWidth="1"/>
    <col min="5408" max="5408" width="17.140625" style="11" customWidth="1"/>
    <col min="5409" max="5409" width="12" style="11" customWidth="1"/>
    <col min="5410" max="5410" width="10.7109375" style="11" customWidth="1"/>
    <col min="5411" max="5413" width="9" style="11" hidden="1" customWidth="1"/>
    <col min="5414" max="5641" width="9.140625" style="11"/>
    <col min="5642" max="5642" width="5.140625" style="11" customWidth="1"/>
    <col min="5643" max="5643" width="32.42578125" style="11" customWidth="1"/>
    <col min="5644" max="5646" width="10.28515625" style="11" customWidth="1"/>
    <col min="5647" max="5648" width="12.42578125" style="11" customWidth="1"/>
    <col min="5649" max="5649" width="11.28515625" style="11" customWidth="1"/>
    <col min="5650" max="5650" width="12.42578125" style="11" customWidth="1"/>
    <col min="5651" max="5651" width="11.28515625" style="11" customWidth="1"/>
    <col min="5652" max="5652" width="12.42578125" style="11" customWidth="1"/>
    <col min="5653" max="5653" width="11.28515625" style="11" customWidth="1"/>
    <col min="5654" max="5654" width="12.42578125" style="11" customWidth="1"/>
    <col min="5655" max="5655" width="11.28515625" style="11" customWidth="1"/>
    <col min="5656" max="5656" width="12.42578125" style="11" customWidth="1"/>
    <col min="5657" max="5657" width="11.28515625" style="11" customWidth="1"/>
    <col min="5658" max="5658" width="14.140625" style="11" customWidth="1"/>
    <col min="5659" max="5659" width="10.28515625" style="11" customWidth="1"/>
    <col min="5660" max="5660" width="17.140625" style="11" customWidth="1"/>
    <col min="5661" max="5661" width="12" style="11" customWidth="1"/>
    <col min="5662" max="5662" width="14.140625" style="11" customWidth="1"/>
    <col min="5663" max="5663" width="10.28515625" style="11" customWidth="1"/>
    <col min="5664" max="5664" width="17.140625" style="11" customWidth="1"/>
    <col min="5665" max="5665" width="12" style="11" customWidth="1"/>
    <col min="5666" max="5666" width="10.7109375" style="11" customWidth="1"/>
    <col min="5667" max="5669" width="9" style="11" hidden="1" customWidth="1"/>
    <col min="5670" max="5897" width="9.140625" style="11"/>
    <col min="5898" max="5898" width="5.140625" style="11" customWidth="1"/>
    <col min="5899" max="5899" width="32.42578125" style="11" customWidth="1"/>
    <col min="5900" max="5902" width="10.28515625" style="11" customWidth="1"/>
    <col min="5903" max="5904" width="12.42578125" style="11" customWidth="1"/>
    <col min="5905" max="5905" width="11.28515625" style="11" customWidth="1"/>
    <col min="5906" max="5906" width="12.42578125" style="11" customWidth="1"/>
    <col min="5907" max="5907" width="11.28515625" style="11" customWidth="1"/>
    <col min="5908" max="5908" width="12.42578125" style="11" customWidth="1"/>
    <col min="5909" max="5909" width="11.28515625" style="11" customWidth="1"/>
    <col min="5910" max="5910" width="12.42578125" style="11" customWidth="1"/>
    <col min="5911" max="5911" width="11.28515625" style="11" customWidth="1"/>
    <col min="5912" max="5912" width="12.42578125" style="11" customWidth="1"/>
    <col min="5913" max="5913" width="11.28515625" style="11" customWidth="1"/>
    <col min="5914" max="5914" width="14.140625" style="11" customWidth="1"/>
    <col min="5915" max="5915" width="10.28515625" style="11" customWidth="1"/>
    <col min="5916" max="5916" width="17.140625" style="11" customWidth="1"/>
    <col min="5917" max="5917" width="12" style="11" customWidth="1"/>
    <col min="5918" max="5918" width="14.140625" style="11" customWidth="1"/>
    <col min="5919" max="5919" width="10.28515625" style="11" customWidth="1"/>
    <col min="5920" max="5920" width="17.140625" style="11" customWidth="1"/>
    <col min="5921" max="5921" width="12" style="11" customWidth="1"/>
    <col min="5922" max="5922" width="10.7109375" style="11" customWidth="1"/>
    <col min="5923" max="5925" width="9" style="11" hidden="1" customWidth="1"/>
    <col min="5926" max="6153" width="9.140625" style="11"/>
    <col min="6154" max="6154" width="5.140625" style="11" customWidth="1"/>
    <col min="6155" max="6155" width="32.42578125" style="11" customWidth="1"/>
    <col min="6156" max="6158" width="10.28515625" style="11" customWidth="1"/>
    <col min="6159" max="6160" width="12.42578125" style="11" customWidth="1"/>
    <col min="6161" max="6161" width="11.28515625" style="11" customWidth="1"/>
    <col min="6162" max="6162" width="12.42578125" style="11" customWidth="1"/>
    <col min="6163" max="6163" width="11.28515625" style="11" customWidth="1"/>
    <col min="6164" max="6164" width="12.42578125" style="11" customWidth="1"/>
    <col min="6165" max="6165" width="11.28515625" style="11" customWidth="1"/>
    <col min="6166" max="6166" width="12.42578125" style="11" customWidth="1"/>
    <col min="6167" max="6167" width="11.28515625" style="11" customWidth="1"/>
    <col min="6168" max="6168" width="12.42578125" style="11" customWidth="1"/>
    <col min="6169" max="6169" width="11.28515625" style="11" customWidth="1"/>
    <col min="6170" max="6170" width="14.140625" style="11" customWidth="1"/>
    <col min="6171" max="6171" width="10.28515625" style="11" customWidth="1"/>
    <col min="6172" max="6172" width="17.140625" style="11" customWidth="1"/>
    <col min="6173" max="6173" width="12" style="11" customWidth="1"/>
    <col min="6174" max="6174" width="14.140625" style="11" customWidth="1"/>
    <col min="6175" max="6175" width="10.28515625" style="11" customWidth="1"/>
    <col min="6176" max="6176" width="17.140625" style="11" customWidth="1"/>
    <col min="6177" max="6177" width="12" style="11" customWidth="1"/>
    <col min="6178" max="6178" width="10.7109375" style="11" customWidth="1"/>
    <col min="6179" max="6181" width="9" style="11" hidden="1" customWidth="1"/>
    <col min="6182" max="6409" width="9.140625" style="11"/>
    <col min="6410" max="6410" width="5.140625" style="11" customWidth="1"/>
    <col min="6411" max="6411" width="32.42578125" style="11" customWidth="1"/>
    <col min="6412" max="6414" width="10.28515625" style="11" customWidth="1"/>
    <col min="6415" max="6416" width="12.42578125" style="11" customWidth="1"/>
    <col min="6417" max="6417" width="11.28515625" style="11" customWidth="1"/>
    <col min="6418" max="6418" width="12.42578125" style="11" customWidth="1"/>
    <col min="6419" max="6419" width="11.28515625" style="11" customWidth="1"/>
    <col min="6420" max="6420" width="12.42578125" style="11" customWidth="1"/>
    <col min="6421" max="6421" width="11.28515625" style="11" customWidth="1"/>
    <col min="6422" max="6422" width="12.42578125" style="11" customWidth="1"/>
    <col min="6423" max="6423" width="11.28515625" style="11" customWidth="1"/>
    <col min="6424" max="6424" width="12.42578125" style="11" customWidth="1"/>
    <col min="6425" max="6425" width="11.28515625" style="11" customWidth="1"/>
    <col min="6426" max="6426" width="14.140625" style="11" customWidth="1"/>
    <col min="6427" max="6427" width="10.28515625" style="11" customWidth="1"/>
    <col min="6428" max="6428" width="17.140625" style="11" customWidth="1"/>
    <col min="6429" max="6429" width="12" style="11" customWidth="1"/>
    <col min="6430" max="6430" width="14.140625" style="11" customWidth="1"/>
    <col min="6431" max="6431" width="10.28515625" style="11" customWidth="1"/>
    <col min="6432" max="6432" width="17.140625" style="11" customWidth="1"/>
    <col min="6433" max="6433" width="12" style="11" customWidth="1"/>
    <col min="6434" max="6434" width="10.7109375" style="11" customWidth="1"/>
    <col min="6435" max="6437" width="9" style="11" hidden="1" customWidth="1"/>
    <col min="6438" max="6665" width="9.140625" style="11"/>
    <col min="6666" max="6666" width="5.140625" style="11" customWidth="1"/>
    <col min="6667" max="6667" width="32.42578125" style="11" customWidth="1"/>
    <col min="6668" max="6670" width="10.28515625" style="11" customWidth="1"/>
    <col min="6671" max="6672" width="12.42578125" style="11" customWidth="1"/>
    <col min="6673" max="6673" width="11.28515625" style="11" customWidth="1"/>
    <col min="6674" max="6674" width="12.42578125" style="11" customWidth="1"/>
    <col min="6675" max="6675" width="11.28515625" style="11" customWidth="1"/>
    <col min="6676" max="6676" width="12.42578125" style="11" customWidth="1"/>
    <col min="6677" max="6677" width="11.28515625" style="11" customWidth="1"/>
    <col min="6678" max="6678" width="12.42578125" style="11" customWidth="1"/>
    <col min="6679" max="6679" width="11.28515625" style="11" customWidth="1"/>
    <col min="6680" max="6680" width="12.42578125" style="11" customWidth="1"/>
    <col min="6681" max="6681" width="11.28515625" style="11" customWidth="1"/>
    <col min="6682" max="6682" width="14.140625" style="11" customWidth="1"/>
    <col min="6683" max="6683" width="10.28515625" style="11" customWidth="1"/>
    <col min="6684" max="6684" width="17.140625" style="11" customWidth="1"/>
    <col min="6685" max="6685" width="12" style="11" customWidth="1"/>
    <col min="6686" max="6686" width="14.140625" style="11" customWidth="1"/>
    <col min="6687" max="6687" width="10.28515625" style="11" customWidth="1"/>
    <col min="6688" max="6688" width="17.140625" style="11" customWidth="1"/>
    <col min="6689" max="6689" width="12" style="11" customWidth="1"/>
    <col min="6690" max="6690" width="10.7109375" style="11" customWidth="1"/>
    <col min="6691" max="6693" width="9" style="11" hidden="1" customWidth="1"/>
    <col min="6694" max="6921" width="9.140625" style="11"/>
    <col min="6922" max="6922" width="5.140625" style="11" customWidth="1"/>
    <col min="6923" max="6923" width="32.42578125" style="11" customWidth="1"/>
    <col min="6924" max="6926" width="10.28515625" style="11" customWidth="1"/>
    <col min="6927" max="6928" width="12.42578125" style="11" customWidth="1"/>
    <col min="6929" max="6929" width="11.28515625" style="11" customWidth="1"/>
    <col min="6930" max="6930" width="12.42578125" style="11" customWidth="1"/>
    <col min="6931" max="6931" width="11.28515625" style="11" customWidth="1"/>
    <col min="6932" max="6932" width="12.42578125" style="11" customWidth="1"/>
    <col min="6933" max="6933" width="11.28515625" style="11" customWidth="1"/>
    <col min="6934" max="6934" width="12.42578125" style="11" customWidth="1"/>
    <col min="6935" max="6935" width="11.28515625" style="11" customWidth="1"/>
    <col min="6936" max="6936" width="12.42578125" style="11" customWidth="1"/>
    <col min="6937" max="6937" width="11.28515625" style="11" customWidth="1"/>
    <col min="6938" max="6938" width="14.140625" style="11" customWidth="1"/>
    <col min="6939" max="6939" width="10.28515625" style="11" customWidth="1"/>
    <col min="6940" max="6940" width="17.140625" style="11" customWidth="1"/>
    <col min="6941" max="6941" width="12" style="11" customWidth="1"/>
    <col min="6942" max="6942" width="14.140625" style="11" customWidth="1"/>
    <col min="6943" max="6943" width="10.28515625" style="11" customWidth="1"/>
    <col min="6944" max="6944" width="17.140625" style="11" customWidth="1"/>
    <col min="6945" max="6945" width="12" style="11" customWidth="1"/>
    <col min="6946" max="6946" width="10.7109375" style="11" customWidth="1"/>
    <col min="6947" max="6949" width="9" style="11" hidden="1" customWidth="1"/>
    <col min="6950" max="7177" width="9.140625" style="11"/>
    <col min="7178" max="7178" width="5.140625" style="11" customWidth="1"/>
    <col min="7179" max="7179" width="32.42578125" style="11" customWidth="1"/>
    <col min="7180" max="7182" width="10.28515625" style="11" customWidth="1"/>
    <col min="7183" max="7184" width="12.42578125" style="11" customWidth="1"/>
    <col min="7185" max="7185" width="11.28515625" style="11" customWidth="1"/>
    <col min="7186" max="7186" width="12.42578125" style="11" customWidth="1"/>
    <col min="7187" max="7187" width="11.28515625" style="11" customWidth="1"/>
    <col min="7188" max="7188" width="12.42578125" style="11" customWidth="1"/>
    <col min="7189" max="7189" width="11.28515625" style="11" customWidth="1"/>
    <col min="7190" max="7190" width="12.42578125" style="11" customWidth="1"/>
    <col min="7191" max="7191" width="11.28515625" style="11" customWidth="1"/>
    <col min="7192" max="7192" width="12.42578125" style="11" customWidth="1"/>
    <col min="7193" max="7193" width="11.28515625" style="11" customWidth="1"/>
    <col min="7194" max="7194" width="14.140625" style="11" customWidth="1"/>
    <col min="7195" max="7195" width="10.28515625" style="11" customWidth="1"/>
    <col min="7196" max="7196" width="17.140625" style="11" customWidth="1"/>
    <col min="7197" max="7197" width="12" style="11" customWidth="1"/>
    <col min="7198" max="7198" width="14.140625" style="11" customWidth="1"/>
    <col min="7199" max="7199" width="10.28515625" style="11" customWidth="1"/>
    <col min="7200" max="7200" width="17.140625" style="11" customWidth="1"/>
    <col min="7201" max="7201" width="12" style="11" customWidth="1"/>
    <col min="7202" max="7202" width="10.7109375" style="11" customWidth="1"/>
    <col min="7203" max="7205" width="9" style="11" hidden="1" customWidth="1"/>
    <col min="7206" max="7433" width="9.140625" style="11"/>
    <col min="7434" max="7434" width="5.140625" style="11" customWidth="1"/>
    <col min="7435" max="7435" width="32.42578125" style="11" customWidth="1"/>
    <col min="7436" max="7438" width="10.28515625" style="11" customWidth="1"/>
    <col min="7439" max="7440" width="12.42578125" style="11" customWidth="1"/>
    <col min="7441" max="7441" width="11.28515625" style="11" customWidth="1"/>
    <col min="7442" max="7442" width="12.42578125" style="11" customWidth="1"/>
    <col min="7443" max="7443" width="11.28515625" style="11" customWidth="1"/>
    <col min="7444" max="7444" width="12.42578125" style="11" customWidth="1"/>
    <col min="7445" max="7445" width="11.28515625" style="11" customWidth="1"/>
    <col min="7446" max="7446" width="12.42578125" style="11" customWidth="1"/>
    <col min="7447" max="7447" width="11.28515625" style="11" customWidth="1"/>
    <col min="7448" max="7448" width="12.42578125" style="11" customWidth="1"/>
    <col min="7449" max="7449" width="11.28515625" style="11" customWidth="1"/>
    <col min="7450" max="7450" width="14.140625" style="11" customWidth="1"/>
    <col min="7451" max="7451" width="10.28515625" style="11" customWidth="1"/>
    <col min="7452" max="7452" width="17.140625" style="11" customWidth="1"/>
    <col min="7453" max="7453" width="12" style="11" customWidth="1"/>
    <col min="7454" max="7454" width="14.140625" style="11" customWidth="1"/>
    <col min="7455" max="7455" width="10.28515625" style="11" customWidth="1"/>
    <col min="7456" max="7456" width="17.140625" style="11" customWidth="1"/>
    <col min="7457" max="7457" width="12" style="11" customWidth="1"/>
    <col min="7458" max="7458" width="10.7109375" style="11" customWidth="1"/>
    <col min="7459" max="7461" width="9" style="11" hidden="1" customWidth="1"/>
    <col min="7462" max="7689" width="9.140625" style="11"/>
    <col min="7690" max="7690" width="5.140625" style="11" customWidth="1"/>
    <col min="7691" max="7691" width="32.42578125" style="11" customWidth="1"/>
    <col min="7692" max="7694" width="10.28515625" style="11" customWidth="1"/>
    <col min="7695" max="7696" width="12.42578125" style="11" customWidth="1"/>
    <col min="7697" max="7697" width="11.28515625" style="11" customWidth="1"/>
    <col min="7698" max="7698" width="12.42578125" style="11" customWidth="1"/>
    <col min="7699" max="7699" width="11.28515625" style="11" customWidth="1"/>
    <col min="7700" max="7700" width="12.42578125" style="11" customWidth="1"/>
    <col min="7701" max="7701" width="11.28515625" style="11" customWidth="1"/>
    <col min="7702" max="7702" width="12.42578125" style="11" customWidth="1"/>
    <col min="7703" max="7703" width="11.28515625" style="11" customWidth="1"/>
    <col min="7704" max="7704" width="12.42578125" style="11" customWidth="1"/>
    <col min="7705" max="7705" width="11.28515625" style="11" customWidth="1"/>
    <col min="7706" max="7706" width="14.140625" style="11" customWidth="1"/>
    <col min="7707" max="7707" width="10.28515625" style="11" customWidth="1"/>
    <col min="7708" max="7708" width="17.140625" style="11" customWidth="1"/>
    <col min="7709" max="7709" width="12" style="11" customWidth="1"/>
    <col min="7710" max="7710" width="14.140625" style="11" customWidth="1"/>
    <col min="7711" max="7711" width="10.28515625" style="11" customWidth="1"/>
    <col min="7712" max="7712" width="17.140625" style="11" customWidth="1"/>
    <col min="7713" max="7713" width="12" style="11" customWidth="1"/>
    <col min="7714" max="7714" width="10.7109375" style="11" customWidth="1"/>
    <col min="7715" max="7717" width="9" style="11" hidden="1" customWidth="1"/>
    <col min="7718" max="7945" width="9.140625" style="11"/>
    <col min="7946" max="7946" width="5.140625" style="11" customWidth="1"/>
    <col min="7947" max="7947" width="32.42578125" style="11" customWidth="1"/>
    <col min="7948" max="7950" width="10.28515625" style="11" customWidth="1"/>
    <col min="7951" max="7952" width="12.42578125" style="11" customWidth="1"/>
    <col min="7953" max="7953" width="11.28515625" style="11" customWidth="1"/>
    <col min="7954" max="7954" width="12.42578125" style="11" customWidth="1"/>
    <col min="7955" max="7955" width="11.28515625" style="11" customWidth="1"/>
    <col min="7956" max="7956" width="12.42578125" style="11" customWidth="1"/>
    <col min="7957" max="7957" width="11.28515625" style="11" customWidth="1"/>
    <col min="7958" max="7958" width="12.42578125" style="11" customWidth="1"/>
    <col min="7959" max="7959" width="11.28515625" style="11" customWidth="1"/>
    <col min="7960" max="7960" width="12.42578125" style="11" customWidth="1"/>
    <col min="7961" max="7961" width="11.28515625" style="11" customWidth="1"/>
    <col min="7962" max="7962" width="14.140625" style="11" customWidth="1"/>
    <col min="7963" max="7963" width="10.28515625" style="11" customWidth="1"/>
    <col min="7964" max="7964" width="17.140625" style="11" customWidth="1"/>
    <col min="7965" max="7965" width="12" style="11" customWidth="1"/>
    <col min="7966" max="7966" width="14.140625" style="11" customWidth="1"/>
    <col min="7967" max="7967" width="10.28515625" style="11" customWidth="1"/>
    <col min="7968" max="7968" width="17.140625" style="11" customWidth="1"/>
    <col min="7969" max="7969" width="12" style="11" customWidth="1"/>
    <col min="7970" max="7970" width="10.7109375" style="11" customWidth="1"/>
    <col min="7971" max="7973" width="9" style="11" hidden="1" customWidth="1"/>
    <col min="7974" max="8201" width="9.140625" style="11"/>
    <col min="8202" max="8202" width="5.140625" style="11" customWidth="1"/>
    <col min="8203" max="8203" width="32.42578125" style="11" customWidth="1"/>
    <col min="8204" max="8206" width="10.28515625" style="11" customWidth="1"/>
    <col min="8207" max="8208" width="12.42578125" style="11" customWidth="1"/>
    <col min="8209" max="8209" width="11.28515625" style="11" customWidth="1"/>
    <col min="8210" max="8210" width="12.42578125" style="11" customWidth="1"/>
    <col min="8211" max="8211" width="11.28515625" style="11" customWidth="1"/>
    <col min="8212" max="8212" width="12.42578125" style="11" customWidth="1"/>
    <col min="8213" max="8213" width="11.28515625" style="11" customWidth="1"/>
    <col min="8214" max="8214" width="12.42578125" style="11" customWidth="1"/>
    <col min="8215" max="8215" width="11.28515625" style="11" customWidth="1"/>
    <col min="8216" max="8216" width="12.42578125" style="11" customWidth="1"/>
    <col min="8217" max="8217" width="11.28515625" style="11" customWidth="1"/>
    <col min="8218" max="8218" width="14.140625" style="11" customWidth="1"/>
    <col min="8219" max="8219" width="10.28515625" style="11" customWidth="1"/>
    <col min="8220" max="8220" width="17.140625" style="11" customWidth="1"/>
    <col min="8221" max="8221" width="12" style="11" customWidth="1"/>
    <col min="8222" max="8222" width="14.140625" style="11" customWidth="1"/>
    <col min="8223" max="8223" width="10.28515625" style="11" customWidth="1"/>
    <col min="8224" max="8224" width="17.140625" style="11" customWidth="1"/>
    <col min="8225" max="8225" width="12" style="11" customWidth="1"/>
    <col min="8226" max="8226" width="10.7109375" style="11" customWidth="1"/>
    <col min="8227" max="8229" width="9" style="11" hidden="1" customWidth="1"/>
    <col min="8230" max="8457" width="9.140625" style="11"/>
    <col min="8458" max="8458" width="5.140625" style="11" customWidth="1"/>
    <col min="8459" max="8459" width="32.42578125" style="11" customWidth="1"/>
    <col min="8460" max="8462" width="10.28515625" style="11" customWidth="1"/>
    <col min="8463" max="8464" width="12.42578125" style="11" customWidth="1"/>
    <col min="8465" max="8465" width="11.28515625" style="11" customWidth="1"/>
    <col min="8466" max="8466" width="12.42578125" style="11" customWidth="1"/>
    <col min="8467" max="8467" width="11.28515625" style="11" customWidth="1"/>
    <col min="8468" max="8468" width="12.42578125" style="11" customWidth="1"/>
    <col min="8469" max="8469" width="11.28515625" style="11" customWidth="1"/>
    <col min="8470" max="8470" width="12.42578125" style="11" customWidth="1"/>
    <col min="8471" max="8471" width="11.28515625" style="11" customWidth="1"/>
    <col min="8472" max="8472" width="12.42578125" style="11" customWidth="1"/>
    <col min="8473" max="8473" width="11.28515625" style="11" customWidth="1"/>
    <col min="8474" max="8474" width="14.140625" style="11" customWidth="1"/>
    <col min="8475" max="8475" width="10.28515625" style="11" customWidth="1"/>
    <col min="8476" max="8476" width="17.140625" style="11" customWidth="1"/>
    <col min="8477" max="8477" width="12" style="11" customWidth="1"/>
    <col min="8478" max="8478" width="14.140625" style="11" customWidth="1"/>
    <col min="8479" max="8479" width="10.28515625" style="11" customWidth="1"/>
    <col min="8480" max="8480" width="17.140625" style="11" customWidth="1"/>
    <col min="8481" max="8481" width="12" style="11" customWidth="1"/>
    <col min="8482" max="8482" width="10.7109375" style="11" customWidth="1"/>
    <col min="8483" max="8485" width="9" style="11" hidden="1" customWidth="1"/>
    <col min="8486" max="8713" width="9.140625" style="11"/>
    <col min="8714" max="8714" width="5.140625" style="11" customWidth="1"/>
    <col min="8715" max="8715" width="32.42578125" style="11" customWidth="1"/>
    <col min="8716" max="8718" width="10.28515625" style="11" customWidth="1"/>
    <col min="8719" max="8720" width="12.42578125" style="11" customWidth="1"/>
    <col min="8721" max="8721" width="11.28515625" style="11" customWidth="1"/>
    <col min="8722" max="8722" width="12.42578125" style="11" customWidth="1"/>
    <col min="8723" max="8723" width="11.28515625" style="11" customWidth="1"/>
    <col min="8724" max="8724" width="12.42578125" style="11" customWidth="1"/>
    <col min="8725" max="8725" width="11.28515625" style="11" customWidth="1"/>
    <col min="8726" max="8726" width="12.42578125" style="11" customWidth="1"/>
    <col min="8727" max="8727" width="11.28515625" style="11" customWidth="1"/>
    <col min="8728" max="8728" width="12.42578125" style="11" customWidth="1"/>
    <col min="8729" max="8729" width="11.28515625" style="11" customWidth="1"/>
    <col min="8730" max="8730" width="14.140625" style="11" customWidth="1"/>
    <col min="8731" max="8731" width="10.28515625" style="11" customWidth="1"/>
    <col min="8732" max="8732" width="17.140625" style="11" customWidth="1"/>
    <col min="8733" max="8733" width="12" style="11" customWidth="1"/>
    <col min="8734" max="8734" width="14.140625" style="11" customWidth="1"/>
    <col min="8735" max="8735" width="10.28515625" style="11" customWidth="1"/>
    <col min="8736" max="8736" width="17.140625" style="11" customWidth="1"/>
    <col min="8737" max="8737" width="12" style="11" customWidth="1"/>
    <col min="8738" max="8738" width="10.7109375" style="11" customWidth="1"/>
    <col min="8739" max="8741" width="9" style="11" hidden="1" customWidth="1"/>
    <col min="8742" max="8969" width="9.140625" style="11"/>
    <col min="8970" max="8970" width="5.140625" style="11" customWidth="1"/>
    <col min="8971" max="8971" width="32.42578125" style="11" customWidth="1"/>
    <col min="8972" max="8974" width="10.28515625" style="11" customWidth="1"/>
    <col min="8975" max="8976" width="12.42578125" style="11" customWidth="1"/>
    <col min="8977" max="8977" width="11.28515625" style="11" customWidth="1"/>
    <col min="8978" max="8978" width="12.42578125" style="11" customWidth="1"/>
    <col min="8979" max="8979" width="11.28515625" style="11" customWidth="1"/>
    <col min="8980" max="8980" width="12.42578125" style="11" customWidth="1"/>
    <col min="8981" max="8981" width="11.28515625" style="11" customWidth="1"/>
    <col min="8982" max="8982" width="12.42578125" style="11" customWidth="1"/>
    <col min="8983" max="8983" width="11.28515625" style="11" customWidth="1"/>
    <col min="8984" max="8984" width="12.42578125" style="11" customWidth="1"/>
    <col min="8985" max="8985" width="11.28515625" style="11" customWidth="1"/>
    <col min="8986" max="8986" width="14.140625" style="11" customWidth="1"/>
    <col min="8987" max="8987" width="10.28515625" style="11" customWidth="1"/>
    <col min="8988" max="8988" width="17.140625" style="11" customWidth="1"/>
    <col min="8989" max="8989" width="12" style="11" customWidth="1"/>
    <col min="8990" max="8990" width="14.140625" style="11" customWidth="1"/>
    <col min="8991" max="8991" width="10.28515625" style="11" customWidth="1"/>
    <col min="8992" max="8992" width="17.140625" style="11" customWidth="1"/>
    <col min="8993" max="8993" width="12" style="11" customWidth="1"/>
    <col min="8994" max="8994" width="10.7109375" style="11" customWidth="1"/>
    <col min="8995" max="8997" width="9" style="11" hidden="1" customWidth="1"/>
    <col min="8998" max="9225" width="9.140625" style="11"/>
    <col min="9226" max="9226" width="5.140625" style="11" customWidth="1"/>
    <col min="9227" max="9227" width="32.42578125" style="11" customWidth="1"/>
    <col min="9228" max="9230" width="10.28515625" style="11" customWidth="1"/>
    <col min="9231" max="9232" width="12.42578125" style="11" customWidth="1"/>
    <col min="9233" max="9233" width="11.28515625" style="11" customWidth="1"/>
    <col min="9234" max="9234" width="12.42578125" style="11" customWidth="1"/>
    <col min="9235" max="9235" width="11.28515625" style="11" customWidth="1"/>
    <col min="9236" max="9236" width="12.42578125" style="11" customWidth="1"/>
    <col min="9237" max="9237" width="11.28515625" style="11" customWidth="1"/>
    <col min="9238" max="9238" width="12.42578125" style="11" customWidth="1"/>
    <col min="9239" max="9239" width="11.28515625" style="11" customWidth="1"/>
    <col min="9240" max="9240" width="12.42578125" style="11" customWidth="1"/>
    <col min="9241" max="9241" width="11.28515625" style="11" customWidth="1"/>
    <col min="9242" max="9242" width="14.140625" style="11" customWidth="1"/>
    <col min="9243" max="9243" width="10.28515625" style="11" customWidth="1"/>
    <col min="9244" max="9244" width="17.140625" style="11" customWidth="1"/>
    <col min="9245" max="9245" width="12" style="11" customWidth="1"/>
    <col min="9246" max="9246" width="14.140625" style="11" customWidth="1"/>
    <col min="9247" max="9247" width="10.28515625" style="11" customWidth="1"/>
    <col min="9248" max="9248" width="17.140625" style="11" customWidth="1"/>
    <col min="9249" max="9249" width="12" style="11" customWidth="1"/>
    <col min="9250" max="9250" width="10.7109375" style="11" customWidth="1"/>
    <col min="9251" max="9253" width="9" style="11" hidden="1" customWidth="1"/>
    <col min="9254" max="9481" width="9.140625" style="11"/>
    <col min="9482" max="9482" width="5.140625" style="11" customWidth="1"/>
    <col min="9483" max="9483" width="32.42578125" style="11" customWidth="1"/>
    <col min="9484" max="9486" width="10.28515625" style="11" customWidth="1"/>
    <col min="9487" max="9488" width="12.42578125" style="11" customWidth="1"/>
    <col min="9489" max="9489" width="11.28515625" style="11" customWidth="1"/>
    <col min="9490" max="9490" width="12.42578125" style="11" customWidth="1"/>
    <col min="9491" max="9491" width="11.28515625" style="11" customWidth="1"/>
    <col min="9492" max="9492" width="12.42578125" style="11" customWidth="1"/>
    <col min="9493" max="9493" width="11.28515625" style="11" customWidth="1"/>
    <col min="9494" max="9494" width="12.42578125" style="11" customWidth="1"/>
    <col min="9495" max="9495" width="11.28515625" style="11" customWidth="1"/>
    <col min="9496" max="9496" width="12.42578125" style="11" customWidth="1"/>
    <col min="9497" max="9497" width="11.28515625" style="11" customWidth="1"/>
    <col min="9498" max="9498" width="14.140625" style="11" customWidth="1"/>
    <col min="9499" max="9499" width="10.28515625" style="11" customWidth="1"/>
    <col min="9500" max="9500" width="17.140625" style="11" customWidth="1"/>
    <col min="9501" max="9501" width="12" style="11" customWidth="1"/>
    <col min="9502" max="9502" width="14.140625" style="11" customWidth="1"/>
    <col min="9503" max="9503" width="10.28515625" style="11" customWidth="1"/>
    <col min="9504" max="9504" width="17.140625" style="11" customWidth="1"/>
    <col min="9505" max="9505" width="12" style="11" customWidth="1"/>
    <col min="9506" max="9506" width="10.7109375" style="11" customWidth="1"/>
    <col min="9507" max="9509" width="9" style="11" hidden="1" customWidth="1"/>
    <col min="9510" max="9737" width="9.140625" style="11"/>
    <col min="9738" max="9738" width="5.140625" style="11" customWidth="1"/>
    <col min="9739" max="9739" width="32.42578125" style="11" customWidth="1"/>
    <col min="9740" max="9742" width="10.28515625" style="11" customWidth="1"/>
    <col min="9743" max="9744" width="12.42578125" style="11" customWidth="1"/>
    <col min="9745" max="9745" width="11.28515625" style="11" customWidth="1"/>
    <col min="9746" max="9746" width="12.42578125" style="11" customWidth="1"/>
    <col min="9747" max="9747" width="11.28515625" style="11" customWidth="1"/>
    <col min="9748" max="9748" width="12.42578125" style="11" customWidth="1"/>
    <col min="9749" max="9749" width="11.28515625" style="11" customWidth="1"/>
    <col min="9750" max="9750" width="12.42578125" style="11" customWidth="1"/>
    <col min="9751" max="9751" width="11.28515625" style="11" customWidth="1"/>
    <col min="9752" max="9752" width="12.42578125" style="11" customWidth="1"/>
    <col min="9753" max="9753" width="11.28515625" style="11" customWidth="1"/>
    <col min="9754" max="9754" width="14.140625" style="11" customWidth="1"/>
    <col min="9755" max="9755" width="10.28515625" style="11" customWidth="1"/>
    <col min="9756" max="9756" width="17.140625" style="11" customWidth="1"/>
    <col min="9757" max="9757" width="12" style="11" customWidth="1"/>
    <col min="9758" max="9758" width="14.140625" style="11" customWidth="1"/>
    <col min="9759" max="9759" width="10.28515625" style="11" customWidth="1"/>
    <col min="9760" max="9760" width="17.140625" style="11" customWidth="1"/>
    <col min="9761" max="9761" width="12" style="11" customWidth="1"/>
    <col min="9762" max="9762" width="10.7109375" style="11" customWidth="1"/>
    <col min="9763" max="9765" width="9" style="11" hidden="1" customWidth="1"/>
    <col min="9766" max="9993" width="9.140625" style="11"/>
    <col min="9994" max="9994" width="5.140625" style="11" customWidth="1"/>
    <col min="9995" max="9995" width="32.42578125" style="11" customWidth="1"/>
    <col min="9996" max="9998" width="10.28515625" style="11" customWidth="1"/>
    <col min="9999" max="10000" width="12.42578125" style="11" customWidth="1"/>
    <col min="10001" max="10001" width="11.28515625" style="11" customWidth="1"/>
    <col min="10002" max="10002" width="12.42578125" style="11" customWidth="1"/>
    <col min="10003" max="10003" width="11.28515625" style="11" customWidth="1"/>
    <col min="10004" max="10004" width="12.42578125" style="11" customWidth="1"/>
    <col min="10005" max="10005" width="11.28515625" style="11" customWidth="1"/>
    <col min="10006" max="10006" width="12.42578125" style="11" customWidth="1"/>
    <col min="10007" max="10007" width="11.28515625" style="11" customWidth="1"/>
    <col min="10008" max="10008" width="12.42578125" style="11" customWidth="1"/>
    <col min="10009" max="10009" width="11.28515625" style="11" customWidth="1"/>
    <col min="10010" max="10010" width="14.140625" style="11" customWidth="1"/>
    <col min="10011" max="10011" width="10.28515625" style="11" customWidth="1"/>
    <col min="10012" max="10012" width="17.140625" style="11" customWidth="1"/>
    <col min="10013" max="10013" width="12" style="11" customWidth="1"/>
    <col min="10014" max="10014" width="14.140625" style="11" customWidth="1"/>
    <col min="10015" max="10015" width="10.28515625" style="11" customWidth="1"/>
    <col min="10016" max="10016" width="17.140625" style="11" customWidth="1"/>
    <col min="10017" max="10017" width="12" style="11" customWidth="1"/>
    <col min="10018" max="10018" width="10.7109375" style="11" customWidth="1"/>
    <col min="10019" max="10021" width="9" style="11" hidden="1" customWidth="1"/>
    <col min="10022" max="10249" width="9.140625" style="11"/>
    <col min="10250" max="10250" width="5.140625" style="11" customWidth="1"/>
    <col min="10251" max="10251" width="32.42578125" style="11" customWidth="1"/>
    <col min="10252" max="10254" width="10.28515625" style="11" customWidth="1"/>
    <col min="10255" max="10256" width="12.42578125" style="11" customWidth="1"/>
    <col min="10257" max="10257" width="11.28515625" style="11" customWidth="1"/>
    <col min="10258" max="10258" width="12.42578125" style="11" customWidth="1"/>
    <col min="10259" max="10259" width="11.28515625" style="11" customWidth="1"/>
    <col min="10260" max="10260" width="12.42578125" style="11" customWidth="1"/>
    <col min="10261" max="10261" width="11.28515625" style="11" customWidth="1"/>
    <col min="10262" max="10262" width="12.42578125" style="11" customWidth="1"/>
    <col min="10263" max="10263" width="11.28515625" style="11" customWidth="1"/>
    <col min="10264" max="10264" width="12.42578125" style="11" customWidth="1"/>
    <col min="10265" max="10265" width="11.28515625" style="11" customWidth="1"/>
    <col min="10266" max="10266" width="14.140625" style="11" customWidth="1"/>
    <col min="10267" max="10267" width="10.28515625" style="11" customWidth="1"/>
    <col min="10268" max="10268" width="17.140625" style="11" customWidth="1"/>
    <col min="10269" max="10269" width="12" style="11" customWidth="1"/>
    <col min="10270" max="10270" width="14.140625" style="11" customWidth="1"/>
    <col min="10271" max="10271" width="10.28515625" style="11" customWidth="1"/>
    <col min="10272" max="10272" width="17.140625" style="11" customWidth="1"/>
    <col min="10273" max="10273" width="12" style="11" customWidth="1"/>
    <col min="10274" max="10274" width="10.7109375" style="11" customWidth="1"/>
    <col min="10275" max="10277" width="9" style="11" hidden="1" customWidth="1"/>
    <col min="10278" max="10505" width="9.140625" style="11"/>
    <col min="10506" max="10506" width="5.140625" style="11" customWidth="1"/>
    <col min="10507" max="10507" width="32.42578125" style="11" customWidth="1"/>
    <col min="10508" max="10510" width="10.28515625" style="11" customWidth="1"/>
    <col min="10511" max="10512" width="12.42578125" style="11" customWidth="1"/>
    <col min="10513" max="10513" width="11.28515625" style="11" customWidth="1"/>
    <col min="10514" max="10514" width="12.42578125" style="11" customWidth="1"/>
    <col min="10515" max="10515" width="11.28515625" style="11" customWidth="1"/>
    <col min="10516" max="10516" width="12.42578125" style="11" customWidth="1"/>
    <col min="10517" max="10517" width="11.28515625" style="11" customWidth="1"/>
    <col min="10518" max="10518" width="12.42578125" style="11" customWidth="1"/>
    <col min="10519" max="10519" width="11.28515625" style="11" customWidth="1"/>
    <col min="10520" max="10520" width="12.42578125" style="11" customWidth="1"/>
    <col min="10521" max="10521" width="11.28515625" style="11" customWidth="1"/>
    <col min="10522" max="10522" width="14.140625" style="11" customWidth="1"/>
    <col min="10523" max="10523" width="10.28515625" style="11" customWidth="1"/>
    <col min="10524" max="10524" width="17.140625" style="11" customWidth="1"/>
    <col min="10525" max="10525" width="12" style="11" customWidth="1"/>
    <col min="10526" max="10526" width="14.140625" style="11" customWidth="1"/>
    <col min="10527" max="10527" width="10.28515625" style="11" customWidth="1"/>
    <col min="10528" max="10528" width="17.140625" style="11" customWidth="1"/>
    <col min="10529" max="10529" width="12" style="11" customWidth="1"/>
    <col min="10530" max="10530" width="10.7109375" style="11" customWidth="1"/>
    <col min="10531" max="10533" width="9" style="11" hidden="1" customWidth="1"/>
    <col min="10534" max="10761" width="9.140625" style="11"/>
    <col min="10762" max="10762" width="5.140625" style="11" customWidth="1"/>
    <col min="10763" max="10763" width="32.42578125" style="11" customWidth="1"/>
    <col min="10764" max="10766" width="10.28515625" style="11" customWidth="1"/>
    <col min="10767" max="10768" width="12.42578125" style="11" customWidth="1"/>
    <col min="10769" max="10769" width="11.28515625" style="11" customWidth="1"/>
    <col min="10770" max="10770" width="12.42578125" style="11" customWidth="1"/>
    <col min="10771" max="10771" width="11.28515625" style="11" customWidth="1"/>
    <col min="10772" max="10772" width="12.42578125" style="11" customWidth="1"/>
    <col min="10773" max="10773" width="11.28515625" style="11" customWidth="1"/>
    <col min="10774" max="10774" width="12.42578125" style="11" customWidth="1"/>
    <col min="10775" max="10775" width="11.28515625" style="11" customWidth="1"/>
    <col min="10776" max="10776" width="12.42578125" style="11" customWidth="1"/>
    <col min="10777" max="10777" width="11.28515625" style="11" customWidth="1"/>
    <col min="10778" max="10778" width="14.140625" style="11" customWidth="1"/>
    <col min="10779" max="10779" width="10.28515625" style="11" customWidth="1"/>
    <col min="10780" max="10780" width="17.140625" style="11" customWidth="1"/>
    <col min="10781" max="10781" width="12" style="11" customWidth="1"/>
    <col min="10782" max="10782" width="14.140625" style="11" customWidth="1"/>
    <col min="10783" max="10783" width="10.28515625" style="11" customWidth="1"/>
    <col min="10784" max="10784" width="17.140625" style="11" customWidth="1"/>
    <col min="10785" max="10785" width="12" style="11" customWidth="1"/>
    <col min="10786" max="10786" width="10.7109375" style="11" customWidth="1"/>
    <col min="10787" max="10789" width="9" style="11" hidden="1" customWidth="1"/>
    <col min="10790" max="11017" width="9.140625" style="11"/>
    <col min="11018" max="11018" width="5.140625" style="11" customWidth="1"/>
    <col min="11019" max="11019" width="32.42578125" style="11" customWidth="1"/>
    <col min="11020" max="11022" width="10.28515625" style="11" customWidth="1"/>
    <col min="11023" max="11024" width="12.42578125" style="11" customWidth="1"/>
    <col min="11025" max="11025" width="11.28515625" style="11" customWidth="1"/>
    <col min="11026" max="11026" width="12.42578125" style="11" customWidth="1"/>
    <col min="11027" max="11027" width="11.28515625" style="11" customWidth="1"/>
    <col min="11028" max="11028" width="12.42578125" style="11" customWidth="1"/>
    <col min="11029" max="11029" width="11.28515625" style="11" customWidth="1"/>
    <col min="11030" max="11030" width="12.42578125" style="11" customWidth="1"/>
    <col min="11031" max="11031" width="11.28515625" style="11" customWidth="1"/>
    <col min="11032" max="11032" width="12.42578125" style="11" customWidth="1"/>
    <col min="11033" max="11033" width="11.28515625" style="11" customWidth="1"/>
    <col min="11034" max="11034" width="14.140625" style="11" customWidth="1"/>
    <col min="11035" max="11035" width="10.28515625" style="11" customWidth="1"/>
    <col min="11036" max="11036" width="17.140625" style="11" customWidth="1"/>
    <col min="11037" max="11037" width="12" style="11" customWidth="1"/>
    <col min="11038" max="11038" width="14.140625" style="11" customWidth="1"/>
    <col min="11039" max="11039" width="10.28515625" style="11" customWidth="1"/>
    <col min="11040" max="11040" width="17.140625" style="11" customWidth="1"/>
    <col min="11041" max="11041" width="12" style="11" customWidth="1"/>
    <col min="11042" max="11042" width="10.7109375" style="11" customWidth="1"/>
    <col min="11043" max="11045" width="9" style="11" hidden="1" customWidth="1"/>
    <col min="11046" max="11273" width="9.140625" style="11"/>
    <col min="11274" max="11274" width="5.140625" style="11" customWidth="1"/>
    <col min="11275" max="11275" width="32.42578125" style="11" customWidth="1"/>
    <col min="11276" max="11278" width="10.28515625" style="11" customWidth="1"/>
    <col min="11279" max="11280" width="12.42578125" style="11" customWidth="1"/>
    <col min="11281" max="11281" width="11.28515625" style="11" customWidth="1"/>
    <col min="11282" max="11282" width="12.42578125" style="11" customWidth="1"/>
    <col min="11283" max="11283" width="11.28515625" style="11" customWidth="1"/>
    <col min="11284" max="11284" width="12.42578125" style="11" customWidth="1"/>
    <col min="11285" max="11285" width="11.28515625" style="11" customWidth="1"/>
    <col min="11286" max="11286" width="12.42578125" style="11" customWidth="1"/>
    <col min="11287" max="11287" width="11.28515625" style="11" customWidth="1"/>
    <col min="11288" max="11288" width="12.42578125" style="11" customWidth="1"/>
    <col min="11289" max="11289" width="11.28515625" style="11" customWidth="1"/>
    <col min="11290" max="11290" width="14.140625" style="11" customWidth="1"/>
    <col min="11291" max="11291" width="10.28515625" style="11" customWidth="1"/>
    <col min="11292" max="11292" width="17.140625" style="11" customWidth="1"/>
    <col min="11293" max="11293" width="12" style="11" customWidth="1"/>
    <col min="11294" max="11294" width="14.140625" style="11" customWidth="1"/>
    <col min="11295" max="11295" width="10.28515625" style="11" customWidth="1"/>
    <col min="11296" max="11296" width="17.140625" style="11" customWidth="1"/>
    <col min="11297" max="11297" width="12" style="11" customWidth="1"/>
    <col min="11298" max="11298" width="10.7109375" style="11" customWidth="1"/>
    <col min="11299" max="11301" width="9" style="11" hidden="1" customWidth="1"/>
    <col min="11302" max="11529" width="9.140625" style="11"/>
    <col min="11530" max="11530" width="5.140625" style="11" customWidth="1"/>
    <col min="11531" max="11531" width="32.42578125" style="11" customWidth="1"/>
    <col min="11532" max="11534" width="10.28515625" style="11" customWidth="1"/>
    <col min="11535" max="11536" width="12.42578125" style="11" customWidth="1"/>
    <col min="11537" max="11537" width="11.28515625" style="11" customWidth="1"/>
    <col min="11538" max="11538" width="12.42578125" style="11" customWidth="1"/>
    <col min="11539" max="11539" width="11.28515625" style="11" customWidth="1"/>
    <col min="11540" max="11540" width="12.42578125" style="11" customWidth="1"/>
    <col min="11541" max="11541" width="11.28515625" style="11" customWidth="1"/>
    <col min="11542" max="11542" width="12.42578125" style="11" customWidth="1"/>
    <col min="11543" max="11543" width="11.28515625" style="11" customWidth="1"/>
    <col min="11544" max="11544" width="12.42578125" style="11" customWidth="1"/>
    <col min="11545" max="11545" width="11.28515625" style="11" customWidth="1"/>
    <col min="11546" max="11546" width="14.140625" style="11" customWidth="1"/>
    <col min="11547" max="11547" width="10.28515625" style="11" customWidth="1"/>
    <col min="11548" max="11548" width="17.140625" style="11" customWidth="1"/>
    <col min="11549" max="11549" width="12" style="11" customWidth="1"/>
    <col min="11550" max="11550" width="14.140625" style="11" customWidth="1"/>
    <col min="11551" max="11551" width="10.28515625" style="11" customWidth="1"/>
    <col min="11552" max="11552" width="17.140625" style="11" customWidth="1"/>
    <col min="11553" max="11553" width="12" style="11" customWidth="1"/>
    <col min="11554" max="11554" width="10.7109375" style="11" customWidth="1"/>
    <col min="11555" max="11557" width="9" style="11" hidden="1" customWidth="1"/>
    <col min="11558" max="11785" width="9.140625" style="11"/>
    <col min="11786" max="11786" width="5.140625" style="11" customWidth="1"/>
    <col min="11787" max="11787" width="32.42578125" style="11" customWidth="1"/>
    <col min="11788" max="11790" width="10.28515625" style="11" customWidth="1"/>
    <col min="11791" max="11792" width="12.42578125" style="11" customWidth="1"/>
    <col min="11793" max="11793" width="11.28515625" style="11" customWidth="1"/>
    <col min="11794" max="11794" width="12.42578125" style="11" customWidth="1"/>
    <col min="11795" max="11795" width="11.28515625" style="11" customWidth="1"/>
    <col min="11796" max="11796" width="12.42578125" style="11" customWidth="1"/>
    <col min="11797" max="11797" width="11.28515625" style="11" customWidth="1"/>
    <col min="11798" max="11798" width="12.42578125" style="11" customWidth="1"/>
    <col min="11799" max="11799" width="11.28515625" style="11" customWidth="1"/>
    <col min="11800" max="11800" width="12.42578125" style="11" customWidth="1"/>
    <col min="11801" max="11801" width="11.28515625" style="11" customWidth="1"/>
    <col min="11802" max="11802" width="14.140625" style="11" customWidth="1"/>
    <col min="11803" max="11803" width="10.28515625" style="11" customWidth="1"/>
    <col min="11804" max="11804" width="17.140625" style="11" customWidth="1"/>
    <col min="11805" max="11805" width="12" style="11" customWidth="1"/>
    <col min="11806" max="11806" width="14.140625" style="11" customWidth="1"/>
    <col min="11807" max="11807" width="10.28515625" style="11" customWidth="1"/>
    <col min="11808" max="11808" width="17.140625" style="11" customWidth="1"/>
    <col min="11809" max="11809" width="12" style="11" customWidth="1"/>
    <col min="11810" max="11810" width="10.7109375" style="11" customWidth="1"/>
    <col min="11811" max="11813" width="9" style="11" hidden="1" customWidth="1"/>
    <col min="11814" max="12041" width="9.140625" style="11"/>
    <col min="12042" max="12042" width="5.140625" style="11" customWidth="1"/>
    <col min="12043" max="12043" width="32.42578125" style="11" customWidth="1"/>
    <col min="12044" max="12046" width="10.28515625" style="11" customWidth="1"/>
    <col min="12047" max="12048" width="12.42578125" style="11" customWidth="1"/>
    <col min="12049" max="12049" width="11.28515625" style="11" customWidth="1"/>
    <col min="12050" max="12050" width="12.42578125" style="11" customWidth="1"/>
    <col min="12051" max="12051" width="11.28515625" style="11" customWidth="1"/>
    <col min="12052" max="12052" width="12.42578125" style="11" customWidth="1"/>
    <col min="12053" max="12053" width="11.28515625" style="11" customWidth="1"/>
    <col min="12054" max="12054" width="12.42578125" style="11" customWidth="1"/>
    <col min="12055" max="12055" width="11.28515625" style="11" customWidth="1"/>
    <col min="12056" max="12056" width="12.42578125" style="11" customWidth="1"/>
    <col min="12057" max="12057" width="11.28515625" style="11" customWidth="1"/>
    <col min="12058" max="12058" width="14.140625" style="11" customWidth="1"/>
    <col min="12059" max="12059" width="10.28515625" style="11" customWidth="1"/>
    <col min="12060" max="12060" width="17.140625" style="11" customWidth="1"/>
    <col min="12061" max="12061" width="12" style="11" customWidth="1"/>
    <col min="12062" max="12062" width="14.140625" style="11" customWidth="1"/>
    <col min="12063" max="12063" width="10.28515625" style="11" customWidth="1"/>
    <col min="12064" max="12064" width="17.140625" style="11" customWidth="1"/>
    <col min="12065" max="12065" width="12" style="11" customWidth="1"/>
    <col min="12066" max="12066" width="10.7109375" style="11" customWidth="1"/>
    <col min="12067" max="12069" width="9" style="11" hidden="1" customWidth="1"/>
    <col min="12070" max="12297" width="9.140625" style="11"/>
    <col min="12298" max="12298" width="5.140625" style="11" customWidth="1"/>
    <col min="12299" max="12299" width="32.42578125" style="11" customWidth="1"/>
    <col min="12300" max="12302" width="10.28515625" style="11" customWidth="1"/>
    <col min="12303" max="12304" width="12.42578125" style="11" customWidth="1"/>
    <col min="12305" max="12305" width="11.28515625" style="11" customWidth="1"/>
    <col min="12306" max="12306" width="12.42578125" style="11" customWidth="1"/>
    <col min="12307" max="12307" width="11.28515625" style="11" customWidth="1"/>
    <col min="12308" max="12308" width="12.42578125" style="11" customWidth="1"/>
    <col min="12309" max="12309" width="11.28515625" style="11" customWidth="1"/>
    <col min="12310" max="12310" width="12.42578125" style="11" customWidth="1"/>
    <col min="12311" max="12311" width="11.28515625" style="11" customWidth="1"/>
    <col min="12312" max="12312" width="12.42578125" style="11" customWidth="1"/>
    <col min="12313" max="12313" width="11.28515625" style="11" customWidth="1"/>
    <col min="12314" max="12314" width="14.140625" style="11" customWidth="1"/>
    <col min="12315" max="12315" width="10.28515625" style="11" customWidth="1"/>
    <col min="12316" max="12316" width="17.140625" style="11" customWidth="1"/>
    <col min="12317" max="12317" width="12" style="11" customWidth="1"/>
    <col min="12318" max="12318" width="14.140625" style="11" customWidth="1"/>
    <col min="12319" max="12319" width="10.28515625" style="11" customWidth="1"/>
    <col min="12320" max="12320" width="17.140625" style="11" customWidth="1"/>
    <col min="12321" max="12321" width="12" style="11" customWidth="1"/>
    <col min="12322" max="12322" width="10.7109375" style="11" customWidth="1"/>
    <col min="12323" max="12325" width="9" style="11" hidden="1" customWidth="1"/>
    <col min="12326" max="12553" width="9.140625" style="11"/>
    <col min="12554" max="12554" width="5.140625" style="11" customWidth="1"/>
    <col min="12555" max="12555" width="32.42578125" style="11" customWidth="1"/>
    <col min="12556" max="12558" width="10.28515625" style="11" customWidth="1"/>
    <col min="12559" max="12560" width="12.42578125" style="11" customWidth="1"/>
    <col min="12561" max="12561" width="11.28515625" style="11" customWidth="1"/>
    <col min="12562" max="12562" width="12.42578125" style="11" customWidth="1"/>
    <col min="12563" max="12563" width="11.28515625" style="11" customWidth="1"/>
    <col min="12564" max="12564" width="12.42578125" style="11" customWidth="1"/>
    <col min="12565" max="12565" width="11.28515625" style="11" customWidth="1"/>
    <col min="12566" max="12566" width="12.42578125" style="11" customWidth="1"/>
    <col min="12567" max="12567" width="11.28515625" style="11" customWidth="1"/>
    <col min="12568" max="12568" width="12.42578125" style="11" customWidth="1"/>
    <col min="12569" max="12569" width="11.28515625" style="11" customWidth="1"/>
    <col min="12570" max="12570" width="14.140625" style="11" customWidth="1"/>
    <col min="12571" max="12571" width="10.28515625" style="11" customWidth="1"/>
    <col min="12572" max="12572" width="17.140625" style="11" customWidth="1"/>
    <col min="12573" max="12573" width="12" style="11" customWidth="1"/>
    <col min="12574" max="12574" width="14.140625" style="11" customWidth="1"/>
    <col min="12575" max="12575" width="10.28515625" style="11" customWidth="1"/>
    <col min="12576" max="12576" width="17.140625" style="11" customWidth="1"/>
    <col min="12577" max="12577" width="12" style="11" customWidth="1"/>
    <col min="12578" max="12578" width="10.7109375" style="11" customWidth="1"/>
    <col min="12579" max="12581" width="9" style="11" hidden="1" customWidth="1"/>
    <col min="12582" max="12809" width="9.140625" style="11"/>
    <col min="12810" max="12810" width="5.140625" style="11" customWidth="1"/>
    <col min="12811" max="12811" width="32.42578125" style="11" customWidth="1"/>
    <col min="12812" max="12814" width="10.28515625" style="11" customWidth="1"/>
    <col min="12815" max="12816" width="12.42578125" style="11" customWidth="1"/>
    <col min="12817" max="12817" width="11.28515625" style="11" customWidth="1"/>
    <col min="12818" max="12818" width="12.42578125" style="11" customWidth="1"/>
    <col min="12819" max="12819" width="11.28515625" style="11" customWidth="1"/>
    <col min="12820" max="12820" width="12.42578125" style="11" customWidth="1"/>
    <col min="12821" max="12821" width="11.28515625" style="11" customWidth="1"/>
    <col min="12822" max="12822" width="12.42578125" style="11" customWidth="1"/>
    <col min="12823" max="12823" width="11.28515625" style="11" customWidth="1"/>
    <col min="12824" max="12824" width="12.42578125" style="11" customWidth="1"/>
    <col min="12825" max="12825" width="11.28515625" style="11" customWidth="1"/>
    <col min="12826" max="12826" width="14.140625" style="11" customWidth="1"/>
    <col min="12827" max="12827" width="10.28515625" style="11" customWidth="1"/>
    <col min="12828" max="12828" width="17.140625" style="11" customWidth="1"/>
    <col min="12829" max="12829" width="12" style="11" customWidth="1"/>
    <col min="12830" max="12830" width="14.140625" style="11" customWidth="1"/>
    <col min="12831" max="12831" width="10.28515625" style="11" customWidth="1"/>
    <col min="12832" max="12832" width="17.140625" style="11" customWidth="1"/>
    <col min="12833" max="12833" width="12" style="11" customWidth="1"/>
    <col min="12834" max="12834" width="10.7109375" style="11" customWidth="1"/>
    <col min="12835" max="12837" width="9" style="11" hidden="1" customWidth="1"/>
    <col min="12838" max="13065" width="9.140625" style="11"/>
    <col min="13066" max="13066" width="5.140625" style="11" customWidth="1"/>
    <col min="13067" max="13067" width="32.42578125" style="11" customWidth="1"/>
    <col min="13068" max="13070" width="10.28515625" style="11" customWidth="1"/>
    <col min="13071" max="13072" width="12.42578125" style="11" customWidth="1"/>
    <col min="13073" max="13073" width="11.28515625" style="11" customWidth="1"/>
    <col min="13074" max="13074" width="12.42578125" style="11" customWidth="1"/>
    <col min="13075" max="13075" width="11.28515625" style="11" customWidth="1"/>
    <col min="13076" max="13076" width="12.42578125" style="11" customWidth="1"/>
    <col min="13077" max="13077" width="11.28515625" style="11" customWidth="1"/>
    <col min="13078" max="13078" width="12.42578125" style="11" customWidth="1"/>
    <col min="13079" max="13079" width="11.28515625" style="11" customWidth="1"/>
    <col min="13080" max="13080" width="12.42578125" style="11" customWidth="1"/>
    <col min="13081" max="13081" width="11.28515625" style="11" customWidth="1"/>
    <col min="13082" max="13082" width="14.140625" style="11" customWidth="1"/>
    <col min="13083" max="13083" width="10.28515625" style="11" customWidth="1"/>
    <col min="13084" max="13084" width="17.140625" style="11" customWidth="1"/>
    <col min="13085" max="13085" width="12" style="11" customWidth="1"/>
    <col min="13086" max="13086" width="14.140625" style="11" customWidth="1"/>
    <col min="13087" max="13087" width="10.28515625" style="11" customWidth="1"/>
    <col min="13088" max="13088" width="17.140625" style="11" customWidth="1"/>
    <col min="13089" max="13089" width="12" style="11" customWidth="1"/>
    <col min="13090" max="13090" width="10.7109375" style="11" customWidth="1"/>
    <col min="13091" max="13093" width="9" style="11" hidden="1" customWidth="1"/>
    <col min="13094" max="13321" width="9.140625" style="11"/>
    <col min="13322" max="13322" width="5.140625" style="11" customWidth="1"/>
    <col min="13323" max="13323" width="32.42578125" style="11" customWidth="1"/>
    <col min="13324" max="13326" width="10.28515625" style="11" customWidth="1"/>
    <col min="13327" max="13328" width="12.42578125" style="11" customWidth="1"/>
    <col min="13329" max="13329" width="11.28515625" style="11" customWidth="1"/>
    <col min="13330" max="13330" width="12.42578125" style="11" customWidth="1"/>
    <col min="13331" max="13331" width="11.28515625" style="11" customWidth="1"/>
    <col min="13332" max="13332" width="12.42578125" style="11" customWidth="1"/>
    <col min="13333" max="13333" width="11.28515625" style="11" customWidth="1"/>
    <col min="13334" max="13334" width="12.42578125" style="11" customWidth="1"/>
    <col min="13335" max="13335" width="11.28515625" style="11" customWidth="1"/>
    <col min="13336" max="13336" width="12.42578125" style="11" customWidth="1"/>
    <col min="13337" max="13337" width="11.28515625" style="11" customWidth="1"/>
    <col min="13338" max="13338" width="14.140625" style="11" customWidth="1"/>
    <col min="13339" max="13339" width="10.28515625" style="11" customWidth="1"/>
    <col min="13340" max="13340" width="17.140625" style="11" customWidth="1"/>
    <col min="13341" max="13341" width="12" style="11" customWidth="1"/>
    <col min="13342" max="13342" width="14.140625" style="11" customWidth="1"/>
    <col min="13343" max="13343" width="10.28515625" style="11" customWidth="1"/>
    <col min="13344" max="13344" width="17.140625" style="11" customWidth="1"/>
    <col min="13345" max="13345" width="12" style="11" customWidth="1"/>
    <col min="13346" max="13346" width="10.7109375" style="11" customWidth="1"/>
    <col min="13347" max="13349" width="9" style="11" hidden="1" customWidth="1"/>
    <col min="13350" max="13577" width="9.140625" style="11"/>
    <col min="13578" max="13578" width="5.140625" style="11" customWidth="1"/>
    <col min="13579" max="13579" width="32.42578125" style="11" customWidth="1"/>
    <col min="13580" max="13582" width="10.28515625" style="11" customWidth="1"/>
    <col min="13583" max="13584" width="12.42578125" style="11" customWidth="1"/>
    <col min="13585" max="13585" width="11.28515625" style="11" customWidth="1"/>
    <col min="13586" max="13586" width="12.42578125" style="11" customWidth="1"/>
    <col min="13587" max="13587" width="11.28515625" style="11" customWidth="1"/>
    <col min="13588" max="13588" width="12.42578125" style="11" customWidth="1"/>
    <col min="13589" max="13589" width="11.28515625" style="11" customWidth="1"/>
    <col min="13590" max="13590" width="12.42578125" style="11" customWidth="1"/>
    <col min="13591" max="13591" width="11.28515625" style="11" customWidth="1"/>
    <col min="13592" max="13592" width="12.42578125" style="11" customWidth="1"/>
    <col min="13593" max="13593" width="11.28515625" style="11" customWidth="1"/>
    <col min="13594" max="13594" width="14.140625" style="11" customWidth="1"/>
    <col min="13595" max="13595" width="10.28515625" style="11" customWidth="1"/>
    <col min="13596" max="13596" width="17.140625" style="11" customWidth="1"/>
    <col min="13597" max="13597" width="12" style="11" customWidth="1"/>
    <col min="13598" max="13598" width="14.140625" style="11" customWidth="1"/>
    <col min="13599" max="13599" width="10.28515625" style="11" customWidth="1"/>
    <col min="13600" max="13600" width="17.140625" style="11" customWidth="1"/>
    <col min="13601" max="13601" width="12" style="11" customWidth="1"/>
    <col min="13602" max="13602" width="10.7109375" style="11" customWidth="1"/>
    <col min="13603" max="13605" width="9" style="11" hidden="1" customWidth="1"/>
    <col min="13606" max="13833" width="9.140625" style="11"/>
    <col min="13834" max="13834" width="5.140625" style="11" customWidth="1"/>
    <col min="13835" max="13835" width="32.42578125" style="11" customWidth="1"/>
    <col min="13836" max="13838" width="10.28515625" style="11" customWidth="1"/>
    <col min="13839" max="13840" width="12.42578125" style="11" customWidth="1"/>
    <col min="13841" max="13841" width="11.28515625" style="11" customWidth="1"/>
    <col min="13842" max="13842" width="12.42578125" style="11" customWidth="1"/>
    <col min="13843" max="13843" width="11.28515625" style="11" customWidth="1"/>
    <col min="13844" max="13844" width="12.42578125" style="11" customWidth="1"/>
    <col min="13845" max="13845" width="11.28515625" style="11" customWidth="1"/>
    <col min="13846" max="13846" width="12.42578125" style="11" customWidth="1"/>
    <col min="13847" max="13847" width="11.28515625" style="11" customWidth="1"/>
    <col min="13848" max="13848" width="12.42578125" style="11" customWidth="1"/>
    <col min="13849" max="13849" width="11.28515625" style="11" customWidth="1"/>
    <col min="13850" max="13850" width="14.140625" style="11" customWidth="1"/>
    <col min="13851" max="13851" width="10.28515625" style="11" customWidth="1"/>
    <col min="13852" max="13852" width="17.140625" style="11" customWidth="1"/>
    <col min="13853" max="13853" width="12" style="11" customWidth="1"/>
    <col min="13854" max="13854" width="14.140625" style="11" customWidth="1"/>
    <col min="13855" max="13855" width="10.28515625" style="11" customWidth="1"/>
    <col min="13856" max="13856" width="17.140625" style="11" customWidth="1"/>
    <col min="13857" max="13857" width="12" style="11" customWidth="1"/>
    <col min="13858" max="13858" width="10.7109375" style="11" customWidth="1"/>
    <col min="13859" max="13861" width="9" style="11" hidden="1" customWidth="1"/>
    <col min="13862" max="14089" width="9.140625" style="11"/>
    <col min="14090" max="14090" width="5.140625" style="11" customWidth="1"/>
    <col min="14091" max="14091" width="32.42578125" style="11" customWidth="1"/>
    <col min="14092" max="14094" width="10.28515625" style="11" customWidth="1"/>
    <col min="14095" max="14096" width="12.42578125" style="11" customWidth="1"/>
    <col min="14097" max="14097" width="11.28515625" style="11" customWidth="1"/>
    <col min="14098" max="14098" width="12.42578125" style="11" customWidth="1"/>
    <col min="14099" max="14099" width="11.28515625" style="11" customWidth="1"/>
    <col min="14100" max="14100" width="12.42578125" style="11" customWidth="1"/>
    <col min="14101" max="14101" width="11.28515625" style="11" customWidth="1"/>
    <col min="14102" max="14102" width="12.42578125" style="11" customWidth="1"/>
    <col min="14103" max="14103" width="11.28515625" style="11" customWidth="1"/>
    <col min="14104" max="14104" width="12.42578125" style="11" customWidth="1"/>
    <col min="14105" max="14105" width="11.28515625" style="11" customWidth="1"/>
    <col min="14106" max="14106" width="14.140625" style="11" customWidth="1"/>
    <col min="14107" max="14107" width="10.28515625" style="11" customWidth="1"/>
    <col min="14108" max="14108" width="17.140625" style="11" customWidth="1"/>
    <col min="14109" max="14109" width="12" style="11" customWidth="1"/>
    <col min="14110" max="14110" width="14.140625" style="11" customWidth="1"/>
    <col min="14111" max="14111" width="10.28515625" style="11" customWidth="1"/>
    <col min="14112" max="14112" width="17.140625" style="11" customWidth="1"/>
    <col min="14113" max="14113" width="12" style="11" customWidth="1"/>
    <col min="14114" max="14114" width="10.7109375" style="11" customWidth="1"/>
    <col min="14115" max="14117" width="9" style="11" hidden="1" customWidth="1"/>
    <col min="14118" max="14345" width="9.140625" style="11"/>
    <col min="14346" max="14346" width="5.140625" style="11" customWidth="1"/>
    <col min="14347" max="14347" width="32.42578125" style="11" customWidth="1"/>
    <col min="14348" max="14350" width="10.28515625" style="11" customWidth="1"/>
    <col min="14351" max="14352" width="12.42578125" style="11" customWidth="1"/>
    <col min="14353" max="14353" width="11.28515625" style="11" customWidth="1"/>
    <col min="14354" max="14354" width="12.42578125" style="11" customWidth="1"/>
    <col min="14355" max="14355" width="11.28515625" style="11" customWidth="1"/>
    <col min="14356" max="14356" width="12.42578125" style="11" customWidth="1"/>
    <col min="14357" max="14357" width="11.28515625" style="11" customWidth="1"/>
    <col min="14358" max="14358" width="12.42578125" style="11" customWidth="1"/>
    <col min="14359" max="14359" width="11.28515625" style="11" customWidth="1"/>
    <col min="14360" max="14360" width="12.42578125" style="11" customWidth="1"/>
    <col min="14361" max="14361" width="11.28515625" style="11" customWidth="1"/>
    <col min="14362" max="14362" width="14.140625" style="11" customWidth="1"/>
    <col min="14363" max="14363" width="10.28515625" style="11" customWidth="1"/>
    <col min="14364" max="14364" width="17.140625" style="11" customWidth="1"/>
    <col min="14365" max="14365" width="12" style="11" customWidth="1"/>
    <col min="14366" max="14366" width="14.140625" style="11" customWidth="1"/>
    <col min="14367" max="14367" width="10.28515625" style="11" customWidth="1"/>
    <col min="14368" max="14368" width="17.140625" style="11" customWidth="1"/>
    <col min="14369" max="14369" width="12" style="11" customWidth="1"/>
    <col min="14370" max="14370" width="10.7109375" style="11" customWidth="1"/>
    <col min="14371" max="14373" width="9" style="11" hidden="1" customWidth="1"/>
    <col min="14374" max="14601" width="9.140625" style="11"/>
    <col min="14602" max="14602" width="5.140625" style="11" customWidth="1"/>
    <col min="14603" max="14603" width="32.42578125" style="11" customWidth="1"/>
    <col min="14604" max="14606" width="10.28515625" style="11" customWidth="1"/>
    <col min="14607" max="14608" width="12.42578125" style="11" customWidth="1"/>
    <col min="14609" max="14609" width="11.28515625" style="11" customWidth="1"/>
    <col min="14610" max="14610" width="12.42578125" style="11" customWidth="1"/>
    <col min="14611" max="14611" width="11.28515625" style="11" customWidth="1"/>
    <col min="14612" max="14612" width="12.42578125" style="11" customWidth="1"/>
    <col min="14613" max="14613" width="11.28515625" style="11" customWidth="1"/>
    <col min="14614" max="14614" width="12.42578125" style="11" customWidth="1"/>
    <col min="14615" max="14615" width="11.28515625" style="11" customWidth="1"/>
    <col min="14616" max="14616" width="12.42578125" style="11" customWidth="1"/>
    <col min="14617" max="14617" width="11.28515625" style="11" customWidth="1"/>
    <col min="14618" max="14618" width="14.140625" style="11" customWidth="1"/>
    <col min="14619" max="14619" width="10.28515625" style="11" customWidth="1"/>
    <col min="14620" max="14620" width="17.140625" style="11" customWidth="1"/>
    <col min="14621" max="14621" width="12" style="11" customWidth="1"/>
    <col min="14622" max="14622" width="14.140625" style="11" customWidth="1"/>
    <col min="14623" max="14623" width="10.28515625" style="11" customWidth="1"/>
    <col min="14624" max="14624" width="17.140625" style="11" customWidth="1"/>
    <col min="14625" max="14625" width="12" style="11" customWidth="1"/>
    <col min="14626" max="14626" width="10.7109375" style="11" customWidth="1"/>
    <col min="14627" max="14629" width="9" style="11" hidden="1" customWidth="1"/>
    <col min="14630" max="14857" width="9.140625" style="11"/>
    <col min="14858" max="14858" width="5.140625" style="11" customWidth="1"/>
    <col min="14859" max="14859" width="32.42578125" style="11" customWidth="1"/>
    <col min="14860" max="14862" width="10.28515625" style="11" customWidth="1"/>
    <col min="14863" max="14864" width="12.42578125" style="11" customWidth="1"/>
    <col min="14865" max="14865" width="11.28515625" style="11" customWidth="1"/>
    <col min="14866" max="14866" width="12.42578125" style="11" customWidth="1"/>
    <col min="14867" max="14867" width="11.28515625" style="11" customWidth="1"/>
    <col min="14868" max="14868" width="12.42578125" style="11" customWidth="1"/>
    <col min="14869" max="14869" width="11.28515625" style="11" customWidth="1"/>
    <col min="14870" max="14870" width="12.42578125" style="11" customWidth="1"/>
    <col min="14871" max="14871" width="11.28515625" style="11" customWidth="1"/>
    <col min="14872" max="14872" width="12.42578125" style="11" customWidth="1"/>
    <col min="14873" max="14873" width="11.28515625" style="11" customWidth="1"/>
    <col min="14874" max="14874" width="14.140625" style="11" customWidth="1"/>
    <col min="14875" max="14875" width="10.28515625" style="11" customWidth="1"/>
    <col min="14876" max="14876" width="17.140625" style="11" customWidth="1"/>
    <col min="14877" max="14877" width="12" style="11" customWidth="1"/>
    <col min="14878" max="14878" width="14.140625" style="11" customWidth="1"/>
    <col min="14879" max="14879" width="10.28515625" style="11" customWidth="1"/>
    <col min="14880" max="14880" width="17.140625" style="11" customWidth="1"/>
    <col min="14881" max="14881" width="12" style="11" customWidth="1"/>
    <col min="14882" max="14882" width="10.7109375" style="11" customWidth="1"/>
    <col min="14883" max="14885" width="9" style="11" hidden="1" customWidth="1"/>
    <col min="14886" max="15113" width="9.140625" style="11"/>
    <col min="15114" max="15114" width="5.140625" style="11" customWidth="1"/>
    <col min="15115" max="15115" width="32.42578125" style="11" customWidth="1"/>
    <col min="15116" max="15118" width="10.28515625" style="11" customWidth="1"/>
    <col min="15119" max="15120" width="12.42578125" style="11" customWidth="1"/>
    <col min="15121" max="15121" width="11.28515625" style="11" customWidth="1"/>
    <col min="15122" max="15122" width="12.42578125" style="11" customWidth="1"/>
    <col min="15123" max="15123" width="11.28515625" style="11" customWidth="1"/>
    <col min="15124" max="15124" width="12.42578125" style="11" customWidth="1"/>
    <col min="15125" max="15125" width="11.28515625" style="11" customWidth="1"/>
    <col min="15126" max="15126" width="12.42578125" style="11" customWidth="1"/>
    <col min="15127" max="15127" width="11.28515625" style="11" customWidth="1"/>
    <col min="15128" max="15128" width="12.42578125" style="11" customWidth="1"/>
    <col min="15129" max="15129" width="11.28515625" style="11" customWidth="1"/>
    <col min="15130" max="15130" width="14.140625" style="11" customWidth="1"/>
    <col min="15131" max="15131" width="10.28515625" style="11" customWidth="1"/>
    <col min="15132" max="15132" width="17.140625" style="11" customWidth="1"/>
    <col min="15133" max="15133" width="12" style="11" customWidth="1"/>
    <col min="15134" max="15134" width="14.140625" style="11" customWidth="1"/>
    <col min="15135" max="15135" width="10.28515625" style="11" customWidth="1"/>
    <col min="15136" max="15136" width="17.140625" style="11" customWidth="1"/>
    <col min="15137" max="15137" width="12" style="11" customWidth="1"/>
    <col min="15138" max="15138" width="10.7109375" style="11" customWidth="1"/>
    <col min="15139" max="15141" width="9" style="11" hidden="1" customWidth="1"/>
    <col min="15142" max="15369" width="9.140625" style="11"/>
    <col min="15370" max="15370" width="5.140625" style="11" customWidth="1"/>
    <col min="15371" max="15371" width="32.42578125" style="11" customWidth="1"/>
    <col min="15372" max="15374" width="10.28515625" style="11" customWidth="1"/>
    <col min="15375" max="15376" width="12.42578125" style="11" customWidth="1"/>
    <col min="15377" max="15377" width="11.28515625" style="11" customWidth="1"/>
    <col min="15378" max="15378" width="12.42578125" style="11" customWidth="1"/>
    <col min="15379" max="15379" width="11.28515625" style="11" customWidth="1"/>
    <col min="15380" max="15380" width="12.42578125" style="11" customWidth="1"/>
    <col min="15381" max="15381" width="11.28515625" style="11" customWidth="1"/>
    <col min="15382" max="15382" width="12.42578125" style="11" customWidth="1"/>
    <col min="15383" max="15383" width="11.28515625" style="11" customWidth="1"/>
    <col min="15384" max="15384" width="12.42578125" style="11" customWidth="1"/>
    <col min="15385" max="15385" width="11.28515625" style="11" customWidth="1"/>
    <col min="15386" max="15386" width="14.140625" style="11" customWidth="1"/>
    <col min="15387" max="15387" width="10.28515625" style="11" customWidth="1"/>
    <col min="15388" max="15388" width="17.140625" style="11" customWidth="1"/>
    <col min="15389" max="15389" width="12" style="11" customWidth="1"/>
    <col min="15390" max="15390" width="14.140625" style="11" customWidth="1"/>
    <col min="15391" max="15391" width="10.28515625" style="11" customWidth="1"/>
    <col min="15392" max="15392" width="17.140625" style="11" customWidth="1"/>
    <col min="15393" max="15393" width="12" style="11" customWidth="1"/>
    <col min="15394" max="15394" width="10.7109375" style="11" customWidth="1"/>
    <col min="15395" max="15397" width="9" style="11" hidden="1" customWidth="1"/>
    <col min="15398" max="15625" width="9.140625" style="11"/>
    <col min="15626" max="15626" width="5.140625" style="11" customWidth="1"/>
    <col min="15627" max="15627" width="32.42578125" style="11" customWidth="1"/>
    <col min="15628" max="15630" width="10.28515625" style="11" customWidth="1"/>
    <col min="15631" max="15632" width="12.42578125" style="11" customWidth="1"/>
    <col min="15633" max="15633" width="11.28515625" style="11" customWidth="1"/>
    <col min="15634" max="15634" width="12.42578125" style="11" customWidth="1"/>
    <col min="15635" max="15635" width="11.28515625" style="11" customWidth="1"/>
    <col min="15636" max="15636" width="12.42578125" style="11" customWidth="1"/>
    <col min="15637" max="15637" width="11.28515625" style="11" customWidth="1"/>
    <col min="15638" max="15638" width="12.42578125" style="11" customWidth="1"/>
    <col min="15639" max="15639" width="11.28515625" style="11" customWidth="1"/>
    <col min="15640" max="15640" width="12.42578125" style="11" customWidth="1"/>
    <col min="15641" max="15641" width="11.28515625" style="11" customWidth="1"/>
    <col min="15642" max="15642" width="14.140625" style="11" customWidth="1"/>
    <col min="15643" max="15643" width="10.28515625" style="11" customWidth="1"/>
    <col min="15644" max="15644" width="17.140625" style="11" customWidth="1"/>
    <col min="15645" max="15645" width="12" style="11" customWidth="1"/>
    <col min="15646" max="15646" width="14.140625" style="11" customWidth="1"/>
    <col min="15647" max="15647" width="10.28515625" style="11" customWidth="1"/>
    <col min="15648" max="15648" width="17.140625" style="11" customWidth="1"/>
    <col min="15649" max="15649" width="12" style="11" customWidth="1"/>
    <col min="15650" max="15650" width="10.7109375" style="11" customWidth="1"/>
    <col min="15651" max="15653" width="9" style="11" hidden="1" customWidth="1"/>
    <col min="15654" max="15881" width="9.140625" style="11"/>
    <col min="15882" max="15882" width="5.140625" style="11" customWidth="1"/>
    <col min="15883" max="15883" width="32.42578125" style="11" customWidth="1"/>
    <col min="15884" max="15886" width="10.28515625" style="11" customWidth="1"/>
    <col min="15887" max="15888" width="12.42578125" style="11" customWidth="1"/>
    <col min="15889" max="15889" width="11.28515625" style="11" customWidth="1"/>
    <col min="15890" max="15890" width="12.42578125" style="11" customWidth="1"/>
    <col min="15891" max="15891" width="11.28515625" style="11" customWidth="1"/>
    <col min="15892" max="15892" width="12.42578125" style="11" customWidth="1"/>
    <col min="15893" max="15893" width="11.28515625" style="11" customWidth="1"/>
    <col min="15894" max="15894" width="12.42578125" style="11" customWidth="1"/>
    <col min="15895" max="15895" width="11.28515625" style="11" customWidth="1"/>
    <col min="15896" max="15896" width="12.42578125" style="11" customWidth="1"/>
    <col min="15897" max="15897" width="11.28515625" style="11" customWidth="1"/>
    <col min="15898" max="15898" width="14.140625" style="11" customWidth="1"/>
    <col min="15899" max="15899" width="10.28515625" style="11" customWidth="1"/>
    <col min="15900" max="15900" width="17.140625" style="11" customWidth="1"/>
    <col min="15901" max="15901" width="12" style="11" customWidth="1"/>
    <col min="15902" max="15902" width="14.140625" style="11" customWidth="1"/>
    <col min="15903" max="15903" width="10.28515625" style="11" customWidth="1"/>
    <col min="15904" max="15904" width="17.140625" style="11" customWidth="1"/>
    <col min="15905" max="15905" width="12" style="11" customWidth="1"/>
    <col min="15906" max="15906" width="10.7109375" style="11" customWidth="1"/>
    <col min="15907" max="15909" width="9" style="11" hidden="1" customWidth="1"/>
    <col min="15910" max="16137" width="9.140625" style="11"/>
    <col min="16138" max="16138" width="5.140625" style="11" customWidth="1"/>
    <col min="16139" max="16139" width="32.42578125" style="11" customWidth="1"/>
    <col min="16140" max="16142" width="10.28515625" style="11" customWidth="1"/>
    <col min="16143" max="16144" width="12.42578125" style="11" customWidth="1"/>
    <col min="16145" max="16145" width="11.28515625" style="11" customWidth="1"/>
    <col min="16146" max="16146" width="12.42578125" style="11" customWidth="1"/>
    <col min="16147" max="16147" width="11.28515625" style="11" customWidth="1"/>
    <col min="16148" max="16148" width="12.42578125" style="11" customWidth="1"/>
    <col min="16149" max="16149" width="11.28515625" style="11" customWidth="1"/>
    <col min="16150" max="16150" width="12.42578125" style="11" customWidth="1"/>
    <col min="16151" max="16151" width="11.28515625" style="11" customWidth="1"/>
    <col min="16152" max="16152" width="12.42578125" style="11" customWidth="1"/>
    <col min="16153" max="16153" width="11.28515625" style="11" customWidth="1"/>
    <col min="16154" max="16154" width="14.140625" style="11" customWidth="1"/>
    <col min="16155" max="16155" width="10.28515625" style="11" customWidth="1"/>
    <col min="16156" max="16156" width="17.140625" style="11" customWidth="1"/>
    <col min="16157" max="16157" width="12" style="11" customWidth="1"/>
    <col min="16158" max="16158" width="14.140625" style="11" customWidth="1"/>
    <col min="16159" max="16159" width="10.28515625" style="11" customWidth="1"/>
    <col min="16160" max="16160" width="17.140625" style="11" customWidth="1"/>
    <col min="16161" max="16161" width="12" style="11" customWidth="1"/>
    <col min="16162" max="16162" width="10.7109375" style="11" customWidth="1"/>
    <col min="16163" max="16165" width="9" style="11" hidden="1" customWidth="1"/>
    <col min="16166" max="16384" width="9.140625" style="11"/>
  </cols>
  <sheetData>
    <row r="1" spans="1:47" ht="30" customHeight="1">
      <c r="A1" s="367"/>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12"/>
      <c r="AB1" s="12"/>
      <c r="AC1" s="90"/>
      <c r="AD1" s="90"/>
      <c r="AE1" s="90"/>
      <c r="AF1" s="90"/>
      <c r="AG1" s="12"/>
      <c r="AH1" s="12"/>
      <c r="AI1" s="90"/>
      <c r="AJ1" s="90"/>
      <c r="AK1" s="90"/>
      <c r="AL1" s="90"/>
      <c r="AM1" s="12"/>
      <c r="AN1" s="12"/>
      <c r="AO1" s="161"/>
      <c r="AP1" s="90"/>
      <c r="AQ1" s="363" t="s">
        <v>64</v>
      </c>
      <c r="AR1" s="363"/>
      <c r="AS1" s="363"/>
      <c r="AT1" s="363"/>
      <c r="AU1" s="363"/>
    </row>
    <row r="2" spans="1:47" s="1" customFormat="1" ht="30" customHeight="1">
      <c r="A2" s="364" t="s">
        <v>65</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row>
    <row r="3" spans="1:47" ht="30" customHeight="1">
      <c r="A3" s="365" t="s">
        <v>66</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row>
    <row r="4" spans="1:47" s="2" customFormat="1" ht="30" customHeight="1">
      <c r="A4" s="366" t="s">
        <v>0</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row>
    <row r="5" spans="1:47" s="3" customFormat="1" ht="27" customHeight="1">
      <c r="A5" s="361" t="s">
        <v>18</v>
      </c>
      <c r="B5" s="361" t="s">
        <v>19</v>
      </c>
      <c r="C5" s="361" t="s">
        <v>20</v>
      </c>
      <c r="D5" s="361" t="s">
        <v>21</v>
      </c>
      <c r="E5" s="361" t="s">
        <v>22</v>
      </c>
      <c r="F5" s="361" t="s">
        <v>23</v>
      </c>
      <c r="G5" s="361" t="s">
        <v>67</v>
      </c>
      <c r="H5" s="361"/>
      <c r="I5" s="361"/>
      <c r="J5" s="361"/>
      <c r="K5" s="361"/>
      <c r="L5" s="361" t="s">
        <v>68</v>
      </c>
      <c r="M5" s="361"/>
      <c r="N5" s="361"/>
      <c r="O5" s="361" t="s">
        <v>69</v>
      </c>
      <c r="P5" s="361"/>
      <c r="Q5" s="361"/>
      <c r="R5" s="361"/>
      <c r="S5" s="361"/>
      <c r="T5" s="361"/>
      <c r="U5" s="361" t="s">
        <v>70</v>
      </c>
      <c r="V5" s="361"/>
      <c r="W5" s="361" t="s">
        <v>71</v>
      </c>
      <c r="X5" s="361"/>
      <c r="Y5" s="361"/>
      <c r="Z5" s="361"/>
      <c r="AA5" s="361"/>
      <c r="AB5" s="361"/>
      <c r="AC5" s="361" t="s">
        <v>72</v>
      </c>
      <c r="AD5" s="361"/>
      <c r="AE5" s="361"/>
      <c r="AF5" s="361"/>
      <c r="AG5" s="361"/>
      <c r="AH5" s="361"/>
      <c r="AI5" s="361" t="s">
        <v>73</v>
      </c>
      <c r="AJ5" s="361"/>
      <c r="AK5" s="361"/>
      <c r="AL5" s="361"/>
      <c r="AM5" s="361"/>
      <c r="AN5" s="361"/>
      <c r="AO5" s="361" t="s">
        <v>74</v>
      </c>
      <c r="AP5" s="361"/>
      <c r="AQ5" s="361"/>
      <c r="AR5" s="361"/>
      <c r="AS5" s="361"/>
      <c r="AT5" s="361"/>
      <c r="AU5" s="361" t="s">
        <v>3</v>
      </c>
    </row>
    <row r="6" spans="1:47" s="3" customFormat="1" ht="27" customHeight="1">
      <c r="A6" s="361"/>
      <c r="B6" s="361"/>
      <c r="C6" s="361"/>
      <c r="D6" s="361"/>
      <c r="E6" s="361"/>
      <c r="F6" s="361"/>
      <c r="G6" s="361" t="s">
        <v>26</v>
      </c>
      <c r="H6" s="361" t="s">
        <v>27</v>
      </c>
      <c r="I6" s="361"/>
      <c r="J6" s="361"/>
      <c r="K6" s="361"/>
      <c r="L6" s="361" t="s">
        <v>26</v>
      </c>
      <c r="M6" s="361" t="s">
        <v>27</v>
      </c>
      <c r="N6" s="361"/>
      <c r="O6" s="361" t="s">
        <v>28</v>
      </c>
      <c r="P6" s="361"/>
      <c r="Q6" s="361" t="s">
        <v>75</v>
      </c>
      <c r="R6" s="361"/>
      <c r="S6" s="361" t="s">
        <v>76</v>
      </c>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1"/>
      <c r="AU6" s="361"/>
    </row>
    <row r="7" spans="1:47" s="3" customFormat="1" ht="33.75" customHeight="1">
      <c r="A7" s="361"/>
      <c r="B7" s="361"/>
      <c r="C7" s="361"/>
      <c r="D7" s="361"/>
      <c r="E7" s="361"/>
      <c r="F7" s="361"/>
      <c r="G7" s="361"/>
      <c r="H7" s="361" t="s">
        <v>29</v>
      </c>
      <c r="I7" s="361" t="s">
        <v>11</v>
      </c>
      <c r="J7" s="361"/>
      <c r="K7" s="361"/>
      <c r="L7" s="361"/>
      <c r="M7" s="361" t="s">
        <v>29</v>
      </c>
      <c r="N7" s="361" t="s">
        <v>77</v>
      </c>
      <c r="O7" s="361"/>
      <c r="P7" s="361"/>
      <c r="Q7" s="361"/>
      <c r="R7" s="361"/>
      <c r="S7" s="361"/>
      <c r="T7" s="361"/>
      <c r="U7" s="361"/>
      <c r="V7" s="361"/>
      <c r="W7" s="361" t="s">
        <v>29</v>
      </c>
      <c r="X7" s="361" t="s">
        <v>10</v>
      </c>
      <c r="Y7" s="361"/>
      <c r="Z7" s="361"/>
      <c r="AA7" s="361"/>
      <c r="AB7" s="361"/>
      <c r="AC7" s="361" t="s">
        <v>29</v>
      </c>
      <c r="AD7" s="361" t="s">
        <v>10</v>
      </c>
      <c r="AE7" s="361"/>
      <c r="AF7" s="361"/>
      <c r="AG7" s="361"/>
      <c r="AH7" s="361"/>
      <c r="AI7" s="361" t="s">
        <v>29</v>
      </c>
      <c r="AJ7" s="361" t="s">
        <v>10</v>
      </c>
      <c r="AK7" s="361"/>
      <c r="AL7" s="361"/>
      <c r="AM7" s="361"/>
      <c r="AN7" s="361"/>
      <c r="AO7" s="361" t="s">
        <v>29</v>
      </c>
      <c r="AP7" s="361" t="s">
        <v>10</v>
      </c>
      <c r="AQ7" s="361"/>
      <c r="AR7" s="361"/>
      <c r="AS7" s="361"/>
      <c r="AT7" s="361"/>
      <c r="AU7" s="361"/>
    </row>
    <row r="8" spans="1:47" s="3" customFormat="1" ht="33.75" customHeight="1">
      <c r="A8" s="361"/>
      <c r="B8" s="361"/>
      <c r="C8" s="361"/>
      <c r="D8" s="361"/>
      <c r="E8" s="361"/>
      <c r="F8" s="361"/>
      <c r="G8" s="361"/>
      <c r="H8" s="361"/>
      <c r="I8" s="361" t="s">
        <v>78</v>
      </c>
      <c r="J8" s="361" t="s">
        <v>79</v>
      </c>
      <c r="K8" s="361" t="s">
        <v>80</v>
      </c>
      <c r="L8" s="361"/>
      <c r="M8" s="361"/>
      <c r="N8" s="368"/>
      <c r="O8" s="361" t="s">
        <v>29</v>
      </c>
      <c r="P8" s="361" t="s">
        <v>61</v>
      </c>
      <c r="Q8" s="361" t="s">
        <v>29</v>
      </c>
      <c r="R8" s="361" t="s">
        <v>61</v>
      </c>
      <c r="S8" s="361" t="s">
        <v>29</v>
      </c>
      <c r="T8" s="361" t="s">
        <v>61</v>
      </c>
      <c r="U8" s="361" t="s">
        <v>29</v>
      </c>
      <c r="V8" s="361" t="s">
        <v>61</v>
      </c>
      <c r="W8" s="361"/>
      <c r="X8" s="362" t="s">
        <v>78</v>
      </c>
      <c r="Y8" s="362"/>
      <c r="Z8" s="362"/>
      <c r="AA8" s="361" t="s">
        <v>79</v>
      </c>
      <c r="AB8" s="361" t="s">
        <v>80</v>
      </c>
      <c r="AC8" s="361"/>
      <c r="AD8" s="362" t="s">
        <v>78</v>
      </c>
      <c r="AE8" s="362"/>
      <c r="AF8" s="362"/>
      <c r="AG8" s="361" t="s">
        <v>79</v>
      </c>
      <c r="AH8" s="361" t="s">
        <v>80</v>
      </c>
      <c r="AI8" s="361"/>
      <c r="AJ8" s="362" t="s">
        <v>78</v>
      </c>
      <c r="AK8" s="362"/>
      <c r="AL8" s="362"/>
      <c r="AM8" s="361" t="s">
        <v>79</v>
      </c>
      <c r="AN8" s="361" t="s">
        <v>80</v>
      </c>
      <c r="AO8" s="361"/>
      <c r="AP8" s="362" t="s">
        <v>78</v>
      </c>
      <c r="AQ8" s="362"/>
      <c r="AR8" s="362"/>
      <c r="AS8" s="361" t="s">
        <v>79</v>
      </c>
      <c r="AT8" s="361" t="s">
        <v>80</v>
      </c>
      <c r="AU8" s="361"/>
    </row>
    <row r="9" spans="1:47" s="3" customFormat="1" ht="78" customHeight="1">
      <c r="A9" s="361"/>
      <c r="B9" s="361"/>
      <c r="C9" s="361"/>
      <c r="D9" s="361"/>
      <c r="E9" s="361"/>
      <c r="F9" s="361"/>
      <c r="G9" s="361"/>
      <c r="H9" s="361"/>
      <c r="I9" s="361"/>
      <c r="J9" s="361"/>
      <c r="K9" s="361"/>
      <c r="L9" s="361"/>
      <c r="M9" s="361"/>
      <c r="N9" s="368"/>
      <c r="O9" s="361"/>
      <c r="P9" s="361"/>
      <c r="Q9" s="361"/>
      <c r="R9" s="361"/>
      <c r="S9" s="361"/>
      <c r="T9" s="361"/>
      <c r="U9" s="361"/>
      <c r="V9" s="361"/>
      <c r="W9" s="361"/>
      <c r="X9" s="184" t="s">
        <v>5</v>
      </c>
      <c r="Y9" s="183" t="s">
        <v>81</v>
      </c>
      <c r="Z9" s="183" t="s">
        <v>82</v>
      </c>
      <c r="AA9" s="361"/>
      <c r="AB9" s="361"/>
      <c r="AC9" s="361"/>
      <c r="AD9" s="184" t="s">
        <v>5</v>
      </c>
      <c r="AE9" s="183" t="s">
        <v>81</v>
      </c>
      <c r="AF9" s="183" t="s">
        <v>31</v>
      </c>
      <c r="AG9" s="361"/>
      <c r="AH9" s="361"/>
      <c r="AI9" s="361"/>
      <c r="AJ9" s="184" t="s">
        <v>5</v>
      </c>
      <c r="AK9" s="183" t="s">
        <v>81</v>
      </c>
      <c r="AL9" s="183" t="s">
        <v>82</v>
      </c>
      <c r="AM9" s="361"/>
      <c r="AN9" s="361"/>
      <c r="AO9" s="361"/>
      <c r="AP9" s="184" t="s">
        <v>5</v>
      </c>
      <c r="AQ9" s="183" t="s">
        <v>81</v>
      </c>
      <c r="AR9" s="183" t="s">
        <v>31</v>
      </c>
      <c r="AS9" s="361"/>
      <c r="AT9" s="361"/>
      <c r="AU9" s="361"/>
    </row>
    <row r="10" spans="1:47" s="4" customFormat="1" ht="27.95" customHeight="1">
      <c r="A10" s="169">
        <v>1</v>
      </c>
      <c r="B10" s="169">
        <f>A10+1</f>
        <v>2</v>
      </c>
      <c r="C10" s="169">
        <v>3</v>
      </c>
      <c r="D10" s="169">
        <f>B10+1</f>
        <v>3</v>
      </c>
      <c r="E10" s="169">
        <f t="shared" ref="E10:F10" si="0">D10+1</f>
        <v>4</v>
      </c>
      <c r="F10" s="169">
        <f t="shared" si="0"/>
        <v>5</v>
      </c>
      <c r="G10" s="169">
        <v>4</v>
      </c>
      <c r="H10" s="169">
        <f t="shared" ref="H10" si="1">G10+1</f>
        <v>5</v>
      </c>
      <c r="I10" s="169">
        <v>6</v>
      </c>
      <c r="J10" s="169">
        <v>7</v>
      </c>
      <c r="K10" s="169">
        <v>8</v>
      </c>
      <c r="L10" s="169">
        <v>9</v>
      </c>
      <c r="M10" s="169">
        <v>10</v>
      </c>
      <c r="N10" s="169">
        <v>11</v>
      </c>
      <c r="O10" s="169">
        <v>12</v>
      </c>
      <c r="P10" s="169">
        <v>13</v>
      </c>
      <c r="Q10" s="169">
        <v>14</v>
      </c>
      <c r="R10" s="169">
        <v>15</v>
      </c>
      <c r="S10" s="169">
        <v>16</v>
      </c>
      <c r="T10" s="169">
        <v>17</v>
      </c>
      <c r="U10" s="169">
        <v>18</v>
      </c>
      <c r="V10" s="169">
        <v>19</v>
      </c>
      <c r="W10" s="169">
        <v>20</v>
      </c>
      <c r="X10" s="169">
        <v>21</v>
      </c>
      <c r="Y10" s="169">
        <v>22</v>
      </c>
      <c r="Z10" s="169">
        <v>23</v>
      </c>
      <c r="AA10" s="169">
        <v>24</v>
      </c>
      <c r="AB10" s="169">
        <v>25</v>
      </c>
      <c r="AC10" s="169">
        <v>26</v>
      </c>
      <c r="AD10" s="169">
        <v>27</v>
      </c>
      <c r="AE10" s="169">
        <v>28</v>
      </c>
      <c r="AF10" s="169">
        <v>29</v>
      </c>
      <c r="AG10" s="169">
        <v>30</v>
      </c>
      <c r="AH10" s="169">
        <v>31</v>
      </c>
      <c r="AI10" s="169">
        <v>32</v>
      </c>
      <c r="AJ10" s="169">
        <v>33</v>
      </c>
      <c r="AK10" s="169">
        <v>34</v>
      </c>
      <c r="AL10" s="169">
        <v>35</v>
      </c>
      <c r="AM10" s="169">
        <v>36</v>
      </c>
      <c r="AN10" s="169">
        <v>37</v>
      </c>
      <c r="AO10" s="169">
        <v>38</v>
      </c>
      <c r="AP10" s="169">
        <v>39</v>
      </c>
      <c r="AQ10" s="169">
        <v>40</v>
      </c>
      <c r="AR10" s="169">
        <v>41</v>
      </c>
      <c r="AS10" s="169">
        <v>42</v>
      </c>
      <c r="AT10" s="169">
        <v>43</v>
      </c>
      <c r="AU10" s="169">
        <v>44</v>
      </c>
    </row>
    <row r="11" spans="1:47" s="4" customFormat="1" ht="27.95" customHeight="1">
      <c r="A11" s="169"/>
      <c r="B11" s="170" t="s">
        <v>9</v>
      </c>
      <c r="C11" s="170"/>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row>
    <row r="12" spans="1:47" s="5" customFormat="1" ht="27.95" customHeight="1">
      <c r="A12" s="171" t="s">
        <v>32</v>
      </c>
      <c r="B12" s="172" t="s">
        <v>83</v>
      </c>
      <c r="C12" s="172"/>
      <c r="D12" s="173"/>
      <c r="E12" s="173"/>
      <c r="F12" s="173"/>
      <c r="G12" s="173"/>
      <c r="H12" s="174"/>
      <c r="I12" s="174"/>
      <c r="J12" s="174"/>
      <c r="K12" s="174"/>
      <c r="L12" s="173"/>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row>
    <row r="13" spans="1:47" s="5" customFormat="1" ht="27.95" customHeight="1">
      <c r="A13" s="171" t="s">
        <v>34</v>
      </c>
      <c r="B13" s="175" t="s">
        <v>84</v>
      </c>
      <c r="C13" s="175"/>
      <c r="D13" s="173"/>
      <c r="E13" s="173"/>
      <c r="F13" s="173"/>
      <c r="G13" s="173"/>
      <c r="H13" s="174"/>
      <c r="I13" s="174"/>
      <c r="J13" s="174"/>
      <c r="K13" s="174"/>
      <c r="L13" s="173"/>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row>
    <row r="14" spans="1:47" s="5" customFormat="1" ht="27.95" customHeight="1">
      <c r="A14" s="176" t="s">
        <v>35</v>
      </c>
      <c r="B14" s="177" t="s">
        <v>36</v>
      </c>
      <c r="C14" s="177"/>
      <c r="D14" s="173"/>
      <c r="E14" s="173"/>
      <c r="F14" s="173"/>
      <c r="G14" s="173"/>
      <c r="H14" s="174"/>
      <c r="I14" s="174"/>
      <c r="J14" s="174"/>
      <c r="K14" s="174"/>
      <c r="L14" s="173"/>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row>
    <row r="15" spans="1:47" s="5" customFormat="1" ht="27.95" customHeight="1">
      <c r="A15" s="178" t="s">
        <v>41</v>
      </c>
      <c r="B15" s="179" t="s">
        <v>62</v>
      </c>
      <c r="C15" s="179"/>
      <c r="D15" s="173"/>
      <c r="E15" s="173"/>
      <c r="F15" s="173"/>
      <c r="G15" s="173"/>
      <c r="H15" s="174"/>
      <c r="I15" s="174"/>
      <c r="J15" s="174"/>
      <c r="K15" s="174"/>
      <c r="L15" s="173"/>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row>
    <row r="16" spans="1:47" s="5" customFormat="1" ht="27.95" customHeight="1">
      <c r="A16" s="178" t="s">
        <v>46</v>
      </c>
      <c r="B16" s="179" t="s">
        <v>62</v>
      </c>
      <c r="C16" s="179"/>
      <c r="D16" s="173"/>
      <c r="E16" s="173"/>
      <c r="F16" s="173"/>
      <c r="G16" s="173"/>
      <c r="H16" s="174"/>
      <c r="I16" s="174"/>
      <c r="J16" s="174"/>
      <c r="K16" s="174"/>
      <c r="L16" s="173"/>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row>
    <row r="17" spans="1:47" s="5" customFormat="1" ht="27.95" customHeight="1">
      <c r="A17" s="178" t="s">
        <v>59</v>
      </c>
      <c r="B17" s="186" t="s">
        <v>63</v>
      </c>
      <c r="C17" s="179"/>
      <c r="D17" s="173"/>
      <c r="E17" s="173"/>
      <c r="F17" s="173"/>
      <c r="G17" s="173"/>
      <c r="H17" s="174"/>
      <c r="I17" s="174"/>
      <c r="J17" s="174"/>
      <c r="K17" s="174"/>
      <c r="L17" s="173"/>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row>
    <row r="18" spans="1:47" s="5" customFormat="1" ht="27.95" customHeight="1">
      <c r="A18" s="176" t="s">
        <v>37</v>
      </c>
      <c r="B18" s="177" t="s">
        <v>38</v>
      </c>
      <c r="C18" s="177"/>
      <c r="D18" s="173"/>
      <c r="E18" s="173"/>
      <c r="F18" s="173"/>
      <c r="G18" s="173"/>
      <c r="H18" s="174"/>
      <c r="I18" s="174"/>
      <c r="J18" s="174"/>
      <c r="K18" s="174"/>
      <c r="L18" s="173"/>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row>
    <row r="19" spans="1:47" s="5" customFormat="1" ht="27.95" customHeight="1">
      <c r="A19" s="178" t="s">
        <v>41</v>
      </c>
      <c r="B19" s="179" t="s">
        <v>62</v>
      </c>
      <c r="C19" s="179"/>
      <c r="D19" s="173"/>
      <c r="E19" s="173"/>
      <c r="F19" s="173"/>
      <c r="G19" s="173"/>
      <c r="H19" s="174"/>
      <c r="I19" s="174"/>
      <c r="J19" s="174"/>
      <c r="K19" s="174"/>
      <c r="L19" s="173"/>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row>
    <row r="20" spans="1:47" s="5" customFormat="1" ht="27.95" customHeight="1">
      <c r="A20" s="178" t="s">
        <v>59</v>
      </c>
      <c r="B20" s="186" t="s">
        <v>63</v>
      </c>
      <c r="C20" s="179"/>
      <c r="D20" s="173"/>
      <c r="E20" s="173"/>
      <c r="F20" s="173"/>
      <c r="G20" s="173"/>
      <c r="H20" s="174"/>
      <c r="I20" s="174"/>
      <c r="J20" s="174"/>
      <c r="K20" s="174"/>
      <c r="L20" s="173"/>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row>
    <row r="21" spans="1:47" s="5" customFormat="1" ht="27.95" customHeight="1">
      <c r="A21" s="176" t="s">
        <v>39</v>
      </c>
      <c r="B21" s="177" t="s">
        <v>40</v>
      </c>
      <c r="C21" s="177"/>
      <c r="D21" s="173"/>
      <c r="E21" s="173"/>
      <c r="F21" s="173"/>
      <c r="G21" s="173"/>
      <c r="H21" s="174"/>
      <c r="I21" s="174"/>
      <c r="J21" s="174"/>
      <c r="K21" s="174"/>
      <c r="L21" s="173"/>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row>
    <row r="22" spans="1:47" s="5" customFormat="1" ht="27.95" customHeight="1">
      <c r="A22" s="178" t="s">
        <v>41</v>
      </c>
      <c r="B22" s="179" t="s">
        <v>62</v>
      </c>
      <c r="C22" s="179"/>
      <c r="D22" s="173"/>
      <c r="E22" s="173"/>
      <c r="F22" s="173"/>
      <c r="G22" s="173"/>
      <c r="H22" s="174"/>
      <c r="I22" s="174"/>
      <c r="J22" s="174"/>
      <c r="K22" s="174"/>
      <c r="L22" s="173"/>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row>
    <row r="23" spans="1:47" s="5" customFormat="1" ht="27.95" customHeight="1">
      <c r="A23" s="178" t="s">
        <v>59</v>
      </c>
      <c r="B23" s="186" t="s">
        <v>63</v>
      </c>
      <c r="C23" s="179"/>
      <c r="D23" s="173"/>
      <c r="E23" s="173"/>
      <c r="F23" s="173"/>
      <c r="G23" s="173"/>
      <c r="H23" s="174"/>
      <c r="I23" s="174"/>
      <c r="J23" s="174"/>
      <c r="K23" s="174"/>
      <c r="L23" s="173"/>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row>
    <row r="24" spans="1:47" s="5" customFormat="1" ht="27.95" customHeight="1">
      <c r="A24" s="171" t="s">
        <v>45</v>
      </c>
      <c r="B24" s="175" t="s">
        <v>85</v>
      </c>
      <c r="C24" s="175"/>
      <c r="D24" s="173"/>
      <c r="E24" s="173"/>
      <c r="F24" s="173"/>
      <c r="G24" s="173"/>
      <c r="H24" s="174"/>
      <c r="I24" s="174"/>
      <c r="J24" s="174"/>
      <c r="K24" s="174"/>
      <c r="L24" s="173"/>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row>
    <row r="25" spans="1:47" s="5" customFormat="1" ht="27.95" customHeight="1">
      <c r="A25" s="176" t="s">
        <v>35</v>
      </c>
      <c r="B25" s="177" t="s">
        <v>36</v>
      </c>
      <c r="C25" s="177"/>
      <c r="D25" s="173"/>
      <c r="E25" s="173"/>
      <c r="F25" s="173"/>
      <c r="G25" s="173"/>
      <c r="H25" s="174"/>
      <c r="I25" s="174"/>
      <c r="J25" s="174"/>
      <c r="K25" s="174"/>
      <c r="L25" s="173"/>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row>
    <row r="26" spans="1:47" s="5" customFormat="1" ht="27.95" customHeight="1">
      <c r="A26" s="178" t="s">
        <v>41</v>
      </c>
      <c r="B26" s="179" t="s">
        <v>62</v>
      </c>
      <c r="C26" s="179"/>
      <c r="D26" s="173"/>
      <c r="E26" s="173"/>
      <c r="F26" s="173"/>
      <c r="G26" s="173"/>
      <c r="H26" s="174"/>
      <c r="I26" s="174"/>
      <c r="J26" s="174"/>
      <c r="K26" s="174"/>
      <c r="L26" s="173"/>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row>
    <row r="27" spans="1:47" s="5" customFormat="1" ht="27.95" customHeight="1">
      <c r="A27" s="178" t="s">
        <v>59</v>
      </c>
      <c r="B27" s="186" t="s">
        <v>63</v>
      </c>
      <c r="C27" s="179"/>
      <c r="D27" s="173"/>
      <c r="E27" s="173"/>
      <c r="F27" s="173"/>
      <c r="G27" s="173"/>
      <c r="H27" s="174"/>
      <c r="I27" s="174"/>
      <c r="J27" s="174"/>
      <c r="K27" s="174"/>
      <c r="L27" s="173"/>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row>
    <row r="28" spans="1:47" s="5" customFormat="1" ht="27.95" customHeight="1">
      <c r="A28" s="176" t="s">
        <v>37</v>
      </c>
      <c r="B28" s="177" t="s">
        <v>38</v>
      </c>
      <c r="C28" s="177"/>
      <c r="D28" s="173"/>
      <c r="E28" s="173"/>
      <c r="F28" s="173"/>
      <c r="G28" s="173"/>
      <c r="H28" s="174"/>
      <c r="I28" s="174"/>
      <c r="J28" s="174"/>
      <c r="K28" s="174"/>
      <c r="L28" s="173"/>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row>
    <row r="29" spans="1:47" s="5" customFormat="1" ht="27.95" customHeight="1">
      <c r="A29" s="178" t="s">
        <v>41</v>
      </c>
      <c r="B29" s="179" t="s">
        <v>62</v>
      </c>
      <c r="C29" s="179"/>
      <c r="D29" s="173"/>
      <c r="E29" s="173"/>
      <c r="F29" s="173"/>
      <c r="G29" s="173"/>
      <c r="H29" s="174"/>
      <c r="I29" s="174"/>
      <c r="J29" s="174"/>
      <c r="K29" s="174"/>
      <c r="L29" s="173"/>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row>
    <row r="30" spans="1:47" s="5" customFormat="1" ht="27.95" customHeight="1">
      <c r="A30" s="178" t="s">
        <v>59</v>
      </c>
      <c r="B30" s="186" t="s">
        <v>63</v>
      </c>
      <c r="C30" s="179"/>
      <c r="D30" s="173"/>
      <c r="E30" s="173"/>
      <c r="F30" s="173"/>
      <c r="G30" s="173"/>
      <c r="H30" s="174"/>
      <c r="I30" s="174"/>
      <c r="J30" s="174"/>
      <c r="K30" s="174"/>
      <c r="L30" s="173"/>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row>
    <row r="31" spans="1:47" s="5" customFormat="1" ht="27.95" customHeight="1">
      <c r="A31" s="176" t="s">
        <v>39</v>
      </c>
      <c r="B31" s="177" t="s">
        <v>40</v>
      </c>
      <c r="C31" s="177"/>
      <c r="D31" s="173"/>
      <c r="E31" s="173"/>
      <c r="F31" s="173"/>
      <c r="G31" s="173"/>
      <c r="H31" s="174"/>
      <c r="I31" s="174"/>
      <c r="J31" s="174"/>
      <c r="K31" s="174"/>
      <c r="L31" s="173"/>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row>
    <row r="32" spans="1:47" s="5" customFormat="1" ht="27.95" customHeight="1">
      <c r="A32" s="178" t="s">
        <v>41</v>
      </c>
      <c r="B32" s="179" t="s">
        <v>62</v>
      </c>
      <c r="C32" s="179"/>
      <c r="D32" s="173"/>
      <c r="E32" s="173"/>
      <c r="F32" s="173"/>
      <c r="G32" s="173"/>
      <c r="H32" s="174"/>
      <c r="I32" s="174"/>
      <c r="J32" s="174"/>
      <c r="K32" s="174"/>
      <c r="L32" s="173"/>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row>
    <row r="33" spans="1:47" s="5" customFormat="1" ht="27.95" customHeight="1">
      <c r="A33" s="178" t="s">
        <v>59</v>
      </c>
      <c r="B33" s="186" t="s">
        <v>63</v>
      </c>
      <c r="C33" s="179"/>
      <c r="D33" s="173"/>
      <c r="E33" s="173"/>
      <c r="F33" s="173"/>
      <c r="G33" s="173"/>
      <c r="H33" s="174"/>
      <c r="I33" s="174"/>
      <c r="J33" s="174"/>
      <c r="K33" s="174"/>
      <c r="L33" s="173"/>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row>
    <row r="34" spans="1:47" s="5" customFormat="1" ht="27.95" customHeight="1">
      <c r="A34" s="171" t="s">
        <v>47</v>
      </c>
      <c r="B34" s="175" t="s">
        <v>86</v>
      </c>
      <c r="C34" s="175"/>
      <c r="D34" s="173"/>
      <c r="E34" s="173"/>
      <c r="F34" s="173"/>
      <c r="G34" s="173"/>
      <c r="H34" s="174"/>
      <c r="I34" s="174"/>
      <c r="J34" s="174"/>
      <c r="K34" s="174"/>
      <c r="L34" s="173"/>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row>
    <row r="35" spans="1:47" s="5" customFormat="1" ht="27.95" customHeight="1">
      <c r="A35" s="176" t="s">
        <v>35</v>
      </c>
      <c r="B35" s="177" t="s">
        <v>36</v>
      </c>
      <c r="C35" s="177"/>
      <c r="D35" s="173"/>
      <c r="E35" s="173"/>
      <c r="F35" s="173"/>
      <c r="G35" s="173"/>
      <c r="H35" s="174"/>
      <c r="I35" s="174"/>
      <c r="J35" s="174"/>
      <c r="K35" s="174"/>
      <c r="L35" s="173"/>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row>
    <row r="36" spans="1:47" s="5" customFormat="1" ht="27.95" customHeight="1">
      <c r="A36" s="178" t="s">
        <v>41</v>
      </c>
      <c r="B36" s="179" t="s">
        <v>62</v>
      </c>
      <c r="C36" s="179"/>
      <c r="D36" s="173"/>
      <c r="E36" s="173"/>
      <c r="F36" s="173"/>
      <c r="G36" s="173"/>
      <c r="H36" s="174"/>
      <c r="I36" s="174"/>
      <c r="J36" s="174"/>
      <c r="K36" s="174"/>
      <c r="L36" s="173"/>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row>
    <row r="37" spans="1:47" s="5" customFormat="1" ht="27.95" customHeight="1">
      <c r="A37" s="178" t="s">
        <v>59</v>
      </c>
      <c r="B37" s="186" t="s">
        <v>63</v>
      </c>
      <c r="C37" s="179"/>
      <c r="D37" s="173"/>
      <c r="E37" s="173"/>
      <c r="F37" s="173"/>
      <c r="G37" s="173"/>
      <c r="H37" s="174"/>
      <c r="I37" s="174"/>
      <c r="J37" s="174"/>
      <c r="K37" s="174"/>
      <c r="L37" s="173"/>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row>
    <row r="38" spans="1:47" s="5" customFormat="1" ht="27.95" customHeight="1">
      <c r="A38" s="176" t="s">
        <v>37</v>
      </c>
      <c r="B38" s="177" t="s">
        <v>38</v>
      </c>
      <c r="C38" s="177"/>
      <c r="D38" s="173"/>
      <c r="E38" s="173"/>
      <c r="F38" s="173"/>
      <c r="G38" s="173"/>
      <c r="H38" s="174"/>
      <c r="I38" s="174"/>
      <c r="J38" s="174"/>
      <c r="K38" s="174"/>
      <c r="L38" s="173"/>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row>
    <row r="39" spans="1:47" s="5" customFormat="1" ht="27.95" customHeight="1">
      <c r="A39" s="178" t="s">
        <v>41</v>
      </c>
      <c r="B39" s="179" t="s">
        <v>62</v>
      </c>
      <c r="C39" s="179"/>
      <c r="D39" s="173"/>
      <c r="E39" s="173"/>
      <c r="F39" s="173"/>
      <c r="G39" s="173"/>
      <c r="H39" s="174"/>
      <c r="I39" s="174"/>
      <c r="J39" s="174"/>
      <c r="K39" s="174"/>
      <c r="L39" s="173"/>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row>
    <row r="40" spans="1:47" s="5" customFormat="1" ht="27.95" customHeight="1">
      <c r="A40" s="178" t="s">
        <v>59</v>
      </c>
      <c r="B40" s="186" t="s">
        <v>63</v>
      </c>
      <c r="C40" s="179"/>
      <c r="D40" s="173"/>
      <c r="E40" s="173"/>
      <c r="F40" s="173"/>
      <c r="G40" s="173"/>
      <c r="H40" s="174"/>
      <c r="I40" s="174"/>
      <c r="J40" s="174"/>
      <c r="K40" s="174"/>
      <c r="L40" s="173"/>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row>
    <row r="41" spans="1:47" s="5" customFormat="1" ht="27.95" customHeight="1">
      <c r="A41" s="176" t="s">
        <v>39</v>
      </c>
      <c r="B41" s="177" t="s">
        <v>40</v>
      </c>
      <c r="C41" s="177"/>
      <c r="D41" s="173"/>
      <c r="E41" s="173"/>
      <c r="F41" s="173"/>
      <c r="G41" s="173"/>
      <c r="H41" s="174"/>
      <c r="I41" s="174"/>
      <c r="J41" s="174"/>
      <c r="K41" s="174"/>
      <c r="L41" s="173"/>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row>
    <row r="42" spans="1:47" s="5" customFormat="1" ht="27.95" customHeight="1">
      <c r="A42" s="178" t="s">
        <v>41</v>
      </c>
      <c r="B42" s="179" t="s">
        <v>62</v>
      </c>
      <c r="C42" s="179"/>
      <c r="D42" s="173"/>
      <c r="E42" s="173"/>
      <c r="F42" s="173"/>
      <c r="G42" s="173"/>
      <c r="H42" s="174"/>
      <c r="I42" s="174"/>
      <c r="J42" s="174"/>
      <c r="K42" s="174"/>
      <c r="L42" s="173"/>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row>
    <row r="43" spans="1:47" s="5" customFormat="1" ht="27.95" customHeight="1">
      <c r="A43" s="178" t="s">
        <v>59</v>
      </c>
      <c r="B43" s="186" t="s">
        <v>63</v>
      </c>
      <c r="C43" s="179"/>
      <c r="D43" s="173"/>
      <c r="E43" s="173"/>
      <c r="F43" s="173"/>
      <c r="G43" s="173"/>
      <c r="H43" s="174"/>
      <c r="I43" s="174"/>
      <c r="J43" s="174"/>
      <c r="K43" s="174"/>
      <c r="L43" s="173"/>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row>
    <row r="44" spans="1:47" s="5" customFormat="1" ht="27.95" customHeight="1">
      <c r="A44" s="171" t="s">
        <v>49</v>
      </c>
      <c r="B44" s="175" t="s">
        <v>87</v>
      </c>
      <c r="C44" s="175"/>
      <c r="D44" s="173"/>
      <c r="E44" s="173"/>
      <c r="F44" s="173"/>
      <c r="G44" s="173"/>
      <c r="H44" s="174"/>
      <c r="I44" s="174"/>
      <c r="J44" s="174"/>
      <c r="K44" s="174"/>
      <c r="L44" s="173"/>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row>
    <row r="45" spans="1:47" s="5" customFormat="1" ht="27.95" customHeight="1">
      <c r="A45" s="176" t="s">
        <v>35</v>
      </c>
      <c r="B45" s="177" t="s">
        <v>36</v>
      </c>
      <c r="C45" s="177"/>
      <c r="D45" s="173"/>
      <c r="E45" s="173"/>
      <c r="F45" s="173"/>
      <c r="G45" s="173"/>
      <c r="H45" s="174"/>
      <c r="I45" s="174"/>
      <c r="J45" s="174"/>
      <c r="K45" s="174"/>
      <c r="L45" s="173"/>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row>
    <row r="46" spans="1:47" s="5" customFormat="1" ht="27.95" customHeight="1">
      <c r="A46" s="178" t="s">
        <v>41</v>
      </c>
      <c r="B46" s="179" t="s">
        <v>62</v>
      </c>
      <c r="C46" s="179"/>
      <c r="D46" s="173"/>
      <c r="E46" s="173"/>
      <c r="F46" s="173"/>
      <c r="G46" s="173"/>
      <c r="H46" s="174"/>
      <c r="I46" s="174"/>
      <c r="J46" s="174"/>
      <c r="K46" s="174"/>
      <c r="L46" s="173"/>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row>
    <row r="47" spans="1:47" s="5" customFormat="1" ht="27.95" customHeight="1">
      <c r="A47" s="178" t="s">
        <v>59</v>
      </c>
      <c r="B47" s="186" t="s">
        <v>63</v>
      </c>
      <c r="C47" s="179"/>
      <c r="D47" s="173"/>
      <c r="E47" s="173"/>
      <c r="F47" s="173"/>
      <c r="G47" s="173"/>
      <c r="H47" s="174"/>
      <c r="I47" s="174"/>
      <c r="J47" s="174"/>
      <c r="K47" s="174"/>
      <c r="L47" s="173"/>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row>
    <row r="48" spans="1:47" s="5" customFormat="1" ht="27.95" customHeight="1">
      <c r="A48" s="176" t="s">
        <v>37</v>
      </c>
      <c r="B48" s="177" t="s">
        <v>38</v>
      </c>
      <c r="C48" s="177"/>
      <c r="D48" s="173"/>
      <c r="E48" s="173"/>
      <c r="F48" s="173"/>
      <c r="G48" s="173"/>
      <c r="H48" s="174"/>
      <c r="I48" s="174"/>
      <c r="J48" s="174"/>
      <c r="K48" s="174"/>
      <c r="L48" s="173"/>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row>
    <row r="49" spans="1:47" s="5" customFormat="1" ht="27.95" customHeight="1">
      <c r="A49" s="178" t="s">
        <v>41</v>
      </c>
      <c r="B49" s="179" t="s">
        <v>62</v>
      </c>
      <c r="C49" s="179"/>
      <c r="D49" s="173"/>
      <c r="E49" s="173"/>
      <c r="F49" s="173"/>
      <c r="G49" s="173"/>
      <c r="H49" s="174"/>
      <c r="I49" s="174"/>
      <c r="J49" s="174"/>
      <c r="K49" s="174"/>
      <c r="L49" s="173"/>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row>
    <row r="50" spans="1:47" s="5" customFormat="1" ht="27.95" customHeight="1">
      <c r="A50" s="178" t="s">
        <v>59</v>
      </c>
      <c r="B50" s="186" t="s">
        <v>63</v>
      </c>
      <c r="C50" s="179"/>
      <c r="D50" s="173"/>
      <c r="E50" s="173"/>
      <c r="F50" s="173"/>
      <c r="G50" s="173"/>
      <c r="H50" s="174"/>
      <c r="I50" s="174"/>
      <c r="J50" s="174"/>
      <c r="K50" s="174"/>
      <c r="L50" s="173"/>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row>
    <row r="51" spans="1:47" s="5" customFormat="1" ht="27.95" customHeight="1">
      <c r="A51" s="176" t="s">
        <v>39</v>
      </c>
      <c r="B51" s="177" t="s">
        <v>40</v>
      </c>
      <c r="C51" s="177"/>
      <c r="D51" s="173"/>
      <c r="E51" s="173"/>
      <c r="F51" s="173"/>
      <c r="G51" s="173"/>
      <c r="H51" s="174"/>
      <c r="I51" s="174"/>
      <c r="J51" s="174"/>
      <c r="K51" s="174"/>
      <c r="L51" s="173"/>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row>
    <row r="52" spans="1:47" s="5" customFormat="1" ht="27.95" customHeight="1">
      <c r="A52" s="178" t="s">
        <v>41</v>
      </c>
      <c r="B52" s="179" t="s">
        <v>62</v>
      </c>
      <c r="C52" s="179"/>
      <c r="D52" s="173"/>
      <c r="E52" s="173"/>
      <c r="F52" s="173"/>
      <c r="G52" s="173"/>
      <c r="H52" s="174"/>
      <c r="I52" s="174"/>
      <c r="J52" s="174"/>
      <c r="K52" s="174"/>
      <c r="L52" s="173"/>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row>
    <row r="53" spans="1:47" s="5" customFormat="1" ht="27.95" customHeight="1">
      <c r="A53" s="178" t="s">
        <v>59</v>
      </c>
      <c r="B53" s="186" t="s">
        <v>63</v>
      </c>
      <c r="C53" s="179"/>
      <c r="D53" s="173"/>
      <c r="E53" s="173"/>
      <c r="F53" s="173"/>
      <c r="G53" s="173"/>
      <c r="H53" s="174"/>
      <c r="I53" s="174"/>
      <c r="J53" s="174"/>
      <c r="K53" s="174"/>
      <c r="L53" s="173"/>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row>
    <row r="54" spans="1:47" s="5" customFormat="1" ht="27.95" customHeight="1">
      <c r="A54" s="171" t="s">
        <v>50</v>
      </c>
      <c r="B54" s="172" t="s">
        <v>83</v>
      </c>
      <c r="C54" s="172"/>
      <c r="D54" s="173"/>
      <c r="E54" s="173"/>
      <c r="F54" s="173"/>
      <c r="G54" s="173"/>
      <c r="H54" s="174"/>
      <c r="I54" s="174"/>
      <c r="J54" s="174"/>
      <c r="K54" s="174"/>
      <c r="L54" s="173"/>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row>
    <row r="55" spans="1:47" ht="27.95" customHeight="1">
      <c r="A55" s="180" t="s">
        <v>59</v>
      </c>
      <c r="B55" s="175" t="s">
        <v>60</v>
      </c>
      <c r="C55" s="175"/>
      <c r="D55" s="181"/>
      <c r="E55" s="181"/>
      <c r="F55" s="181"/>
      <c r="G55" s="181"/>
      <c r="H55" s="182"/>
      <c r="I55" s="182"/>
      <c r="J55" s="182"/>
      <c r="K55" s="182"/>
      <c r="L55" s="181"/>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row>
    <row r="56" spans="1:47">
      <c r="A56" s="180"/>
      <c r="B56" s="179"/>
      <c r="C56" s="179"/>
      <c r="D56" s="181"/>
      <c r="E56" s="181"/>
      <c r="F56" s="181"/>
      <c r="G56" s="181"/>
      <c r="H56" s="182"/>
      <c r="I56" s="182"/>
      <c r="J56" s="182"/>
      <c r="K56" s="182"/>
      <c r="L56" s="181"/>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row>
    <row r="57" spans="1:47" ht="0.75" customHeight="1"/>
    <row r="58" spans="1:47" ht="0.75" customHeight="1"/>
    <row r="59" spans="1:47" ht="0.75" customHeight="1"/>
    <row r="60" spans="1:47" ht="0.75" customHeight="1"/>
    <row r="61" spans="1:47" ht="0.6" customHeight="1"/>
    <row r="62" spans="1:47" ht="0.6" customHeight="1"/>
    <row r="63" spans="1:47" ht="0.75" customHeight="1"/>
    <row r="64" spans="1:47" ht="0.75" customHeight="1"/>
    <row r="65" spans="1:47" ht="0.75" customHeight="1"/>
    <row r="66" spans="1:47" ht="0.75" customHeight="1"/>
    <row r="67" spans="1:47" ht="0.75" customHeight="1"/>
    <row r="68" spans="1:47" ht="0.75" customHeight="1"/>
    <row r="69" spans="1:47">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row>
    <row r="70" spans="1:47">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row>
    <row r="71" spans="1:47">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row>
    <row r="72" spans="1:47">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row>
    <row r="73" spans="1:47">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row>
    <row r="74" spans="1:47">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row>
    <row r="75" spans="1:47">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row>
    <row r="76" spans="1:47">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row>
    <row r="77" spans="1:47">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row>
    <row r="78" spans="1:47">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row>
    <row r="79" spans="1:47">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row>
    <row r="80" spans="1:47">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row>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row r="265" s="11" customFormat="1"/>
    <row r="266" s="11" customFormat="1"/>
    <row r="267" s="11" customFormat="1"/>
    <row r="268" s="11" customFormat="1"/>
    <row r="269" s="11" customFormat="1"/>
    <row r="270" s="11" customFormat="1"/>
    <row r="271" s="11" customFormat="1"/>
    <row r="272" s="11" customFormat="1"/>
    <row r="273" s="11" customFormat="1"/>
    <row r="274" s="11" customFormat="1"/>
    <row r="275" s="11" customFormat="1"/>
    <row r="276" s="11" customFormat="1"/>
    <row r="277" s="11" customFormat="1"/>
    <row r="278" s="11" customFormat="1"/>
    <row r="279" s="11" customFormat="1"/>
    <row r="280" s="11" customFormat="1"/>
    <row r="281" s="11" customFormat="1"/>
    <row r="282" s="11" customFormat="1"/>
    <row r="283" s="11" customFormat="1"/>
    <row r="284" s="11" customFormat="1"/>
    <row r="285" s="11" customFormat="1"/>
    <row r="286" s="11" customFormat="1"/>
    <row r="287" s="11" customFormat="1"/>
    <row r="288" s="11" customFormat="1"/>
    <row r="289" s="11" customFormat="1"/>
    <row r="290" s="11" customFormat="1"/>
    <row r="291" s="11" customFormat="1"/>
    <row r="292" s="11" customFormat="1"/>
    <row r="293" s="11" customFormat="1"/>
    <row r="294" s="11" customFormat="1"/>
    <row r="295" s="11" customFormat="1"/>
    <row r="296" s="11" customFormat="1"/>
    <row r="297" s="11" customFormat="1"/>
    <row r="298" s="11" customFormat="1"/>
    <row r="299" s="11" customFormat="1"/>
    <row r="300" s="11" customFormat="1"/>
    <row r="301" s="11" customFormat="1"/>
    <row r="302" s="11" customFormat="1"/>
    <row r="303" s="11" customFormat="1"/>
    <row r="304" s="11" customFormat="1"/>
    <row r="305" s="11" customFormat="1"/>
    <row r="306" s="11" customFormat="1"/>
    <row r="307" s="11" customFormat="1"/>
    <row r="308" s="11" customFormat="1"/>
    <row r="309" s="11" customFormat="1"/>
    <row r="310" s="11" customFormat="1"/>
    <row r="311" s="11" customFormat="1"/>
    <row r="312" s="11" customFormat="1"/>
    <row r="313" s="11" customFormat="1"/>
    <row r="314" s="11" customFormat="1"/>
    <row r="315" s="11" customFormat="1"/>
    <row r="316" s="11" customFormat="1"/>
    <row r="317" s="11" customFormat="1"/>
    <row r="318" s="11" customFormat="1"/>
    <row r="319" s="11" customFormat="1"/>
    <row r="320" s="11" customFormat="1"/>
    <row r="321" s="11" customFormat="1"/>
    <row r="322" s="11" customFormat="1"/>
    <row r="323" s="11" customFormat="1"/>
    <row r="324" s="11" customFormat="1"/>
    <row r="325" s="11" customFormat="1"/>
    <row r="326" s="11" customFormat="1"/>
    <row r="327" s="11" customFormat="1"/>
    <row r="328" s="11" customFormat="1"/>
    <row r="329" s="11" customFormat="1"/>
    <row r="330" s="11" customFormat="1"/>
    <row r="331" s="11" customFormat="1"/>
    <row r="332" s="11" customFormat="1"/>
    <row r="333" s="11" customFormat="1"/>
    <row r="334" s="11" customFormat="1"/>
    <row r="335" s="11" customFormat="1"/>
    <row r="336" s="11" customFormat="1"/>
    <row r="337" s="11" customFormat="1"/>
    <row r="338" s="11" customFormat="1"/>
    <row r="339" s="11" customFormat="1"/>
    <row r="340" s="11" customFormat="1"/>
    <row r="341" s="11" customFormat="1"/>
    <row r="342" s="11" customFormat="1"/>
    <row r="343" s="11" customFormat="1"/>
    <row r="344" s="11" customFormat="1"/>
    <row r="345" s="11" customFormat="1"/>
    <row r="346" s="11" customFormat="1"/>
    <row r="347" s="11" customFormat="1"/>
    <row r="348" s="11" customFormat="1"/>
    <row r="349" s="11" customFormat="1"/>
    <row r="350" s="11" customFormat="1"/>
    <row r="351" s="11" customFormat="1"/>
    <row r="352" s="11" customFormat="1"/>
  </sheetData>
  <mergeCells count="62">
    <mergeCell ref="AQ1:AU1"/>
    <mergeCell ref="A2:AU2"/>
    <mergeCell ref="A3:AU3"/>
    <mergeCell ref="A4:AU4"/>
    <mergeCell ref="Q6:R7"/>
    <mergeCell ref="S6:T7"/>
    <mergeCell ref="L6:L9"/>
    <mergeCell ref="I7:K7"/>
    <mergeCell ref="A1:Z1"/>
    <mergeCell ref="AP7:AT7"/>
    <mergeCell ref="M7:M9"/>
    <mergeCell ref="N7:N9"/>
    <mergeCell ref="O8:O9"/>
    <mergeCell ref="P8:P9"/>
    <mergeCell ref="Q8:Q9"/>
    <mergeCell ref="R8:R9"/>
    <mergeCell ref="S8:S9"/>
    <mergeCell ref="T8:T9"/>
    <mergeCell ref="U8:U9"/>
    <mergeCell ref="V8:V9"/>
    <mergeCell ref="W7:W9"/>
    <mergeCell ref="AJ8:AL8"/>
    <mergeCell ref="AP8:AR8"/>
    <mergeCell ref="AT8:AT9"/>
    <mergeCell ref="X7:AB7"/>
    <mergeCell ref="AD7:AH7"/>
    <mergeCell ref="AH8:AH9"/>
    <mergeCell ref="X8:Z8"/>
    <mergeCell ref="AD8:AF8"/>
    <mergeCell ref="F5:F9"/>
    <mergeCell ref="G6:G9"/>
    <mergeCell ref="H7:H9"/>
    <mergeCell ref="I8:I9"/>
    <mergeCell ref="J8:J9"/>
    <mergeCell ref="G5:K5"/>
    <mergeCell ref="K8:K9"/>
    <mergeCell ref="L5:N5"/>
    <mergeCell ref="O5:T5"/>
    <mergeCell ref="H6:K6"/>
    <mergeCell ref="M6:N6"/>
    <mergeCell ref="O6:P7"/>
    <mergeCell ref="A5:A9"/>
    <mergeCell ref="B5:B9"/>
    <mergeCell ref="C5:C9"/>
    <mergeCell ref="D5:D9"/>
    <mergeCell ref="E5:E9"/>
    <mergeCell ref="AU5:AU9"/>
    <mergeCell ref="U5:V7"/>
    <mergeCell ref="W5:AB6"/>
    <mergeCell ref="AC5:AH6"/>
    <mergeCell ref="AI5:AN6"/>
    <mergeCell ref="AO5:AT6"/>
    <mergeCell ref="AI7:AI9"/>
    <mergeCell ref="AM8:AM9"/>
    <mergeCell ref="AN8:AN9"/>
    <mergeCell ref="AO7:AO9"/>
    <mergeCell ref="AS8:AS9"/>
    <mergeCell ref="AA8:AA9"/>
    <mergeCell ref="AB8:AB9"/>
    <mergeCell ref="AC7:AC9"/>
    <mergeCell ref="AG8:AG9"/>
    <mergeCell ref="AJ7:AN7"/>
  </mergeCells>
  <printOptions horizontalCentered="1"/>
  <pageMargins left="0.39370078740157499" right="0.39370078740157499" top="0.90551181102362199" bottom="0.74803149606299202" header="0.43307086614173201" footer="0.35433070866141703"/>
  <pageSetup paperSize="9" scale="47" fitToHeight="0" orientation="landscape" useFirstPageNumber="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WXQ360"/>
  <sheetViews>
    <sheetView zoomScale="70" zoomScaleNormal="70" workbookViewId="0">
      <pane xSplit="2" ySplit="16" topLeftCell="C17" activePane="bottomRight" state="frozen"/>
      <selection pane="topRight"/>
      <selection pane="bottomLeft"/>
      <selection pane="bottomRight" activeCell="N15" sqref="N15"/>
    </sheetView>
  </sheetViews>
  <sheetFormatPr defaultColWidth="9" defaultRowHeight="18.75"/>
  <cols>
    <col min="1" max="1" width="5.140625" style="85" customWidth="1"/>
    <col min="2" max="2" width="24" style="8" customWidth="1"/>
    <col min="3" max="3" width="7.7109375" style="9" customWidth="1"/>
    <col min="4" max="4" width="9" style="9" customWidth="1"/>
    <col min="5" max="7" width="9.140625" style="9" customWidth="1"/>
    <col min="8" max="8" width="10.140625" style="9" customWidth="1"/>
    <col min="9" max="9" width="10.7109375" style="10" customWidth="1"/>
    <col min="10" max="14" width="9.7109375" style="10" customWidth="1"/>
    <col min="15" max="15" width="8.28515625" style="10" customWidth="1"/>
    <col min="16" max="16" width="10.42578125" style="10" hidden="1" customWidth="1"/>
    <col min="17" max="21" width="8.85546875" style="10" hidden="1" customWidth="1"/>
    <col min="22" max="22" width="10.140625" style="10" hidden="1" customWidth="1"/>
    <col min="23" max="23" width="10.140625" style="10" customWidth="1"/>
    <col min="24" max="28" width="8.7109375" style="10" customWidth="1"/>
    <col min="29" max="29" width="8.28515625" style="10" customWidth="1"/>
    <col min="30" max="34" width="10.140625" style="10" hidden="1" customWidth="1"/>
    <col min="35" max="35" width="10.140625" style="10" customWidth="1"/>
    <col min="36" max="40" width="8.7109375" style="10" customWidth="1"/>
    <col min="41" max="41" width="8.28515625" style="10" customWidth="1"/>
    <col min="42" max="42" width="10.140625" style="10" customWidth="1"/>
    <col min="43" max="44" width="8.7109375" style="10" customWidth="1"/>
    <col min="45" max="45" width="11" style="10" customWidth="1"/>
    <col min="46" max="46" width="9.85546875" style="10" customWidth="1"/>
    <col min="47" max="47" width="11" style="10" customWidth="1"/>
    <col min="48" max="49" width="8.7109375" style="10" customWidth="1"/>
    <col min="50" max="51" width="10.140625" style="10" customWidth="1"/>
    <col min="52" max="53" width="8.5703125" style="10" customWidth="1"/>
    <col min="54" max="54" width="11" style="10" customWidth="1"/>
    <col min="55" max="55" width="8.85546875" style="10" customWidth="1"/>
    <col min="56" max="56" width="11" style="10" customWidth="1"/>
    <col min="57" max="59" width="9" style="10" customWidth="1"/>
    <col min="60" max="60" width="10.140625" style="10" customWidth="1"/>
    <col min="61" max="62" width="8.5703125" style="10" customWidth="1"/>
    <col min="63" max="63" width="11" style="10" customWidth="1"/>
    <col min="64" max="64" width="8.85546875" style="10" customWidth="1"/>
    <col min="65" max="65" width="11" style="10" customWidth="1"/>
    <col min="66" max="69" width="9.140625" style="10" customWidth="1"/>
    <col min="70" max="266" width="9.140625" style="11"/>
    <col min="267" max="267" width="5.140625" style="11" customWidth="1"/>
    <col min="268" max="268" width="24" style="11" customWidth="1"/>
    <col min="269" max="269" width="7.7109375" style="11" customWidth="1"/>
    <col min="270" max="270" width="9" style="11" customWidth="1"/>
    <col min="271" max="273" width="9.140625" style="11" customWidth="1"/>
    <col min="274" max="274" width="10.140625" style="11" customWidth="1"/>
    <col min="275" max="275" width="10.7109375" style="11" customWidth="1"/>
    <col min="276" max="276" width="10" style="11" customWidth="1"/>
    <col min="277" max="277" width="9.42578125" style="11" customWidth="1"/>
    <col min="278" max="279" width="10.7109375" style="11" customWidth="1"/>
    <col min="280" max="280" width="9.28515625" style="11" customWidth="1"/>
    <col min="281" max="285" width="10.7109375" style="11" customWidth="1"/>
    <col min="286" max="286" width="10.42578125" style="11" customWidth="1"/>
    <col min="287" max="289" width="8.85546875" style="11" customWidth="1"/>
    <col min="290" max="291" width="10.140625" style="11" customWidth="1"/>
    <col min="292" max="294" width="9.5703125" style="11" customWidth="1"/>
    <col min="295" max="295" width="10.140625" style="11" customWidth="1"/>
    <col min="296" max="300" width="9" style="11" hidden="1" customWidth="1"/>
    <col min="301" max="301" width="10.140625" style="11" customWidth="1"/>
    <col min="302" max="304" width="9.5703125" style="11" customWidth="1"/>
    <col min="305" max="305" width="10.140625" style="11" customWidth="1"/>
    <col min="306" max="317" width="9" style="11" hidden="1" customWidth="1"/>
    <col min="318" max="318" width="10.140625" style="11" customWidth="1"/>
    <col min="319" max="320" width="9.85546875" style="11" customWidth="1"/>
    <col min="321" max="321" width="12.5703125" style="11" customWidth="1"/>
    <col min="322" max="322" width="9.85546875" style="11" customWidth="1"/>
    <col min="323" max="323" width="12.5703125" style="11" customWidth="1"/>
    <col min="324" max="324" width="10.140625" style="11" customWidth="1"/>
    <col min="325" max="325" width="9.42578125" style="11" customWidth="1"/>
    <col min="326" max="522" width="9.140625" style="11"/>
    <col min="523" max="523" width="5.140625" style="11" customWidth="1"/>
    <col min="524" max="524" width="24" style="11" customWidth="1"/>
    <col min="525" max="525" width="7.7109375" style="11" customWidth="1"/>
    <col min="526" max="526" width="9" style="11" customWidth="1"/>
    <col min="527" max="529" width="9.140625" style="11" customWidth="1"/>
    <col min="530" max="530" width="10.140625" style="11" customWidth="1"/>
    <col min="531" max="531" width="10.7109375" style="11" customWidth="1"/>
    <col min="532" max="532" width="10" style="11" customWidth="1"/>
    <col min="533" max="533" width="9.42578125" style="11" customWidth="1"/>
    <col min="534" max="535" width="10.7109375" style="11" customWidth="1"/>
    <col min="536" max="536" width="9.28515625" style="11" customWidth="1"/>
    <col min="537" max="541" width="10.7109375" style="11" customWidth="1"/>
    <col min="542" max="542" width="10.42578125" style="11" customWidth="1"/>
    <col min="543" max="545" width="8.85546875" style="11" customWidth="1"/>
    <col min="546" max="547" width="10.140625" style="11" customWidth="1"/>
    <col min="548" max="550" width="9.5703125" style="11" customWidth="1"/>
    <col min="551" max="551" width="10.140625" style="11" customWidth="1"/>
    <col min="552" max="556" width="9" style="11" hidden="1" customWidth="1"/>
    <col min="557" max="557" width="10.140625" style="11" customWidth="1"/>
    <col min="558" max="560" width="9.5703125" style="11" customWidth="1"/>
    <col min="561" max="561" width="10.140625" style="11" customWidth="1"/>
    <col min="562" max="573" width="9" style="11" hidden="1" customWidth="1"/>
    <col min="574" max="574" width="10.140625" style="11" customWidth="1"/>
    <col min="575" max="576" width="9.85546875" style="11" customWidth="1"/>
    <col min="577" max="577" width="12.5703125" style="11" customWidth="1"/>
    <col min="578" max="578" width="9.85546875" style="11" customWidth="1"/>
    <col min="579" max="579" width="12.5703125" style="11" customWidth="1"/>
    <col min="580" max="580" width="10.140625" style="11" customWidth="1"/>
    <col min="581" max="581" width="9.42578125" style="11" customWidth="1"/>
    <col min="582" max="778" width="9.140625" style="11"/>
    <col min="779" max="779" width="5.140625" style="11" customWidth="1"/>
    <col min="780" max="780" width="24" style="11" customWidth="1"/>
    <col min="781" max="781" width="7.7109375" style="11" customWidth="1"/>
    <col min="782" max="782" width="9" style="11" customWidth="1"/>
    <col min="783" max="785" width="9.140625" style="11" customWidth="1"/>
    <col min="786" max="786" width="10.140625" style="11" customWidth="1"/>
    <col min="787" max="787" width="10.7109375" style="11" customWidth="1"/>
    <col min="788" max="788" width="10" style="11" customWidth="1"/>
    <col min="789" max="789" width="9.42578125" style="11" customWidth="1"/>
    <col min="790" max="791" width="10.7109375" style="11" customWidth="1"/>
    <col min="792" max="792" width="9.28515625" style="11" customWidth="1"/>
    <col min="793" max="797" width="10.7109375" style="11" customWidth="1"/>
    <col min="798" max="798" width="10.42578125" style="11" customWidth="1"/>
    <col min="799" max="801" width="8.85546875" style="11" customWidth="1"/>
    <col min="802" max="803" width="10.140625" style="11" customWidth="1"/>
    <col min="804" max="806" width="9.5703125" style="11" customWidth="1"/>
    <col min="807" max="807" width="10.140625" style="11" customWidth="1"/>
    <col min="808" max="812" width="9" style="11" hidden="1" customWidth="1"/>
    <col min="813" max="813" width="10.140625" style="11" customWidth="1"/>
    <col min="814" max="816" width="9.5703125" style="11" customWidth="1"/>
    <col min="817" max="817" width="10.140625" style="11" customWidth="1"/>
    <col min="818" max="829" width="9" style="11" hidden="1" customWidth="1"/>
    <col min="830" max="830" width="10.140625" style="11" customWidth="1"/>
    <col min="831" max="832" width="9.85546875" style="11" customWidth="1"/>
    <col min="833" max="833" width="12.5703125" style="11" customWidth="1"/>
    <col min="834" max="834" width="9.85546875" style="11" customWidth="1"/>
    <col min="835" max="835" width="12.5703125" style="11" customWidth="1"/>
    <col min="836" max="836" width="10.140625" style="11" customWidth="1"/>
    <col min="837" max="837" width="9.42578125" style="11" customWidth="1"/>
    <col min="838" max="1034" width="9.140625" style="11"/>
    <col min="1035" max="1035" width="5.140625" style="11" customWidth="1"/>
    <col min="1036" max="1036" width="24" style="11" customWidth="1"/>
    <col min="1037" max="1037" width="7.7109375" style="11" customWidth="1"/>
    <col min="1038" max="1038" width="9" style="11" customWidth="1"/>
    <col min="1039" max="1041" width="9.140625" style="11" customWidth="1"/>
    <col min="1042" max="1042" width="10.140625" style="11" customWidth="1"/>
    <col min="1043" max="1043" width="10.7109375" style="11" customWidth="1"/>
    <col min="1044" max="1044" width="10" style="11" customWidth="1"/>
    <col min="1045" max="1045" width="9.42578125" style="11" customWidth="1"/>
    <col min="1046" max="1047" width="10.7109375" style="11" customWidth="1"/>
    <col min="1048" max="1048" width="9.28515625" style="11" customWidth="1"/>
    <col min="1049" max="1053" width="10.7109375" style="11" customWidth="1"/>
    <col min="1054" max="1054" width="10.42578125" style="11" customWidth="1"/>
    <col min="1055" max="1057" width="8.85546875" style="11" customWidth="1"/>
    <col min="1058" max="1059" width="10.140625" style="11" customWidth="1"/>
    <col min="1060" max="1062" width="9.5703125" style="11" customWidth="1"/>
    <col min="1063" max="1063" width="10.140625" style="11" customWidth="1"/>
    <col min="1064" max="1068" width="9" style="11" hidden="1" customWidth="1"/>
    <col min="1069" max="1069" width="10.140625" style="11" customWidth="1"/>
    <col min="1070" max="1072" width="9.5703125" style="11" customWidth="1"/>
    <col min="1073" max="1073" width="10.140625" style="11" customWidth="1"/>
    <col min="1074" max="1085" width="9" style="11" hidden="1" customWidth="1"/>
    <col min="1086" max="1086" width="10.140625" style="11" customWidth="1"/>
    <col min="1087" max="1088" width="9.85546875" style="11" customWidth="1"/>
    <col min="1089" max="1089" width="12.5703125" style="11" customWidth="1"/>
    <col min="1090" max="1090" width="9.85546875" style="11" customWidth="1"/>
    <col min="1091" max="1091" width="12.5703125" style="11" customWidth="1"/>
    <col min="1092" max="1092" width="10.140625" style="11" customWidth="1"/>
    <col min="1093" max="1093" width="9.42578125" style="11" customWidth="1"/>
    <col min="1094" max="1290" width="9.140625" style="11"/>
    <col min="1291" max="1291" width="5.140625" style="11" customWidth="1"/>
    <col min="1292" max="1292" width="24" style="11" customWidth="1"/>
    <col min="1293" max="1293" width="7.7109375" style="11" customWidth="1"/>
    <col min="1294" max="1294" width="9" style="11" customWidth="1"/>
    <col min="1295" max="1297" width="9.140625" style="11" customWidth="1"/>
    <col min="1298" max="1298" width="10.140625" style="11" customWidth="1"/>
    <col min="1299" max="1299" width="10.7109375" style="11" customWidth="1"/>
    <col min="1300" max="1300" width="10" style="11" customWidth="1"/>
    <col min="1301" max="1301" width="9.42578125" style="11" customWidth="1"/>
    <col min="1302" max="1303" width="10.7109375" style="11" customWidth="1"/>
    <col min="1304" max="1304" width="9.28515625" style="11" customWidth="1"/>
    <col min="1305" max="1309" width="10.7109375" style="11" customWidth="1"/>
    <col min="1310" max="1310" width="10.42578125" style="11" customWidth="1"/>
    <col min="1311" max="1313" width="8.85546875" style="11" customWidth="1"/>
    <col min="1314" max="1315" width="10.140625" style="11" customWidth="1"/>
    <col min="1316" max="1318" width="9.5703125" style="11" customWidth="1"/>
    <col min="1319" max="1319" width="10.140625" style="11" customWidth="1"/>
    <col min="1320" max="1324" width="9" style="11" hidden="1" customWidth="1"/>
    <col min="1325" max="1325" width="10.140625" style="11" customWidth="1"/>
    <col min="1326" max="1328" width="9.5703125" style="11" customWidth="1"/>
    <col min="1329" max="1329" width="10.140625" style="11" customWidth="1"/>
    <col min="1330" max="1341" width="9" style="11" hidden="1" customWidth="1"/>
    <col min="1342" max="1342" width="10.140625" style="11" customWidth="1"/>
    <col min="1343" max="1344" width="9.85546875" style="11" customWidth="1"/>
    <col min="1345" max="1345" width="12.5703125" style="11" customWidth="1"/>
    <col min="1346" max="1346" width="9.85546875" style="11" customWidth="1"/>
    <col min="1347" max="1347" width="12.5703125" style="11" customWidth="1"/>
    <col min="1348" max="1348" width="10.140625" style="11" customWidth="1"/>
    <col min="1349" max="1349" width="9.42578125" style="11" customWidth="1"/>
    <col min="1350" max="1546" width="9.140625" style="11"/>
    <col min="1547" max="1547" width="5.140625" style="11" customWidth="1"/>
    <col min="1548" max="1548" width="24" style="11" customWidth="1"/>
    <col min="1549" max="1549" width="7.7109375" style="11" customWidth="1"/>
    <col min="1550" max="1550" width="9" style="11" customWidth="1"/>
    <col min="1551" max="1553" width="9.140625" style="11" customWidth="1"/>
    <col min="1554" max="1554" width="10.140625" style="11" customWidth="1"/>
    <col min="1555" max="1555" width="10.7109375" style="11" customWidth="1"/>
    <col min="1556" max="1556" width="10" style="11" customWidth="1"/>
    <col min="1557" max="1557" width="9.42578125" style="11" customWidth="1"/>
    <col min="1558" max="1559" width="10.7109375" style="11" customWidth="1"/>
    <col min="1560" max="1560" width="9.28515625" style="11" customWidth="1"/>
    <col min="1561" max="1565" width="10.7109375" style="11" customWidth="1"/>
    <col min="1566" max="1566" width="10.42578125" style="11" customWidth="1"/>
    <col min="1567" max="1569" width="8.85546875" style="11" customWidth="1"/>
    <col min="1570" max="1571" width="10.140625" style="11" customWidth="1"/>
    <col min="1572" max="1574" width="9.5703125" style="11" customWidth="1"/>
    <col min="1575" max="1575" width="10.140625" style="11" customWidth="1"/>
    <col min="1576" max="1580" width="9" style="11" hidden="1" customWidth="1"/>
    <col min="1581" max="1581" width="10.140625" style="11" customWidth="1"/>
    <col min="1582" max="1584" width="9.5703125" style="11" customWidth="1"/>
    <col min="1585" max="1585" width="10.140625" style="11" customWidth="1"/>
    <col min="1586" max="1597" width="9" style="11" hidden="1" customWidth="1"/>
    <col min="1598" max="1598" width="10.140625" style="11" customWidth="1"/>
    <col min="1599" max="1600" width="9.85546875" style="11" customWidth="1"/>
    <col min="1601" max="1601" width="12.5703125" style="11" customWidth="1"/>
    <col min="1602" max="1602" width="9.85546875" style="11" customWidth="1"/>
    <col min="1603" max="1603" width="12.5703125" style="11" customWidth="1"/>
    <col min="1604" max="1604" width="10.140625" style="11" customWidth="1"/>
    <col min="1605" max="1605" width="9.42578125" style="11" customWidth="1"/>
    <col min="1606" max="1802" width="9.140625" style="11"/>
    <col min="1803" max="1803" width="5.140625" style="11" customWidth="1"/>
    <col min="1804" max="1804" width="24" style="11" customWidth="1"/>
    <col min="1805" max="1805" width="7.7109375" style="11" customWidth="1"/>
    <col min="1806" max="1806" width="9" style="11" customWidth="1"/>
    <col min="1807" max="1809" width="9.140625" style="11" customWidth="1"/>
    <col min="1810" max="1810" width="10.140625" style="11" customWidth="1"/>
    <col min="1811" max="1811" width="10.7109375" style="11" customWidth="1"/>
    <col min="1812" max="1812" width="10" style="11" customWidth="1"/>
    <col min="1813" max="1813" width="9.42578125" style="11" customWidth="1"/>
    <col min="1814" max="1815" width="10.7109375" style="11" customWidth="1"/>
    <col min="1816" max="1816" width="9.28515625" style="11" customWidth="1"/>
    <col min="1817" max="1821" width="10.7109375" style="11" customWidth="1"/>
    <col min="1822" max="1822" width="10.42578125" style="11" customWidth="1"/>
    <col min="1823" max="1825" width="8.85546875" style="11" customWidth="1"/>
    <col min="1826" max="1827" width="10.140625" style="11" customWidth="1"/>
    <col min="1828" max="1830" width="9.5703125" style="11" customWidth="1"/>
    <col min="1831" max="1831" width="10.140625" style="11" customWidth="1"/>
    <col min="1832" max="1836" width="9" style="11" hidden="1" customWidth="1"/>
    <col min="1837" max="1837" width="10.140625" style="11" customWidth="1"/>
    <col min="1838" max="1840" width="9.5703125" style="11" customWidth="1"/>
    <col min="1841" max="1841" width="10.140625" style="11" customWidth="1"/>
    <col min="1842" max="1853" width="9" style="11" hidden="1" customWidth="1"/>
    <col min="1854" max="1854" width="10.140625" style="11" customWidth="1"/>
    <col min="1855" max="1856" width="9.85546875" style="11" customWidth="1"/>
    <col min="1857" max="1857" width="12.5703125" style="11" customWidth="1"/>
    <col min="1858" max="1858" width="9.85546875" style="11" customWidth="1"/>
    <col min="1859" max="1859" width="12.5703125" style="11" customWidth="1"/>
    <col min="1860" max="1860" width="10.140625" style="11" customWidth="1"/>
    <col min="1861" max="1861" width="9.42578125" style="11" customWidth="1"/>
    <col min="1862" max="2058" width="9.140625" style="11"/>
    <col min="2059" max="2059" width="5.140625" style="11" customWidth="1"/>
    <col min="2060" max="2060" width="24" style="11" customWidth="1"/>
    <col min="2061" max="2061" width="7.7109375" style="11" customWidth="1"/>
    <col min="2062" max="2062" width="9" style="11" customWidth="1"/>
    <col min="2063" max="2065" width="9.140625" style="11" customWidth="1"/>
    <col min="2066" max="2066" width="10.140625" style="11" customWidth="1"/>
    <col min="2067" max="2067" width="10.7109375" style="11" customWidth="1"/>
    <col min="2068" max="2068" width="10" style="11" customWidth="1"/>
    <col min="2069" max="2069" width="9.42578125" style="11" customWidth="1"/>
    <col min="2070" max="2071" width="10.7109375" style="11" customWidth="1"/>
    <col min="2072" max="2072" width="9.28515625" style="11" customWidth="1"/>
    <col min="2073" max="2077" width="10.7109375" style="11" customWidth="1"/>
    <col min="2078" max="2078" width="10.42578125" style="11" customWidth="1"/>
    <col min="2079" max="2081" width="8.85546875" style="11" customWidth="1"/>
    <col min="2082" max="2083" width="10.140625" style="11" customWidth="1"/>
    <col min="2084" max="2086" width="9.5703125" style="11" customWidth="1"/>
    <col min="2087" max="2087" width="10.140625" style="11" customWidth="1"/>
    <col min="2088" max="2092" width="9" style="11" hidden="1" customWidth="1"/>
    <col min="2093" max="2093" width="10.140625" style="11" customWidth="1"/>
    <col min="2094" max="2096" width="9.5703125" style="11" customWidth="1"/>
    <col min="2097" max="2097" width="10.140625" style="11" customWidth="1"/>
    <col min="2098" max="2109" width="9" style="11" hidden="1" customWidth="1"/>
    <col min="2110" max="2110" width="10.140625" style="11" customWidth="1"/>
    <col min="2111" max="2112" width="9.85546875" style="11" customWidth="1"/>
    <col min="2113" max="2113" width="12.5703125" style="11" customWidth="1"/>
    <col min="2114" max="2114" width="9.85546875" style="11" customWidth="1"/>
    <col min="2115" max="2115" width="12.5703125" style="11" customWidth="1"/>
    <col min="2116" max="2116" width="10.140625" style="11" customWidth="1"/>
    <col min="2117" max="2117" width="9.42578125" style="11" customWidth="1"/>
    <col min="2118" max="2314" width="9.140625" style="11"/>
    <col min="2315" max="2315" width="5.140625" style="11" customWidth="1"/>
    <col min="2316" max="2316" width="24" style="11" customWidth="1"/>
    <col min="2317" max="2317" width="7.7109375" style="11" customWidth="1"/>
    <col min="2318" max="2318" width="9" style="11" customWidth="1"/>
    <col min="2319" max="2321" width="9.140625" style="11" customWidth="1"/>
    <col min="2322" max="2322" width="10.140625" style="11" customWidth="1"/>
    <col min="2323" max="2323" width="10.7109375" style="11" customWidth="1"/>
    <col min="2324" max="2324" width="10" style="11" customWidth="1"/>
    <col min="2325" max="2325" width="9.42578125" style="11" customWidth="1"/>
    <col min="2326" max="2327" width="10.7109375" style="11" customWidth="1"/>
    <col min="2328" max="2328" width="9.28515625" style="11" customWidth="1"/>
    <col min="2329" max="2333" width="10.7109375" style="11" customWidth="1"/>
    <col min="2334" max="2334" width="10.42578125" style="11" customWidth="1"/>
    <col min="2335" max="2337" width="8.85546875" style="11" customWidth="1"/>
    <col min="2338" max="2339" width="10.140625" style="11" customWidth="1"/>
    <col min="2340" max="2342" width="9.5703125" style="11" customWidth="1"/>
    <col min="2343" max="2343" width="10.140625" style="11" customWidth="1"/>
    <col min="2344" max="2348" width="9" style="11" hidden="1" customWidth="1"/>
    <col min="2349" max="2349" width="10.140625" style="11" customWidth="1"/>
    <col min="2350" max="2352" width="9.5703125" style="11" customWidth="1"/>
    <col min="2353" max="2353" width="10.140625" style="11" customWidth="1"/>
    <col min="2354" max="2365" width="9" style="11" hidden="1" customWidth="1"/>
    <col min="2366" max="2366" width="10.140625" style="11" customWidth="1"/>
    <col min="2367" max="2368" width="9.85546875" style="11" customWidth="1"/>
    <col min="2369" max="2369" width="12.5703125" style="11" customWidth="1"/>
    <col min="2370" max="2370" width="9.85546875" style="11" customWidth="1"/>
    <col min="2371" max="2371" width="12.5703125" style="11" customWidth="1"/>
    <col min="2372" max="2372" width="10.140625" style="11" customWidth="1"/>
    <col min="2373" max="2373" width="9.42578125" style="11" customWidth="1"/>
    <col min="2374" max="2570" width="9.140625" style="11"/>
    <col min="2571" max="2571" width="5.140625" style="11" customWidth="1"/>
    <col min="2572" max="2572" width="24" style="11" customWidth="1"/>
    <col min="2573" max="2573" width="7.7109375" style="11" customWidth="1"/>
    <col min="2574" max="2574" width="9" style="11" customWidth="1"/>
    <col min="2575" max="2577" width="9.140625" style="11" customWidth="1"/>
    <col min="2578" max="2578" width="10.140625" style="11" customWidth="1"/>
    <col min="2579" max="2579" width="10.7109375" style="11" customWidth="1"/>
    <col min="2580" max="2580" width="10" style="11" customWidth="1"/>
    <col min="2581" max="2581" width="9.42578125" style="11" customWidth="1"/>
    <col min="2582" max="2583" width="10.7109375" style="11" customWidth="1"/>
    <col min="2584" max="2584" width="9.28515625" style="11" customWidth="1"/>
    <col min="2585" max="2589" width="10.7109375" style="11" customWidth="1"/>
    <col min="2590" max="2590" width="10.42578125" style="11" customWidth="1"/>
    <col min="2591" max="2593" width="8.85546875" style="11" customWidth="1"/>
    <col min="2594" max="2595" width="10.140625" style="11" customWidth="1"/>
    <col min="2596" max="2598" width="9.5703125" style="11" customWidth="1"/>
    <col min="2599" max="2599" width="10.140625" style="11" customWidth="1"/>
    <col min="2600" max="2604" width="9" style="11" hidden="1" customWidth="1"/>
    <col min="2605" max="2605" width="10.140625" style="11" customWidth="1"/>
    <col min="2606" max="2608" width="9.5703125" style="11" customWidth="1"/>
    <col min="2609" max="2609" width="10.140625" style="11" customWidth="1"/>
    <col min="2610" max="2621" width="9" style="11" hidden="1" customWidth="1"/>
    <col min="2622" max="2622" width="10.140625" style="11" customWidth="1"/>
    <col min="2623" max="2624" width="9.85546875" style="11" customWidth="1"/>
    <col min="2625" max="2625" width="12.5703125" style="11" customWidth="1"/>
    <col min="2626" max="2626" width="9.85546875" style="11" customWidth="1"/>
    <col min="2627" max="2627" width="12.5703125" style="11" customWidth="1"/>
    <col min="2628" max="2628" width="10.140625" style="11" customWidth="1"/>
    <col min="2629" max="2629" width="9.42578125" style="11" customWidth="1"/>
    <col min="2630" max="2826" width="9.140625" style="11"/>
    <col min="2827" max="2827" width="5.140625" style="11" customWidth="1"/>
    <col min="2828" max="2828" width="24" style="11" customWidth="1"/>
    <col min="2829" max="2829" width="7.7109375" style="11" customWidth="1"/>
    <col min="2830" max="2830" width="9" style="11" customWidth="1"/>
    <col min="2831" max="2833" width="9.140625" style="11" customWidth="1"/>
    <col min="2834" max="2834" width="10.140625" style="11" customWidth="1"/>
    <col min="2835" max="2835" width="10.7109375" style="11" customWidth="1"/>
    <col min="2836" max="2836" width="10" style="11" customWidth="1"/>
    <col min="2837" max="2837" width="9.42578125" style="11" customWidth="1"/>
    <col min="2838" max="2839" width="10.7109375" style="11" customWidth="1"/>
    <col min="2840" max="2840" width="9.28515625" style="11" customWidth="1"/>
    <col min="2841" max="2845" width="10.7109375" style="11" customWidth="1"/>
    <col min="2846" max="2846" width="10.42578125" style="11" customWidth="1"/>
    <col min="2847" max="2849" width="8.85546875" style="11" customWidth="1"/>
    <col min="2850" max="2851" width="10.140625" style="11" customWidth="1"/>
    <col min="2852" max="2854" width="9.5703125" style="11" customWidth="1"/>
    <col min="2855" max="2855" width="10.140625" style="11" customWidth="1"/>
    <col min="2856" max="2860" width="9" style="11" hidden="1" customWidth="1"/>
    <col min="2861" max="2861" width="10.140625" style="11" customWidth="1"/>
    <col min="2862" max="2864" width="9.5703125" style="11" customWidth="1"/>
    <col min="2865" max="2865" width="10.140625" style="11" customWidth="1"/>
    <col min="2866" max="2877" width="9" style="11" hidden="1" customWidth="1"/>
    <col min="2878" max="2878" width="10.140625" style="11" customWidth="1"/>
    <col min="2879" max="2880" width="9.85546875" style="11" customWidth="1"/>
    <col min="2881" max="2881" width="12.5703125" style="11" customWidth="1"/>
    <col min="2882" max="2882" width="9.85546875" style="11" customWidth="1"/>
    <col min="2883" max="2883" width="12.5703125" style="11" customWidth="1"/>
    <col min="2884" max="2884" width="10.140625" style="11" customWidth="1"/>
    <col min="2885" max="2885" width="9.42578125" style="11" customWidth="1"/>
    <col min="2886" max="3082" width="9.140625" style="11"/>
    <col min="3083" max="3083" width="5.140625" style="11" customWidth="1"/>
    <col min="3084" max="3084" width="24" style="11" customWidth="1"/>
    <col min="3085" max="3085" width="7.7109375" style="11" customWidth="1"/>
    <col min="3086" max="3086" width="9" style="11" customWidth="1"/>
    <col min="3087" max="3089" width="9.140625" style="11" customWidth="1"/>
    <col min="3090" max="3090" width="10.140625" style="11" customWidth="1"/>
    <col min="3091" max="3091" width="10.7109375" style="11" customWidth="1"/>
    <col min="3092" max="3092" width="10" style="11" customWidth="1"/>
    <col min="3093" max="3093" width="9.42578125" style="11" customWidth="1"/>
    <col min="3094" max="3095" width="10.7109375" style="11" customWidth="1"/>
    <col min="3096" max="3096" width="9.28515625" style="11" customWidth="1"/>
    <col min="3097" max="3101" width="10.7109375" style="11" customWidth="1"/>
    <col min="3102" max="3102" width="10.42578125" style="11" customWidth="1"/>
    <col min="3103" max="3105" width="8.85546875" style="11" customWidth="1"/>
    <col min="3106" max="3107" width="10.140625" style="11" customWidth="1"/>
    <col min="3108" max="3110" width="9.5703125" style="11" customWidth="1"/>
    <col min="3111" max="3111" width="10.140625" style="11" customWidth="1"/>
    <col min="3112" max="3116" width="9" style="11" hidden="1" customWidth="1"/>
    <col min="3117" max="3117" width="10.140625" style="11" customWidth="1"/>
    <col min="3118" max="3120" width="9.5703125" style="11" customWidth="1"/>
    <col min="3121" max="3121" width="10.140625" style="11" customWidth="1"/>
    <col min="3122" max="3133" width="9" style="11" hidden="1" customWidth="1"/>
    <col min="3134" max="3134" width="10.140625" style="11" customWidth="1"/>
    <col min="3135" max="3136" width="9.85546875" style="11" customWidth="1"/>
    <col min="3137" max="3137" width="12.5703125" style="11" customWidth="1"/>
    <col min="3138" max="3138" width="9.85546875" style="11" customWidth="1"/>
    <col min="3139" max="3139" width="12.5703125" style="11" customWidth="1"/>
    <col min="3140" max="3140" width="10.140625" style="11" customWidth="1"/>
    <col min="3141" max="3141" width="9.42578125" style="11" customWidth="1"/>
    <col min="3142" max="3338" width="9.140625" style="11"/>
    <col min="3339" max="3339" width="5.140625" style="11" customWidth="1"/>
    <col min="3340" max="3340" width="24" style="11" customWidth="1"/>
    <col min="3341" max="3341" width="7.7109375" style="11" customWidth="1"/>
    <col min="3342" max="3342" width="9" style="11" customWidth="1"/>
    <col min="3343" max="3345" width="9.140625" style="11" customWidth="1"/>
    <col min="3346" max="3346" width="10.140625" style="11" customWidth="1"/>
    <col min="3347" max="3347" width="10.7109375" style="11" customWidth="1"/>
    <col min="3348" max="3348" width="10" style="11" customWidth="1"/>
    <col min="3349" max="3349" width="9.42578125" style="11" customWidth="1"/>
    <col min="3350" max="3351" width="10.7109375" style="11" customWidth="1"/>
    <col min="3352" max="3352" width="9.28515625" style="11" customWidth="1"/>
    <col min="3353" max="3357" width="10.7109375" style="11" customWidth="1"/>
    <col min="3358" max="3358" width="10.42578125" style="11" customWidth="1"/>
    <col min="3359" max="3361" width="8.85546875" style="11" customWidth="1"/>
    <col min="3362" max="3363" width="10.140625" style="11" customWidth="1"/>
    <col min="3364" max="3366" width="9.5703125" style="11" customWidth="1"/>
    <col min="3367" max="3367" width="10.140625" style="11" customWidth="1"/>
    <col min="3368" max="3372" width="9" style="11" hidden="1" customWidth="1"/>
    <col min="3373" max="3373" width="10.140625" style="11" customWidth="1"/>
    <col min="3374" max="3376" width="9.5703125" style="11" customWidth="1"/>
    <col min="3377" max="3377" width="10.140625" style="11" customWidth="1"/>
    <col min="3378" max="3389" width="9" style="11" hidden="1" customWidth="1"/>
    <col min="3390" max="3390" width="10.140625" style="11" customWidth="1"/>
    <col min="3391" max="3392" width="9.85546875" style="11" customWidth="1"/>
    <col min="3393" max="3393" width="12.5703125" style="11" customWidth="1"/>
    <col min="3394" max="3394" width="9.85546875" style="11" customWidth="1"/>
    <col min="3395" max="3395" width="12.5703125" style="11" customWidth="1"/>
    <col min="3396" max="3396" width="10.140625" style="11" customWidth="1"/>
    <col min="3397" max="3397" width="9.42578125" style="11" customWidth="1"/>
    <col min="3398" max="3594" width="9.140625" style="11"/>
    <col min="3595" max="3595" width="5.140625" style="11" customWidth="1"/>
    <col min="3596" max="3596" width="24" style="11" customWidth="1"/>
    <col min="3597" max="3597" width="7.7109375" style="11" customWidth="1"/>
    <col min="3598" max="3598" width="9" style="11" customWidth="1"/>
    <col min="3599" max="3601" width="9.140625" style="11" customWidth="1"/>
    <col min="3602" max="3602" width="10.140625" style="11" customWidth="1"/>
    <col min="3603" max="3603" width="10.7109375" style="11" customWidth="1"/>
    <col min="3604" max="3604" width="10" style="11" customWidth="1"/>
    <col min="3605" max="3605" width="9.42578125" style="11" customWidth="1"/>
    <col min="3606" max="3607" width="10.7109375" style="11" customWidth="1"/>
    <col min="3608" max="3608" width="9.28515625" style="11" customWidth="1"/>
    <col min="3609" max="3613" width="10.7109375" style="11" customWidth="1"/>
    <col min="3614" max="3614" width="10.42578125" style="11" customWidth="1"/>
    <col min="3615" max="3617" width="8.85546875" style="11" customWidth="1"/>
    <col min="3618" max="3619" width="10.140625" style="11" customWidth="1"/>
    <col min="3620" max="3622" width="9.5703125" style="11" customWidth="1"/>
    <col min="3623" max="3623" width="10.140625" style="11" customWidth="1"/>
    <col min="3624" max="3628" width="9" style="11" hidden="1" customWidth="1"/>
    <col min="3629" max="3629" width="10.140625" style="11" customWidth="1"/>
    <col min="3630" max="3632" width="9.5703125" style="11" customWidth="1"/>
    <col min="3633" max="3633" width="10.140625" style="11" customWidth="1"/>
    <col min="3634" max="3645" width="9" style="11" hidden="1" customWidth="1"/>
    <col min="3646" max="3646" width="10.140625" style="11" customWidth="1"/>
    <col min="3647" max="3648" width="9.85546875" style="11" customWidth="1"/>
    <col min="3649" max="3649" width="12.5703125" style="11" customWidth="1"/>
    <col min="3650" max="3650" width="9.85546875" style="11" customWidth="1"/>
    <col min="3651" max="3651" width="12.5703125" style="11" customWidth="1"/>
    <col min="3652" max="3652" width="10.140625" style="11" customWidth="1"/>
    <col min="3653" max="3653" width="9.42578125" style="11" customWidth="1"/>
    <col min="3654" max="3850" width="9.140625" style="11"/>
    <col min="3851" max="3851" width="5.140625" style="11" customWidth="1"/>
    <col min="3852" max="3852" width="24" style="11" customWidth="1"/>
    <col min="3853" max="3853" width="7.7109375" style="11" customWidth="1"/>
    <col min="3854" max="3854" width="9" style="11" customWidth="1"/>
    <col min="3855" max="3857" width="9.140625" style="11" customWidth="1"/>
    <col min="3858" max="3858" width="10.140625" style="11" customWidth="1"/>
    <col min="3859" max="3859" width="10.7109375" style="11" customWidth="1"/>
    <col min="3860" max="3860" width="10" style="11" customWidth="1"/>
    <col min="3861" max="3861" width="9.42578125" style="11" customWidth="1"/>
    <col min="3862" max="3863" width="10.7109375" style="11" customWidth="1"/>
    <col min="3864" max="3864" width="9.28515625" style="11" customWidth="1"/>
    <col min="3865" max="3869" width="10.7109375" style="11" customWidth="1"/>
    <col min="3870" max="3870" width="10.42578125" style="11" customWidth="1"/>
    <col min="3871" max="3873" width="8.85546875" style="11" customWidth="1"/>
    <col min="3874" max="3875" width="10.140625" style="11" customWidth="1"/>
    <col min="3876" max="3878" width="9.5703125" style="11" customWidth="1"/>
    <col min="3879" max="3879" width="10.140625" style="11" customWidth="1"/>
    <col min="3880" max="3884" width="9" style="11" hidden="1" customWidth="1"/>
    <col min="3885" max="3885" width="10.140625" style="11" customWidth="1"/>
    <col min="3886" max="3888" width="9.5703125" style="11" customWidth="1"/>
    <col min="3889" max="3889" width="10.140625" style="11" customWidth="1"/>
    <col min="3890" max="3901" width="9" style="11" hidden="1" customWidth="1"/>
    <col min="3902" max="3902" width="10.140625" style="11" customWidth="1"/>
    <col min="3903" max="3904" width="9.85546875" style="11" customWidth="1"/>
    <col min="3905" max="3905" width="12.5703125" style="11" customWidth="1"/>
    <col min="3906" max="3906" width="9.85546875" style="11" customWidth="1"/>
    <col min="3907" max="3907" width="12.5703125" style="11" customWidth="1"/>
    <col min="3908" max="3908" width="10.140625" style="11" customWidth="1"/>
    <col min="3909" max="3909" width="9.42578125" style="11" customWidth="1"/>
    <col min="3910" max="4106" width="9.140625" style="11"/>
    <col min="4107" max="4107" width="5.140625" style="11" customWidth="1"/>
    <col min="4108" max="4108" width="24" style="11" customWidth="1"/>
    <col min="4109" max="4109" width="7.7109375" style="11" customWidth="1"/>
    <col min="4110" max="4110" width="9" style="11" customWidth="1"/>
    <col min="4111" max="4113" width="9.140625" style="11" customWidth="1"/>
    <col min="4114" max="4114" width="10.140625" style="11" customWidth="1"/>
    <col min="4115" max="4115" width="10.7109375" style="11" customWidth="1"/>
    <col min="4116" max="4116" width="10" style="11" customWidth="1"/>
    <col min="4117" max="4117" width="9.42578125" style="11" customWidth="1"/>
    <col min="4118" max="4119" width="10.7109375" style="11" customWidth="1"/>
    <col min="4120" max="4120" width="9.28515625" style="11" customWidth="1"/>
    <col min="4121" max="4125" width="10.7109375" style="11" customWidth="1"/>
    <col min="4126" max="4126" width="10.42578125" style="11" customWidth="1"/>
    <col min="4127" max="4129" width="8.85546875" style="11" customWidth="1"/>
    <col min="4130" max="4131" width="10.140625" style="11" customWidth="1"/>
    <col min="4132" max="4134" width="9.5703125" style="11" customWidth="1"/>
    <col min="4135" max="4135" width="10.140625" style="11" customWidth="1"/>
    <col min="4136" max="4140" width="9" style="11" hidden="1" customWidth="1"/>
    <col min="4141" max="4141" width="10.140625" style="11" customWidth="1"/>
    <col min="4142" max="4144" width="9.5703125" style="11" customWidth="1"/>
    <col min="4145" max="4145" width="10.140625" style="11" customWidth="1"/>
    <col min="4146" max="4157" width="9" style="11" hidden="1" customWidth="1"/>
    <col min="4158" max="4158" width="10.140625" style="11" customWidth="1"/>
    <col min="4159" max="4160" width="9.85546875" style="11" customWidth="1"/>
    <col min="4161" max="4161" width="12.5703125" style="11" customWidth="1"/>
    <col min="4162" max="4162" width="9.85546875" style="11" customWidth="1"/>
    <col min="4163" max="4163" width="12.5703125" style="11" customWidth="1"/>
    <col min="4164" max="4164" width="10.140625" style="11" customWidth="1"/>
    <col min="4165" max="4165" width="9.42578125" style="11" customWidth="1"/>
    <col min="4166" max="4362" width="9.140625" style="11"/>
    <col min="4363" max="4363" width="5.140625" style="11" customWidth="1"/>
    <col min="4364" max="4364" width="24" style="11" customWidth="1"/>
    <col min="4365" max="4365" width="7.7109375" style="11" customWidth="1"/>
    <col min="4366" max="4366" width="9" style="11" customWidth="1"/>
    <col min="4367" max="4369" width="9.140625" style="11" customWidth="1"/>
    <col min="4370" max="4370" width="10.140625" style="11" customWidth="1"/>
    <col min="4371" max="4371" width="10.7109375" style="11" customWidth="1"/>
    <col min="4372" max="4372" width="10" style="11" customWidth="1"/>
    <col min="4373" max="4373" width="9.42578125" style="11" customWidth="1"/>
    <col min="4374" max="4375" width="10.7109375" style="11" customWidth="1"/>
    <col min="4376" max="4376" width="9.28515625" style="11" customWidth="1"/>
    <col min="4377" max="4381" width="10.7109375" style="11" customWidth="1"/>
    <col min="4382" max="4382" width="10.42578125" style="11" customWidth="1"/>
    <col min="4383" max="4385" width="8.85546875" style="11" customWidth="1"/>
    <col min="4386" max="4387" width="10.140625" style="11" customWidth="1"/>
    <col min="4388" max="4390" width="9.5703125" style="11" customWidth="1"/>
    <col min="4391" max="4391" width="10.140625" style="11" customWidth="1"/>
    <col min="4392" max="4396" width="9" style="11" hidden="1" customWidth="1"/>
    <col min="4397" max="4397" width="10.140625" style="11" customWidth="1"/>
    <col min="4398" max="4400" width="9.5703125" style="11" customWidth="1"/>
    <col min="4401" max="4401" width="10.140625" style="11" customWidth="1"/>
    <col min="4402" max="4413" width="9" style="11" hidden="1" customWidth="1"/>
    <col min="4414" max="4414" width="10.140625" style="11" customWidth="1"/>
    <col min="4415" max="4416" width="9.85546875" style="11" customWidth="1"/>
    <col min="4417" max="4417" width="12.5703125" style="11" customWidth="1"/>
    <col min="4418" max="4418" width="9.85546875" style="11" customWidth="1"/>
    <col min="4419" max="4419" width="12.5703125" style="11" customWidth="1"/>
    <col min="4420" max="4420" width="10.140625" style="11" customWidth="1"/>
    <col min="4421" max="4421" width="9.42578125" style="11" customWidth="1"/>
    <col min="4422" max="4618" width="9.140625" style="11"/>
    <col min="4619" max="4619" width="5.140625" style="11" customWidth="1"/>
    <col min="4620" max="4620" width="24" style="11" customWidth="1"/>
    <col min="4621" max="4621" width="7.7109375" style="11" customWidth="1"/>
    <col min="4622" max="4622" width="9" style="11" customWidth="1"/>
    <col min="4623" max="4625" width="9.140625" style="11" customWidth="1"/>
    <col min="4626" max="4626" width="10.140625" style="11" customWidth="1"/>
    <col min="4627" max="4627" width="10.7109375" style="11" customWidth="1"/>
    <col min="4628" max="4628" width="10" style="11" customWidth="1"/>
    <col min="4629" max="4629" width="9.42578125" style="11" customWidth="1"/>
    <col min="4630" max="4631" width="10.7109375" style="11" customWidth="1"/>
    <col min="4632" max="4632" width="9.28515625" style="11" customWidth="1"/>
    <col min="4633" max="4637" width="10.7109375" style="11" customWidth="1"/>
    <col min="4638" max="4638" width="10.42578125" style="11" customWidth="1"/>
    <col min="4639" max="4641" width="8.85546875" style="11" customWidth="1"/>
    <col min="4642" max="4643" width="10.140625" style="11" customWidth="1"/>
    <col min="4644" max="4646" width="9.5703125" style="11" customWidth="1"/>
    <col min="4647" max="4647" width="10.140625" style="11" customWidth="1"/>
    <col min="4648" max="4652" width="9" style="11" hidden="1" customWidth="1"/>
    <col min="4653" max="4653" width="10.140625" style="11" customWidth="1"/>
    <col min="4654" max="4656" width="9.5703125" style="11" customWidth="1"/>
    <col min="4657" max="4657" width="10.140625" style="11" customWidth="1"/>
    <col min="4658" max="4669" width="9" style="11" hidden="1" customWidth="1"/>
    <col min="4670" max="4670" width="10.140625" style="11" customWidth="1"/>
    <col min="4671" max="4672" width="9.85546875" style="11" customWidth="1"/>
    <col min="4673" max="4673" width="12.5703125" style="11" customWidth="1"/>
    <col min="4674" max="4674" width="9.85546875" style="11" customWidth="1"/>
    <col min="4675" max="4675" width="12.5703125" style="11" customWidth="1"/>
    <col min="4676" max="4676" width="10.140625" style="11" customWidth="1"/>
    <col min="4677" max="4677" width="9.42578125" style="11" customWidth="1"/>
    <col min="4678" max="4874" width="9.140625" style="11"/>
    <col min="4875" max="4875" width="5.140625" style="11" customWidth="1"/>
    <col min="4876" max="4876" width="24" style="11" customWidth="1"/>
    <col min="4877" max="4877" width="7.7109375" style="11" customWidth="1"/>
    <col min="4878" max="4878" width="9" style="11" customWidth="1"/>
    <col min="4879" max="4881" width="9.140625" style="11" customWidth="1"/>
    <col min="4882" max="4882" width="10.140625" style="11" customWidth="1"/>
    <col min="4883" max="4883" width="10.7109375" style="11" customWidth="1"/>
    <col min="4884" max="4884" width="10" style="11" customWidth="1"/>
    <col min="4885" max="4885" width="9.42578125" style="11" customWidth="1"/>
    <col min="4886" max="4887" width="10.7109375" style="11" customWidth="1"/>
    <col min="4888" max="4888" width="9.28515625" style="11" customWidth="1"/>
    <col min="4889" max="4893" width="10.7109375" style="11" customWidth="1"/>
    <col min="4894" max="4894" width="10.42578125" style="11" customWidth="1"/>
    <col min="4895" max="4897" width="8.85546875" style="11" customWidth="1"/>
    <col min="4898" max="4899" width="10.140625" style="11" customWidth="1"/>
    <col min="4900" max="4902" width="9.5703125" style="11" customWidth="1"/>
    <col min="4903" max="4903" width="10.140625" style="11" customWidth="1"/>
    <col min="4904" max="4908" width="9" style="11" hidden="1" customWidth="1"/>
    <col min="4909" max="4909" width="10.140625" style="11" customWidth="1"/>
    <col min="4910" max="4912" width="9.5703125" style="11" customWidth="1"/>
    <col min="4913" max="4913" width="10.140625" style="11" customWidth="1"/>
    <col min="4914" max="4925" width="9" style="11" hidden="1" customWidth="1"/>
    <col min="4926" max="4926" width="10.140625" style="11" customWidth="1"/>
    <col min="4927" max="4928" width="9.85546875" style="11" customWidth="1"/>
    <col min="4929" max="4929" width="12.5703125" style="11" customWidth="1"/>
    <col min="4930" max="4930" width="9.85546875" style="11" customWidth="1"/>
    <col min="4931" max="4931" width="12.5703125" style="11" customWidth="1"/>
    <col min="4932" max="4932" width="10.140625" style="11" customWidth="1"/>
    <col min="4933" max="4933" width="9.42578125" style="11" customWidth="1"/>
    <col min="4934" max="5130" width="9.140625" style="11"/>
    <col min="5131" max="5131" width="5.140625" style="11" customWidth="1"/>
    <col min="5132" max="5132" width="24" style="11" customWidth="1"/>
    <col min="5133" max="5133" width="7.7109375" style="11" customWidth="1"/>
    <col min="5134" max="5134" width="9" style="11" customWidth="1"/>
    <col min="5135" max="5137" width="9.140625" style="11" customWidth="1"/>
    <col min="5138" max="5138" width="10.140625" style="11" customWidth="1"/>
    <col min="5139" max="5139" width="10.7109375" style="11" customWidth="1"/>
    <col min="5140" max="5140" width="10" style="11" customWidth="1"/>
    <col min="5141" max="5141" width="9.42578125" style="11" customWidth="1"/>
    <col min="5142" max="5143" width="10.7109375" style="11" customWidth="1"/>
    <col min="5144" max="5144" width="9.28515625" style="11" customWidth="1"/>
    <col min="5145" max="5149" width="10.7109375" style="11" customWidth="1"/>
    <col min="5150" max="5150" width="10.42578125" style="11" customWidth="1"/>
    <col min="5151" max="5153" width="8.85546875" style="11" customWidth="1"/>
    <col min="5154" max="5155" width="10.140625" style="11" customWidth="1"/>
    <col min="5156" max="5158" width="9.5703125" style="11" customWidth="1"/>
    <col min="5159" max="5159" width="10.140625" style="11" customWidth="1"/>
    <col min="5160" max="5164" width="9" style="11" hidden="1" customWidth="1"/>
    <col min="5165" max="5165" width="10.140625" style="11" customWidth="1"/>
    <col min="5166" max="5168" width="9.5703125" style="11" customWidth="1"/>
    <col min="5169" max="5169" width="10.140625" style="11" customWidth="1"/>
    <col min="5170" max="5181" width="9" style="11" hidden="1" customWidth="1"/>
    <col min="5182" max="5182" width="10.140625" style="11" customWidth="1"/>
    <col min="5183" max="5184" width="9.85546875" style="11" customWidth="1"/>
    <col min="5185" max="5185" width="12.5703125" style="11" customWidth="1"/>
    <col min="5186" max="5186" width="9.85546875" style="11" customWidth="1"/>
    <col min="5187" max="5187" width="12.5703125" style="11" customWidth="1"/>
    <col min="5188" max="5188" width="10.140625" style="11" customWidth="1"/>
    <col min="5189" max="5189" width="9.42578125" style="11" customWidth="1"/>
    <col min="5190" max="5386" width="9.140625" style="11"/>
    <col min="5387" max="5387" width="5.140625" style="11" customWidth="1"/>
    <col min="5388" max="5388" width="24" style="11" customWidth="1"/>
    <col min="5389" max="5389" width="7.7109375" style="11" customWidth="1"/>
    <col min="5390" max="5390" width="9" style="11" customWidth="1"/>
    <col min="5391" max="5393" width="9.140625" style="11" customWidth="1"/>
    <col min="5394" max="5394" width="10.140625" style="11" customWidth="1"/>
    <col min="5395" max="5395" width="10.7109375" style="11" customWidth="1"/>
    <col min="5396" max="5396" width="10" style="11" customWidth="1"/>
    <col min="5397" max="5397" width="9.42578125" style="11" customWidth="1"/>
    <col min="5398" max="5399" width="10.7109375" style="11" customWidth="1"/>
    <col min="5400" max="5400" width="9.28515625" style="11" customWidth="1"/>
    <col min="5401" max="5405" width="10.7109375" style="11" customWidth="1"/>
    <col min="5406" max="5406" width="10.42578125" style="11" customWidth="1"/>
    <col min="5407" max="5409" width="8.85546875" style="11" customWidth="1"/>
    <col min="5410" max="5411" width="10.140625" style="11" customWidth="1"/>
    <col min="5412" max="5414" width="9.5703125" style="11" customWidth="1"/>
    <col min="5415" max="5415" width="10.140625" style="11" customWidth="1"/>
    <col min="5416" max="5420" width="9" style="11" hidden="1" customWidth="1"/>
    <col min="5421" max="5421" width="10.140625" style="11" customWidth="1"/>
    <col min="5422" max="5424" width="9.5703125" style="11" customWidth="1"/>
    <col min="5425" max="5425" width="10.140625" style="11" customWidth="1"/>
    <col min="5426" max="5437" width="9" style="11" hidden="1" customWidth="1"/>
    <col min="5438" max="5438" width="10.140625" style="11" customWidth="1"/>
    <col min="5439" max="5440" width="9.85546875" style="11" customWidth="1"/>
    <col min="5441" max="5441" width="12.5703125" style="11" customWidth="1"/>
    <col min="5442" max="5442" width="9.85546875" style="11" customWidth="1"/>
    <col min="5443" max="5443" width="12.5703125" style="11" customWidth="1"/>
    <col min="5444" max="5444" width="10.140625" style="11" customWidth="1"/>
    <col min="5445" max="5445" width="9.42578125" style="11" customWidth="1"/>
    <col min="5446" max="5642" width="9.140625" style="11"/>
    <col min="5643" max="5643" width="5.140625" style="11" customWidth="1"/>
    <col min="5644" max="5644" width="24" style="11" customWidth="1"/>
    <col min="5645" max="5645" width="7.7109375" style="11" customWidth="1"/>
    <col min="5646" max="5646" width="9" style="11" customWidth="1"/>
    <col min="5647" max="5649" width="9.140625" style="11" customWidth="1"/>
    <col min="5650" max="5650" width="10.140625" style="11" customWidth="1"/>
    <col min="5651" max="5651" width="10.7109375" style="11" customWidth="1"/>
    <col min="5652" max="5652" width="10" style="11" customWidth="1"/>
    <col min="5653" max="5653" width="9.42578125" style="11" customWidth="1"/>
    <col min="5654" max="5655" width="10.7109375" style="11" customWidth="1"/>
    <col min="5656" max="5656" width="9.28515625" style="11" customWidth="1"/>
    <col min="5657" max="5661" width="10.7109375" style="11" customWidth="1"/>
    <col min="5662" max="5662" width="10.42578125" style="11" customWidth="1"/>
    <col min="5663" max="5665" width="8.85546875" style="11" customWidth="1"/>
    <col min="5666" max="5667" width="10.140625" style="11" customWidth="1"/>
    <col min="5668" max="5670" width="9.5703125" style="11" customWidth="1"/>
    <col min="5671" max="5671" width="10.140625" style="11" customWidth="1"/>
    <col min="5672" max="5676" width="9" style="11" hidden="1" customWidth="1"/>
    <col min="5677" max="5677" width="10.140625" style="11" customWidth="1"/>
    <col min="5678" max="5680" width="9.5703125" style="11" customWidth="1"/>
    <col min="5681" max="5681" width="10.140625" style="11" customWidth="1"/>
    <col min="5682" max="5693" width="9" style="11" hidden="1" customWidth="1"/>
    <col min="5694" max="5694" width="10.140625" style="11" customWidth="1"/>
    <col min="5695" max="5696" width="9.85546875" style="11" customWidth="1"/>
    <col min="5697" max="5697" width="12.5703125" style="11" customWidth="1"/>
    <col min="5698" max="5698" width="9.85546875" style="11" customWidth="1"/>
    <col min="5699" max="5699" width="12.5703125" style="11" customWidth="1"/>
    <col min="5700" max="5700" width="10.140625" style="11" customWidth="1"/>
    <col min="5701" max="5701" width="9.42578125" style="11" customWidth="1"/>
    <col min="5702" max="5898" width="9.140625" style="11"/>
    <col min="5899" max="5899" width="5.140625" style="11" customWidth="1"/>
    <col min="5900" max="5900" width="24" style="11" customWidth="1"/>
    <col min="5901" max="5901" width="7.7109375" style="11" customWidth="1"/>
    <col min="5902" max="5902" width="9" style="11" customWidth="1"/>
    <col min="5903" max="5905" width="9.140625" style="11" customWidth="1"/>
    <col min="5906" max="5906" width="10.140625" style="11" customWidth="1"/>
    <col min="5907" max="5907" width="10.7109375" style="11" customWidth="1"/>
    <col min="5908" max="5908" width="10" style="11" customWidth="1"/>
    <col min="5909" max="5909" width="9.42578125" style="11" customWidth="1"/>
    <col min="5910" max="5911" width="10.7109375" style="11" customWidth="1"/>
    <col min="5912" max="5912" width="9.28515625" style="11" customWidth="1"/>
    <col min="5913" max="5917" width="10.7109375" style="11" customWidth="1"/>
    <col min="5918" max="5918" width="10.42578125" style="11" customWidth="1"/>
    <col min="5919" max="5921" width="8.85546875" style="11" customWidth="1"/>
    <col min="5922" max="5923" width="10.140625" style="11" customWidth="1"/>
    <col min="5924" max="5926" width="9.5703125" style="11" customWidth="1"/>
    <col min="5927" max="5927" width="10.140625" style="11" customWidth="1"/>
    <col min="5928" max="5932" width="9" style="11" hidden="1" customWidth="1"/>
    <col min="5933" max="5933" width="10.140625" style="11" customWidth="1"/>
    <col min="5934" max="5936" width="9.5703125" style="11" customWidth="1"/>
    <col min="5937" max="5937" width="10.140625" style="11" customWidth="1"/>
    <col min="5938" max="5949" width="9" style="11" hidden="1" customWidth="1"/>
    <col min="5950" max="5950" width="10.140625" style="11" customWidth="1"/>
    <col min="5951" max="5952" width="9.85546875" style="11" customWidth="1"/>
    <col min="5953" max="5953" width="12.5703125" style="11" customWidth="1"/>
    <col min="5954" max="5954" width="9.85546875" style="11" customWidth="1"/>
    <col min="5955" max="5955" width="12.5703125" style="11" customWidth="1"/>
    <col min="5956" max="5956" width="10.140625" style="11" customWidth="1"/>
    <col min="5957" max="5957" width="9.42578125" style="11" customWidth="1"/>
    <col min="5958" max="6154" width="9.140625" style="11"/>
    <col min="6155" max="6155" width="5.140625" style="11" customWidth="1"/>
    <col min="6156" max="6156" width="24" style="11" customWidth="1"/>
    <col min="6157" max="6157" width="7.7109375" style="11" customWidth="1"/>
    <col min="6158" max="6158" width="9" style="11" customWidth="1"/>
    <col min="6159" max="6161" width="9.140625" style="11" customWidth="1"/>
    <col min="6162" max="6162" width="10.140625" style="11" customWidth="1"/>
    <col min="6163" max="6163" width="10.7109375" style="11" customWidth="1"/>
    <col min="6164" max="6164" width="10" style="11" customWidth="1"/>
    <col min="6165" max="6165" width="9.42578125" style="11" customWidth="1"/>
    <col min="6166" max="6167" width="10.7109375" style="11" customWidth="1"/>
    <col min="6168" max="6168" width="9.28515625" style="11" customWidth="1"/>
    <col min="6169" max="6173" width="10.7109375" style="11" customWidth="1"/>
    <col min="6174" max="6174" width="10.42578125" style="11" customWidth="1"/>
    <col min="6175" max="6177" width="8.85546875" style="11" customWidth="1"/>
    <col min="6178" max="6179" width="10.140625" style="11" customWidth="1"/>
    <col min="6180" max="6182" width="9.5703125" style="11" customWidth="1"/>
    <col min="6183" max="6183" width="10.140625" style="11" customWidth="1"/>
    <col min="6184" max="6188" width="9" style="11" hidden="1" customWidth="1"/>
    <col min="6189" max="6189" width="10.140625" style="11" customWidth="1"/>
    <col min="6190" max="6192" width="9.5703125" style="11" customWidth="1"/>
    <col min="6193" max="6193" width="10.140625" style="11" customWidth="1"/>
    <col min="6194" max="6205" width="9" style="11" hidden="1" customWidth="1"/>
    <col min="6206" max="6206" width="10.140625" style="11" customWidth="1"/>
    <col min="6207" max="6208" width="9.85546875" style="11" customWidth="1"/>
    <col min="6209" max="6209" width="12.5703125" style="11" customWidth="1"/>
    <col min="6210" max="6210" width="9.85546875" style="11" customWidth="1"/>
    <col min="6211" max="6211" width="12.5703125" style="11" customWidth="1"/>
    <col min="6212" max="6212" width="10.140625" style="11" customWidth="1"/>
    <col min="6213" max="6213" width="9.42578125" style="11" customWidth="1"/>
    <col min="6214" max="6410" width="9.140625" style="11"/>
    <col min="6411" max="6411" width="5.140625" style="11" customWidth="1"/>
    <col min="6412" max="6412" width="24" style="11" customWidth="1"/>
    <col min="6413" max="6413" width="7.7109375" style="11" customWidth="1"/>
    <col min="6414" max="6414" width="9" style="11" customWidth="1"/>
    <col min="6415" max="6417" width="9.140625" style="11" customWidth="1"/>
    <col min="6418" max="6418" width="10.140625" style="11" customWidth="1"/>
    <col min="6419" max="6419" width="10.7109375" style="11" customWidth="1"/>
    <col min="6420" max="6420" width="10" style="11" customWidth="1"/>
    <col min="6421" max="6421" width="9.42578125" style="11" customWidth="1"/>
    <col min="6422" max="6423" width="10.7109375" style="11" customWidth="1"/>
    <col min="6424" max="6424" width="9.28515625" style="11" customWidth="1"/>
    <col min="6425" max="6429" width="10.7109375" style="11" customWidth="1"/>
    <col min="6430" max="6430" width="10.42578125" style="11" customWidth="1"/>
    <col min="6431" max="6433" width="8.85546875" style="11" customWidth="1"/>
    <col min="6434" max="6435" width="10.140625" style="11" customWidth="1"/>
    <col min="6436" max="6438" width="9.5703125" style="11" customWidth="1"/>
    <col min="6439" max="6439" width="10.140625" style="11" customWidth="1"/>
    <col min="6440" max="6444" width="9" style="11" hidden="1" customWidth="1"/>
    <col min="6445" max="6445" width="10.140625" style="11" customWidth="1"/>
    <col min="6446" max="6448" width="9.5703125" style="11" customWidth="1"/>
    <col min="6449" max="6449" width="10.140625" style="11" customWidth="1"/>
    <col min="6450" max="6461" width="9" style="11" hidden="1" customWidth="1"/>
    <col min="6462" max="6462" width="10.140625" style="11" customWidth="1"/>
    <col min="6463" max="6464" width="9.85546875" style="11" customWidth="1"/>
    <col min="6465" max="6465" width="12.5703125" style="11" customWidth="1"/>
    <col min="6466" max="6466" width="9.85546875" style="11" customWidth="1"/>
    <col min="6467" max="6467" width="12.5703125" style="11" customWidth="1"/>
    <col min="6468" max="6468" width="10.140625" style="11" customWidth="1"/>
    <col min="6469" max="6469" width="9.42578125" style="11" customWidth="1"/>
    <col min="6470" max="6666" width="9.140625" style="11"/>
    <col min="6667" max="6667" width="5.140625" style="11" customWidth="1"/>
    <col min="6668" max="6668" width="24" style="11" customWidth="1"/>
    <col min="6669" max="6669" width="7.7109375" style="11" customWidth="1"/>
    <col min="6670" max="6670" width="9" style="11" customWidth="1"/>
    <col min="6671" max="6673" width="9.140625" style="11" customWidth="1"/>
    <col min="6674" max="6674" width="10.140625" style="11" customWidth="1"/>
    <col min="6675" max="6675" width="10.7109375" style="11" customWidth="1"/>
    <col min="6676" max="6676" width="10" style="11" customWidth="1"/>
    <col min="6677" max="6677" width="9.42578125" style="11" customWidth="1"/>
    <col min="6678" max="6679" width="10.7109375" style="11" customWidth="1"/>
    <col min="6680" max="6680" width="9.28515625" style="11" customWidth="1"/>
    <col min="6681" max="6685" width="10.7109375" style="11" customWidth="1"/>
    <col min="6686" max="6686" width="10.42578125" style="11" customWidth="1"/>
    <col min="6687" max="6689" width="8.85546875" style="11" customWidth="1"/>
    <col min="6690" max="6691" width="10.140625" style="11" customWidth="1"/>
    <col min="6692" max="6694" width="9.5703125" style="11" customWidth="1"/>
    <col min="6695" max="6695" width="10.140625" style="11" customWidth="1"/>
    <col min="6696" max="6700" width="9" style="11" hidden="1" customWidth="1"/>
    <col min="6701" max="6701" width="10.140625" style="11" customWidth="1"/>
    <col min="6702" max="6704" width="9.5703125" style="11" customWidth="1"/>
    <col min="6705" max="6705" width="10.140625" style="11" customWidth="1"/>
    <col min="6706" max="6717" width="9" style="11" hidden="1" customWidth="1"/>
    <col min="6718" max="6718" width="10.140625" style="11" customWidth="1"/>
    <col min="6719" max="6720" width="9.85546875" style="11" customWidth="1"/>
    <col min="6721" max="6721" width="12.5703125" style="11" customWidth="1"/>
    <col min="6722" max="6722" width="9.85546875" style="11" customWidth="1"/>
    <col min="6723" max="6723" width="12.5703125" style="11" customWidth="1"/>
    <col min="6724" max="6724" width="10.140625" style="11" customWidth="1"/>
    <col min="6725" max="6725" width="9.42578125" style="11" customWidth="1"/>
    <col min="6726" max="6922" width="9.140625" style="11"/>
    <col min="6923" max="6923" width="5.140625" style="11" customWidth="1"/>
    <col min="6924" max="6924" width="24" style="11" customWidth="1"/>
    <col min="6925" max="6925" width="7.7109375" style="11" customWidth="1"/>
    <col min="6926" max="6926" width="9" style="11" customWidth="1"/>
    <col min="6927" max="6929" width="9.140625" style="11" customWidth="1"/>
    <col min="6930" max="6930" width="10.140625" style="11" customWidth="1"/>
    <col min="6931" max="6931" width="10.7109375" style="11" customWidth="1"/>
    <col min="6932" max="6932" width="10" style="11" customWidth="1"/>
    <col min="6933" max="6933" width="9.42578125" style="11" customWidth="1"/>
    <col min="6934" max="6935" width="10.7109375" style="11" customWidth="1"/>
    <col min="6936" max="6936" width="9.28515625" style="11" customWidth="1"/>
    <col min="6937" max="6941" width="10.7109375" style="11" customWidth="1"/>
    <col min="6942" max="6942" width="10.42578125" style="11" customWidth="1"/>
    <col min="6943" max="6945" width="8.85546875" style="11" customWidth="1"/>
    <col min="6946" max="6947" width="10.140625" style="11" customWidth="1"/>
    <col min="6948" max="6950" width="9.5703125" style="11" customWidth="1"/>
    <col min="6951" max="6951" width="10.140625" style="11" customWidth="1"/>
    <col min="6952" max="6956" width="9" style="11" hidden="1" customWidth="1"/>
    <col min="6957" max="6957" width="10.140625" style="11" customWidth="1"/>
    <col min="6958" max="6960" width="9.5703125" style="11" customWidth="1"/>
    <col min="6961" max="6961" width="10.140625" style="11" customWidth="1"/>
    <col min="6962" max="6973" width="9" style="11" hidden="1" customWidth="1"/>
    <col min="6974" max="6974" width="10.140625" style="11" customWidth="1"/>
    <col min="6975" max="6976" width="9.85546875" style="11" customWidth="1"/>
    <col min="6977" max="6977" width="12.5703125" style="11" customWidth="1"/>
    <col min="6978" max="6978" width="9.85546875" style="11" customWidth="1"/>
    <col min="6979" max="6979" width="12.5703125" style="11" customWidth="1"/>
    <col min="6980" max="6980" width="10.140625" style="11" customWidth="1"/>
    <col min="6981" max="6981" width="9.42578125" style="11" customWidth="1"/>
    <col min="6982" max="7178" width="9.140625" style="11"/>
    <col min="7179" max="7179" width="5.140625" style="11" customWidth="1"/>
    <col min="7180" max="7180" width="24" style="11" customWidth="1"/>
    <col min="7181" max="7181" width="7.7109375" style="11" customWidth="1"/>
    <col min="7182" max="7182" width="9" style="11" customWidth="1"/>
    <col min="7183" max="7185" width="9.140625" style="11" customWidth="1"/>
    <col min="7186" max="7186" width="10.140625" style="11" customWidth="1"/>
    <col min="7187" max="7187" width="10.7109375" style="11" customWidth="1"/>
    <col min="7188" max="7188" width="10" style="11" customWidth="1"/>
    <col min="7189" max="7189" width="9.42578125" style="11" customWidth="1"/>
    <col min="7190" max="7191" width="10.7109375" style="11" customWidth="1"/>
    <col min="7192" max="7192" width="9.28515625" style="11" customWidth="1"/>
    <col min="7193" max="7197" width="10.7109375" style="11" customWidth="1"/>
    <col min="7198" max="7198" width="10.42578125" style="11" customWidth="1"/>
    <col min="7199" max="7201" width="8.85546875" style="11" customWidth="1"/>
    <col min="7202" max="7203" width="10.140625" style="11" customWidth="1"/>
    <col min="7204" max="7206" width="9.5703125" style="11" customWidth="1"/>
    <col min="7207" max="7207" width="10.140625" style="11" customWidth="1"/>
    <col min="7208" max="7212" width="9" style="11" hidden="1" customWidth="1"/>
    <col min="7213" max="7213" width="10.140625" style="11" customWidth="1"/>
    <col min="7214" max="7216" width="9.5703125" style="11" customWidth="1"/>
    <col min="7217" max="7217" width="10.140625" style="11" customWidth="1"/>
    <col min="7218" max="7229" width="9" style="11" hidden="1" customWidth="1"/>
    <col min="7230" max="7230" width="10.140625" style="11" customWidth="1"/>
    <col min="7231" max="7232" width="9.85546875" style="11" customWidth="1"/>
    <col min="7233" max="7233" width="12.5703125" style="11" customWidth="1"/>
    <col min="7234" max="7234" width="9.85546875" style="11" customWidth="1"/>
    <col min="7235" max="7235" width="12.5703125" style="11" customWidth="1"/>
    <col min="7236" max="7236" width="10.140625" style="11" customWidth="1"/>
    <col min="7237" max="7237" width="9.42578125" style="11" customWidth="1"/>
    <col min="7238" max="7434" width="9.140625" style="11"/>
    <col min="7435" max="7435" width="5.140625" style="11" customWidth="1"/>
    <col min="7436" max="7436" width="24" style="11" customWidth="1"/>
    <col min="7437" max="7437" width="7.7109375" style="11" customWidth="1"/>
    <col min="7438" max="7438" width="9" style="11" customWidth="1"/>
    <col min="7439" max="7441" width="9.140625" style="11" customWidth="1"/>
    <col min="7442" max="7442" width="10.140625" style="11" customWidth="1"/>
    <col min="7443" max="7443" width="10.7109375" style="11" customWidth="1"/>
    <col min="7444" max="7444" width="10" style="11" customWidth="1"/>
    <col min="7445" max="7445" width="9.42578125" style="11" customWidth="1"/>
    <col min="7446" max="7447" width="10.7109375" style="11" customWidth="1"/>
    <col min="7448" max="7448" width="9.28515625" style="11" customWidth="1"/>
    <col min="7449" max="7453" width="10.7109375" style="11" customWidth="1"/>
    <col min="7454" max="7454" width="10.42578125" style="11" customWidth="1"/>
    <col min="7455" max="7457" width="8.85546875" style="11" customWidth="1"/>
    <col min="7458" max="7459" width="10.140625" style="11" customWidth="1"/>
    <col min="7460" max="7462" width="9.5703125" style="11" customWidth="1"/>
    <col min="7463" max="7463" width="10.140625" style="11" customWidth="1"/>
    <col min="7464" max="7468" width="9" style="11" hidden="1" customWidth="1"/>
    <col min="7469" max="7469" width="10.140625" style="11" customWidth="1"/>
    <col min="7470" max="7472" width="9.5703125" style="11" customWidth="1"/>
    <col min="7473" max="7473" width="10.140625" style="11" customWidth="1"/>
    <col min="7474" max="7485" width="9" style="11" hidden="1" customWidth="1"/>
    <col min="7486" max="7486" width="10.140625" style="11" customWidth="1"/>
    <col min="7487" max="7488" width="9.85546875" style="11" customWidth="1"/>
    <col min="7489" max="7489" width="12.5703125" style="11" customWidth="1"/>
    <col min="7490" max="7490" width="9.85546875" style="11" customWidth="1"/>
    <col min="7491" max="7491" width="12.5703125" style="11" customWidth="1"/>
    <col min="7492" max="7492" width="10.140625" style="11" customWidth="1"/>
    <col min="7493" max="7493" width="9.42578125" style="11" customWidth="1"/>
    <col min="7494" max="7690" width="9.140625" style="11"/>
    <col min="7691" max="7691" width="5.140625" style="11" customWidth="1"/>
    <col min="7692" max="7692" width="24" style="11" customWidth="1"/>
    <col min="7693" max="7693" width="7.7109375" style="11" customWidth="1"/>
    <col min="7694" max="7694" width="9" style="11" customWidth="1"/>
    <col min="7695" max="7697" width="9.140625" style="11" customWidth="1"/>
    <col min="7698" max="7698" width="10.140625" style="11" customWidth="1"/>
    <col min="7699" max="7699" width="10.7109375" style="11" customWidth="1"/>
    <col min="7700" max="7700" width="10" style="11" customWidth="1"/>
    <col min="7701" max="7701" width="9.42578125" style="11" customWidth="1"/>
    <col min="7702" max="7703" width="10.7109375" style="11" customWidth="1"/>
    <col min="7704" max="7704" width="9.28515625" style="11" customWidth="1"/>
    <col min="7705" max="7709" width="10.7109375" style="11" customWidth="1"/>
    <col min="7710" max="7710" width="10.42578125" style="11" customWidth="1"/>
    <col min="7711" max="7713" width="8.85546875" style="11" customWidth="1"/>
    <col min="7714" max="7715" width="10.140625" style="11" customWidth="1"/>
    <col min="7716" max="7718" width="9.5703125" style="11" customWidth="1"/>
    <col min="7719" max="7719" width="10.140625" style="11" customWidth="1"/>
    <col min="7720" max="7724" width="9" style="11" hidden="1" customWidth="1"/>
    <col min="7725" max="7725" width="10.140625" style="11" customWidth="1"/>
    <col min="7726" max="7728" width="9.5703125" style="11" customWidth="1"/>
    <col min="7729" max="7729" width="10.140625" style="11" customWidth="1"/>
    <col min="7730" max="7741" width="9" style="11" hidden="1" customWidth="1"/>
    <col min="7742" max="7742" width="10.140625" style="11" customWidth="1"/>
    <col min="7743" max="7744" width="9.85546875" style="11" customWidth="1"/>
    <col min="7745" max="7745" width="12.5703125" style="11" customWidth="1"/>
    <col min="7746" max="7746" width="9.85546875" style="11" customWidth="1"/>
    <col min="7747" max="7747" width="12.5703125" style="11" customWidth="1"/>
    <col min="7748" max="7748" width="10.140625" style="11" customWidth="1"/>
    <col min="7749" max="7749" width="9.42578125" style="11" customWidth="1"/>
    <col min="7750" max="7946" width="9.140625" style="11"/>
    <col min="7947" max="7947" width="5.140625" style="11" customWidth="1"/>
    <col min="7948" max="7948" width="24" style="11" customWidth="1"/>
    <col min="7949" max="7949" width="7.7109375" style="11" customWidth="1"/>
    <col min="7950" max="7950" width="9" style="11" customWidth="1"/>
    <col min="7951" max="7953" width="9.140625" style="11" customWidth="1"/>
    <col min="7954" max="7954" width="10.140625" style="11" customWidth="1"/>
    <col min="7955" max="7955" width="10.7109375" style="11" customWidth="1"/>
    <col min="7956" max="7956" width="10" style="11" customWidth="1"/>
    <col min="7957" max="7957" width="9.42578125" style="11" customWidth="1"/>
    <col min="7958" max="7959" width="10.7109375" style="11" customWidth="1"/>
    <col min="7960" max="7960" width="9.28515625" style="11" customWidth="1"/>
    <col min="7961" max="7965" width="10.7109375" style="11" customWidth="1"/>
    <col min="7966" max="7966" width="10.42578125" style="11" customWidth="1"/>
    <col min="7967" max="7969" width="8.85546875" style="11" customWidth="1"/>
    <col min="7970" max="7971" width="10.140625" style="11" customWidth="1"/>
    <col min="7972" max="7974" width="9.5703125" style="11" customWidth="1"/>
    <col min="7975" max="7975" width="10.140625" style="11" customWidth="1"/>
    <col min="7976" max="7980" width="9" style="11" hidden="1" customWidth="1"/>
    <col min="7981" max="7981" width="10.140625" style="11" customWidth="1"/>
    <col min="7982" max="7984" width="9.5703125" style="11" customWidth="1"/>
    <col min="7985" max="7985" width="10.140625" style="11" customWidth="1"/>
    <col min="7986" max="7997" width="9" style="11" hidden="1" customWidth="1"/>
    <col min="7998" max="7998" width="10.140625" style="11" customWidth="1"/>
    <col min="7999" max="8000" width="9.85546875" style="11" customWidth="1"/>
    <col min="8001" max="8001" width="12.5703125" style="11" customWidth="1"/>
    <col min="8002" max="8002" width="9.85546875" style="11" customWidth="1"/>
    <col min="8003" max="8003" width="12.5703125" style="11" customWidth="1"/>
    <col min="8004" max="8004" width="10.140625" style="11" customWidth="1"/>
    <col min="8005" max="8005" width="9.42578125" style="11" customWidth="1"/>
    <col min="8006" max="8202" width="9.140625" style="11"/>
    <col min="8203" max="8203" width="5.140625" style="11" customWidth="1"/>
    <col min="8204" max="8204" width="24" style="11" customWidth="1"/>
    <col min="8205" max="8205" width="7.7109375" style="11" customWidth="1"/>
    <col min="8206" max="8206" width="9" style="11" customWidth="1"/>
    <col min="8207" max="8209" width="9.140625" style="11" customWidth="1"/>
    <col min="8210" max="8210" width="10.140625" style="11" customWidth="1"/>
    <col min="8211" max="8211" width="10.7109375" style="11" customWidth="1"/>
    <col min="8212" max="8212" width="10" style="11" customWidth="1"/>
    <col min="8213" max="8213" width="9.42578125" style="11" customWidth="1"/>
    <col min="8214" max="8215" width="10.7109375" style="11" customWidth="1"/>
    <col min="8216" max="8216" width="9.28515625" style="11" customWidth="1"/>
    <col min="8217" max="8221" width="10.7109375" style="11" customWidth="1"/>
    <col min="8222" max="8222" width="10.42578125" style="11" customWidth="1"/>
    <col min="8223" max="8225" width="8.85546875" style="11" customWidth="1"/>
    <col min="8226" max="8227" width="10.140625" style="11" customWidth="1"/>
    <col min="8228" max="8230" width="9.5703125" style="11" customWidth="1"/>
    <col min="8231" max="8231" width="10.140625" style="11" customWidth="1"/>
    <col min="8232" max="8236" width="9" style="11" hidden="1" customWidth="1"/>
    <col min="8237" max="8237" width="10.140625" style="11" customWidth="1"/>
    <col min="8238" max="8240" width="9.5703125" style="11" customWidth="1"/>
    <col min="8241" max="8241" width="10.140625" style="11" customWidth="1"/>
    <col min="8242" max="8253" width="9" style="11" hidden="1" customWidth="1"/>
    <col min="8254" max="8254" width="10.140625" style="11" customWidth="1"/>
    <col min="8255" max="8256" width="9.85546875" style="11" customWidth="1"/>
    <col min="8257" max="8257" width="12.5703125" style="11" customWidth="1"/>
    <col min="8258" max="8258" width="9.85546875" style="11" customWidth="1"/>
    <col min="8259" max="8259" width="12.5703125" style="11" customWidth="1"/>
    <col min="8260" max="8260" width="10.140625" style="11" customWidth="1"/>
    <col min="8261" max="8261" width="9.42578125" style="11" customWidth="1"/>
    <col min="8262" max="8458" width="9.140625" style="11"/>
    <col min="8459" max="8459" width="5.140625" style="11" customWidth="1"/>
    <col min="8460" max="8460" width="24" style="11" customWidth="1"/>
    <col min="8461" max="8461" width="7.7109375" style="11" customWidth="1"/>
    <col min="8462" max="8462" width="9" style="11" customWidth="1"/>
    <col min="8463" max="8465" width="9.140625" style="11" customWidth="1"/>
    <col min="8466" max="8466" width="10.140625" style="11" customWidth="1"/>
    <col min="8467" max="8467" width="10.7109375" style="11" customWidth="1"/>
    <col min="8468" max="8468" width="10" style="11" customWidth="1"/>
    <col min="8469" max="8469" width="9.42578125" style="11" customWidth="1"/>
    <col min="8470" max="8471" width="10.7109375" style="11" customWidth="1"/>
    <col min="8472" max="8472" width="9.28515625" style="11" customWidth="1"/>
    <col min="8473" max="8477" width="10.7109375" style="11" customWidth="1"/>
    <col min="8478" max="8478" width="10.42578125" style="11" customWidth="1"/>
    <col min="8479" max="8481" width="8.85546875" style="11" customWidth="1"/>
    <col min="8482" max="8483" width="10.140625" style="11" customWidth="1"/>
    <col min="8484" max="8486" width="9.5703125" style="11" customWidth="1"/>
    <col min="8487" max="8487" width="10.140625" style="11" customWidth="1"/>
    <col min="8488" max="8492" width="9" style="11" hidden="1" customWidth="1"/>
    <col min="8493" max="8493" width="10.140625" style="11" customWidth="1"/>
    <col min="8494" max="8496" width="9.5703125" style="11" customWidth="1"/>
    <col min="8497" max="8497" width="10.140625" style="11" customWidth="1"/>
    <col min="8498" max="8509" width="9" style="11" hidden="1" customWidth="1"/>
    <col min="8510" max="8510" width="10.140625" style="11" customWidth="1"/>
    <col min="8511" max="8512" width="9.85546875" style="11" customWidth="1"/>
    <col min="8513" max="8513" width="12.5703125" style="11" customWidth="1"/>
    <col min="8514" max="8514" width="9.85546875" style="11" customWidth="1"/>
    <col min="8515" max="8515" width="12.5703125" style="11" customWidth="1"/>
    <col min="8516" max="8516" width="10.140625" style="11" customWidth="1"/>
    <col min="8517" max="8517" width="9.42578125" style="11" customWidth="1"/>
    <col min="8518" max="8714" width="9.140625" style="11"/>
    <col min="8715" max="8715" width="5.140625" style="11" customWidth="1"/>
    <col min="8716" max="8716" width="24" style="11" customWidth="1"/>
    <col min="8717" max="8717" width="7.7109375" style="11" customWidth="1"/>
    <col min="8718" max="8718" width="9" style="11" customWidth="1"/>
    <col min="8719" max="8721" width="9.140625" style="11" customWidth="1"/>
    <col min="8722" max="8722" width="10.140625" style="11" customWidth="1"/>
    <col min="8723" max="8723" width="10.7109375" style="11" customWidth="1"/>
    <col min="8724" max="8724" width="10" style="11" customWidth="1"/>
    <col min="8725" max="8725" width="9.42578125" style="11" customWidth="1"/>
    <col min="8726" max="8727" width="10.7109375" style="11" customWidth="1"/>
    <col min="8728" max="8728" width="9.28515625" style="11" customWidth="1"/>
    <col min="8729" max="8733" width="10.7109375" style="11" customWidth="1"/>
    <col min="8734" max="8734" width="10.42578125" style="11" customWidth="1"/>
    <col min="8735" max="8737" width="8.85546875" style="11" customWidth="1"/>
    <col min="8738" max="8739" width="10.140625" style="11" customWidth="1"/>
    <col min="8740" max="8742" width="9.5703125" style="11" customWidth="1"/>
    <col min="8743" max="8743" width="10.140625" style="11" customWidth="1"/>
    <col min="8744" max="8748" width="9" style="11" hidden="1" customWidth="1"/>
    <col min="8749" max="8749" width="10.140625" style="11" customWidth="1"/>
    <col min="8750" max="8752" width="9.5703125" style="11" customWidth="1"/>
    <col min="8753" max="8753" width="10.140625" style="11" customWidth="1"/>
    <col min="8754" max="8765" width="9" style="11" hidden="1" customWidth="1"/>
    <col min="8766" max="8766" width="10.140625" style="11" customWidth="1"/>
    <col min="8767" max="8768" width="9.85546875" style="11" customWidth="1"/>
    <col min="8769" max="8769" width="12.5703125" style="11" customWidth="1"/>
    <col min="8770" max="8770" width="9.85546875" style="11" customWidth="1"/>
    <col min="8771" max="8771" width="12.5703125" style="11" customWidth="1"/>
    <col min="8772" max="8772" width="10.140625" style="11" customWidth="1"/>
    <col min="8773" max="8773" width="9.42578125" style="11" customWidth="1"/>
    <col min="8774" max="8970" width="9.140625" style="11"/>
    <col min="8971" max="8971" width="5.140625" style="11" customWidth="1"/>
    <col min="8972" max="8972" width="24" style="11" customWidth="1"/>
    <col min="8973" max="8973" width="7.7109375" style="11" customWidth="1"/>
    <col min="8974" max="8974" width="9" style="11" customWidth="1"/>
    <col min="8975" max="8977" width="9.140625" style="11" customWidth="1"/>
    <col min="8978" max="8978" width="10.140625" style="11" customWidth="1"/>
    <col min="8979" max="8979" width="10.7109375" style="11" customWidth="1"/>
    <col min="8980" max="8980" width="10" style="11" customWidth="1"/>
    <col min="8981" max="8981" width="9.42578125" style="11" customWidth="1"/>
    <col min="8982" max="8983" width="10.7109375" style="11" customWidth="1"/>
    <col min="8984" max="8984" width="9.28515625" style="11" customWidth="1"/>
    <col min="8985" max="8989" width="10.7109375" style="11" customWidth="1"/>
    <col min="8990" max="8990" width="10.42578125" style="11" customWidth="1"/>
    <col min="8991" max="8993" width="8.85546875" style="11" customWidth="1"/>
    <col min="8994" max="8995" width="10.140625" style="11" customWidth="1"/>
    <col min="8996" max="8998" width="9.5703125" style="11" customWidth="1"/>
    <col min="8999" max="8999" width="10.140625" style="11" customWidth="1"/>
    <col min="9000" max="9004" width="9" style="11" hidden="1" customWidth="1"/>
    <col min="9005" max="9005" width="10.140625" style="11" customWidth="1"/>
    <col min="9006" max="9008" width="9.5703125" style="11" customWidth="1"/>
    <col min="9009" max="9009" width="10.140625" style="11" customWidth="1"/>
    <col min="9010" max="9021" width="9" style="11" hidden="1" customWidth="1"/>
    <col min="9022" max="9022" width="10.140625" style="11" customWidth="1"/>
    <col min="9023" max="9024" width="9.85546875" style="11" customWidth="1"/>
    <col min="9025" max="9025" width="12.5703125" style="11" customWidth="1"/>
    <col min="9026" max="9026" width="9.85546875" style="11" customWidth="1"/>
    <col min="9027" max="9027" width="12.5703125" style="11" customWidth="1"/>
    <col min="9028" max="9028" width="10.140625" style="11" customWidth="1"/>
    <col min="9029" max="9029" width="9.42578125" style="11" customWidth="1"/>
    <col min="9030" max="9226" width="9.140625" style="11"/>
    <col min="9227" max="9227" width="5.140625" style="11" customWidth="1"/>
    <col min="9228" max="9228" width="24" style="11" customWidth="1"/>
    <col min="9229" max="9229" width="7.7109375" style="11" customWidth="1"/>
    <col min="9230" max="9230" width="9" style="11" customWidth="1"/>
    <col min="9231" max="9233" width="9.140625" style="11" customWidth="1"/>
    <col min="9234" max="9234" width="10.140625" style="11" customWidth="1"/>
    <col min="9235" max="9235" width="10.7109375" style="11" customWidth="1"/>
    <col min="9236" max="9236" width="10" style="11" customWidth="1"/>
    <col min="9237" max="9237" width="9.42578125" style="11" customWidth="1"/>
    <col min="9238" max="9239" width="10.7109375" style="11" customWidth="1"/>
    <col min="9240" max="9240" width="9.28515625" style="11" customWidth="1"/>
    <col min="9241" max="9245" width="10.7109375" style="11" customWidth="1"/>
    <col min="9246" max="9246" width="10.42578125" style="11" customWidth="1"/>
    <col min="9247" max="9249" width="8.85546875" style="11" customWidth="1"/>
    <col min="9250" max="9251" width="10.140625" style="11" customWidth="1"/>
    <col min="9252" max="9254" width="9.5703125" style="11" customWidth="1"/>
    <col min="9255" max="9255" width="10.140625" style="11" customWidth="1"/>
    <col min="9256" max="9260" width="9" style="11" hidden="1" customWidth="1"/>
    <col min="9261" max="9261" width="10.140625" style="11" customWidth="1"/>
    <col min="9262" max="9264" width="9.5703125" style="11" customWidth="1"/>
    <col min="9265" max="9265" width="10.140625" style="11" customWidth="1"/>
    <col min="9266" max="9277" width="9" style="11" hidden="1" customWidth="1"/>
    <col min="9278" max="9278" width="10.140625" style="11" customWidth="1"/>
    <col min="9279" max="9280" width="9.85546875" style="11" customWidth="1"/>
    <col min="9281" max="9281" width="12.5703125" style="11" customWidth="1"/>
    <col min="9282" max="9282" width="9.85546875" style="11" customWidth="1"/>
    <col min="9283" max="9283" width="12.5703125" style="11" customWidth="1"/>
    <col min="9284" max="9284" width="10.140625" style="11" customWidth="1"/>
    <col min="9285" max="9285" width="9.42578125" style="11" customWidth="1"/>
    <col min="9286" max="9482" width="9.140625" style="11"/>
    <col min="9483" max="9483" width="5.140625" style="11" customWidth="1"/>
    <col min="9484" max="9484" width="24" style="11" customWidth="1"/>
    <col min="9485" max="9485" width="7.7109375" style="11" customWidth="1"/>
    <col min="9486" max="9486" width="9" style="11" customWidth="1"/>
    <col min="9487" max="9489" width="9.140625" style="11" customWidth="1"/>
    <col min="9490" max="9490" width="10.140625" style="11" customWidth="1"/>
    <col min="9491" max="9491" width="10.7109375" style="11" customWidth="1"/>
    <col min="9492" max="9492" width="10" style="11" customWidth="1"/>
    <col min="9493" max="9493" width="9.42578125" style="11" customWidth="1"/>
    <col min="9494" max="9495" width="10.7109375" style="11" customWidth="1"/>
    <col min="9496" max="9496" width="9.28515625" style="11" customWidth="1"/>
    <col min="9497" max="9501" width="10.7109375" style="11" customWidth="1"/>
    <col min="9502" max="9502" width="10.42578125" style="11" customWidth="1"/>
    <col min="9503" max="9505" width="8.85546875" style="11" customWidth="1"/>
    <col min="9506" max="9507" width="10.140625" style="11" customWidth="1"/>
    <col min="9508" max="9510" width="9.5703125" style="11" customWidth="1"/>
    <col min="9511" max="9511" width="10.140625" style="11" customWidth="1"/>
    <col min="9512" max="9516" width="9" style="11" hidden="1" customWidth="1"/>
    <col min="9517" max="9517" width="10.140625" style="11" customWidth="1"/>
    <col min="9518" max="9520" width="9.5703125" style="11" customWidth="1"/>
    <col min="9521" max="9521" width="10.140625" style="11" customWidth="1"/>
    <col min="9522" max="9533" width="9" style="11" hidden="1" customWidth="1"/>
    <col min="9534" max="9534" width="10.140625" style="11" customWidth="1"/>
    <col min="9535" max="9536" width="9.85546875" style="11" customWidth="1"/>
    <col min="9537" max="9537" width="12.5703125" style="11" customWidth="1"/>
    <col min="9538" max="9538" width="9.85546875" style="11" customWidth="1"/>
    <col min="9539" max="9539" width="12.5703125" style="11" customWidth="1"/>
    <col min="9540" max="9540" width="10.140625" style="11" customWidth="1"/>
    <col min="9541" max="9541" width="9.42578125" style="11" customWidth="1"/>
    <col min="9542" max="9738" width="9.140625" style="11"/>
    <col min="9739" max="9739" width="5.140625" style="11" customWidth="1"/>
    <col min="9740" max="9740" width="24" style="11" customWidth="1"/>
    <col min="9741" max="9741" width="7.7109375" style="11" customWidth="1"/>
    <col min="9742" max="9742" width="9" style="11" customWidth="1"/>
    <col min="9743" max="9745" width="9.140625" style="11" customWidth="1"/>
    <col min="9746" max="9746" width="10.140625" style="11" customWidth="1"/>
    <col min="9747" max="9747" width="10.7109375" style="11" customWidth="1"/>
    <col min="9748" max="9748" width="10" style="11" customWidth="1"/>
    <col min="9749" max="9749" width="9.42578125" style="11" customWidth="1"/>
    <col min="9750" max="9751" width="10.7109375" style="11" customWidth="1"/>
    <col min="9752" max="9752" width="9.28515625" style="11" customWidth="1"/>
    <col min="9753" max="9757" width="10.7109375" style="11" customWidth="1"/>
    <col min="9758" max="9758" width="10.42578125" style="11" customWidth="1"/>
    <col min="9759" max="9761" width="8.85546875" style="11" customWidth="1"/>
    <col min="9762" max="9763" width="10.140625" style="11" customWidth="1"/>
    <col min="9764" max="9766" width="9.5703125" style="11" customWidth="1"/>
    <col min="9767" max="9767" width="10.140625" style="11" customWidth="1"/>
    <col min="9768" max="9772" width="9" style="11" hidden="1" customWidth="1"/>
    <col min="9773" max="9773" width="10.140625" style="11" customWidth="1"/>
    <col min="9774" max="9776" width="9.5703125" style="11" customWidth="1"/>
    <col min="9777" max="9777" width="10.140625" style="11" customWidth="1"/>
    <col min="9778" max="9789" width="9" style="11" hidden="1" customWidth="1"/>
    <col min="9790" max="9790" width="10.140625" style="11" customWidth="1"/>
    <col min="9791" max="9792" width="9.85546875" style="11" customWidth="1"/>
    <col min="9793" max="9793" width="12.5703125" style="11" customWidth="1"/>
    <col min="9794" max="9794" width="9.85546875" style="11" customWidth="1"/>
    <col min="9795" max="9795" width="12.5703125" style="11" customWidth="1"/>
    <col min="9796" max="9796" width="10.140625" style="11" customWidth="1"/>
    <col min="9797" max="9797" width="9.42578125" style="11" customWidth="1"/>
    <col min="9798" max="9994" width="9.140625" style="11"/>
    <col min="9995" max="9995" width="5.140625" style="11" customWidth="1"/>
    <col min="9996" max="9996" width="24" style="11" customWidth="1"/>
    <col min="9997" max="9997" width="7.7109375" style="11" customWidth="1"/>
    <col min="9998" max="9998" width="9" style="11" customWidth="1"/>
    <col min="9999" max="10001" width="9.140625" style="11" customWidth="1"/>
    <col min="10002" max="10002" width="10.140625" style="11" customWidth="1"/>
    <col min="10003" max="10003" width="10.7109375" style="11" customWidth="1"/>
    <col min="10004" max="10004" width="10" style="11" customWidth="1"/>
    <col min="10005" max="10005" width="9.42578125" style="11" customWidth="1"/>
    <col min="10006" max="10007" width="10.7109375" style="11" customWidth="1"/>
    <col min="10008" max="10008" width="9.28515625" style="11" customWidth="1"/>
    <col min="10009" max="10013" width="10.7109375" style="11" customWidth="1"/>
    <col min="10014" max="10014" width="10.42578125" style="11" customWidth="1"/>
    <col min="10015" max="10017" width="8.85546875" style="11" customWidth="1"/>
    <col min="10018" max="10019" width="10.140625" style="11" customWidth="1"/>
    <col min="10020" max="10022" width="9.5703125" style="11" customWidth="1"/>
    <col min="10023" max="10023" width="10.140625" style="11" customWidth="1"/>
    <col min="10024" max="10028" width="9" style="11" hidden="1" customWidth="1"/>
    <col min="10029" max="10029" width="10.140625" style="11" customWidth="1"/>
    <col min="10030" max="10032" width="9.5703125" style="11" customWidth="1"/>
    <col min="10033" max="10033" width="10.140625" style="11" customWidth="1"/>
    <col min="10034" max="10045" width="9" style="11" hidden="1" customWidth="1"/>
    <col min="10046" max="10046" width="10.140625" style="11" customWidth="1"/>
    <col min="10047" max="10048" width="9.85546875" style="11" customWidth="1"/>
    <col min="10049" max="10049" width="12.5703125" style="11" customWidth="1"/>
    <col min="10050" max="10050" width="9.85546875" style="11" customWidth="1"/>
    <col min="10051" max="10051" width="12.5703125" style="11" customWidth="1"/>
    <col min="10052" max="10052" width="10.140625" style="11" customWidth="1"/>
    <col min="10053" max="10053" width="9.42578125" style="11" customWidth="1"/>
    <col min="10054" max="10250" width="9.140625" style="11"/>
    <col min="10251" max="10251" width="5.140625" style="11" customWidth="1"/>
    <col min="10252" max="10252" width="24" style="11" customWidth="1"/>
    <col min="10253" max="10253" width="7.7109375" style="11" customWidth="1"/>
    <col min="10254" max="10254" width="9" style="11" customWidth="1"/>
    <col min="10255" max="10257" width="9.140625" style="11" customWidth="1"/>
    <col min="10258" max="10258" width="10.140625" style="11" customWidth="1"/>
    <col min="10259" max="10259" width="10.7109375" style="11" customWidth="1"/>
    <col min="10260" max="10260" width="10" style="11" customWidth="1"/>
    <col min="10261" max="10261" width="9.42578125" style="11" customWidth="1"/>
    <col min="10262" max="10263" width="10.7109375" style="11" customWidth="1"/>
    <col min="10264" max="10264" width="9.28515625" style="11" customWidth="1"/>
    <col min="10265" max="10269" width="10.7109375" style="11" customWidth="1"/>
    <col min="10270" max="10270" width="10.42578125" style="11" customWidth="1"/>
    <col min="10271" max="10273" width="8.85546875" style="11" customWidth="1"/>
    <col min="10274" max="10275" width="10.140625" style="11" customWidth="1"/>
    <col min="10276" max="10278" width="9.5703125" style="11" customWidth="1"/>
    <col min="10279" max="10279" width="10.140625" style="11" customWidth="1"/>
    <col min="10280" max="10284" width="9" style="11" hidden="1" customWidth="1"/>
    <col min="10285" max="10285" width="10.140625" style="11" customWidth="1"/>
    <col min="10286" max="10288" width="9.5703125" style="11" customWidth="1"/>
    <col min="10289" max="10289" width="10.140625" style="11" customWidth="1"/>
    <col min="10290" max="10301" width="9" style="11" hidden="1" customWidth="1"/>
    <col min="10302" max="10302" width="10.140625" style="11" customWidth="1"/>
    <col min="10303" max="10304" width="9.85546875" style="11" customWidth="1"/>
    <col min="10305" max="10305" width="12.5703125" style="11" customWidth="1"/>
    <col min="10306" max="10306" width="9.85546875" style="11" customWidth="1"/>
    <col min="10307" max="10307" width="12.5703125" style="11" customWidth="1"/>
    <col min="10308" max="10308" width="10.140625" style="11" customWidth="1"/>
    <col min="10309" max="10309" width="9.42578125" style="11" customWidth="1"/>
    <col min="10310" max="10506" width="9.140625" style="11"/>
    <col min="10507" max="10507" width="5.140625" style="11" customWidth="1"/>
    <col min="10508" max="10508" width="24" style="11" customWidth="1"/>
    <col min="10509" max="10509" width="7.7109375" style="11" customWidth="1"/>
    <col min="10510" max="10510" width="9" style="11" customWidth="1"/>
    <col min="10511" max="10513" width="9.140625" style="11" customWidth="1"/>
    <col min="10514" max="10514" width="10.140625" style="11" customWidth="1"/>
    <col min="10515" max="10515" width="10.7109375" style="11" customWidth="1"/>
    <col min="10516" max="10516" width="10" style="11" customWidth="1"/>
    <col min="10517" max="10517" width="9.42578125" style="11" customWidth="1"/>
    <col min="10518" max="10519" width="10.7109375" style="11" customWidth="1"/>
    <col min="10520" max="10520" width="9.28515625" style="11" customWidth="1"/>
    <col min="10521" max="10525" width="10.7109375" style="11" customWidth="1"/>
    <col min="10526" max="10526" width="10.42578125" style="11" customWidth="1"/>
    <col min="10527" max="10529" width="8.85546875" style="11" customWidth="1"/>
    <col min="10530" max="10531" width="10.140625" style="11" customWidth="1"/>
    <col min="10532" max="10534" width="9.5703125" style="11" customWidth="1"/>
    <col min="10535" max="10535" width="10.140625" style="11" customWidth="1"/>
    <col min="10536" max="10540" width="9" style="11" hidden="1" customWidth="1"/>
    <col min="10541" max="10541" width="10.140625" style="11" customWidth="1"/>
    <col min="10542" max="10544" width="9.5703125" style="11" customWidth="1"/>
    <col min="10545" max="10545" width="10.140625" style="11" customWidth="1"/>
    <col min="10546" max="10557" width="9" style="11" hidden="1" customWidth="1"/>
    <col min="10558" max="10558" width="10.140625" style="11" customWidth="1"/>
    <col min="10559" max="10560" width="9.85546875" style="11" customWidth="1"/>
    <col min="10561" max="10561" width="12.5703125" style="11" customWidth="1"/>
    <col min="10562" max="10562" width="9.85546875" style="11" customWidth="1"/>
    <col min="10563" max="10563" width="12.5703125" style="11" customWidth="1"/>
    <col min="10564" max="10564" width="10.140625" style="11" customWidth="1"/>
    <col min="10565" max="10565" width="9.42578125" style="11" customWidth="1"/>
    <col min="10566" max="10762" width="9.140625" style="11"/>
    <col min="10763" max="10763" width="5.140625" style="11" customWidth="1"/>
    <col min="10764" max="10764" width="24" style="11" customWidth="1"/>
    <col min="10765" max="10765" width="7.7109375" style="11" customWidth="1"/>
    <col min="10766" max="10766" width="9" style="11" customWidth="1"/>
    <col min="10767" max="10769" width="9.140625" style="11" customWidth="1"/>
    <col min="10770" max="10770" width="10.140625" style="11" customWidth="1"/>
    <col min="10771" max="10771" width="10.7109375" style="11" customWidth="1"/>
    <col min="10772" max="10772" width="10" style="11" customWidth="1"/>
    <col min="10773" max="10773" width="9.42578125" style="11" customWidth="1"/>
    <col min="10774" max="10775" width="10.7109375" style="11" customWidth="1"/>
    <col min="10776" max="10776" width="9.28515625" style="11" customWidth="1"/>
    <col min="10777" max="10781" width="10.7109375" style="11" customWidth="1"/>
    <col min="10782" max="10782" width="10.42578125" style="11" customWidth="1"/>
    <col min="10783" max="10785" width="8.85546875" style="11" customWidth="1"/>
    <col min="10786" max="10787" width="10.140625" style="11" customWidth="1"/>
    <col min="10788" max="10790" width="9.5703125" style="11" customWidth="1"/>
    <col min="10791" max="10791" width="10.140625" style="11" customWidth="1"/>
    <col min="10792" max="10796" width="9" style="11" hidden="1" customWidth="1"/>
    <col min="10797" max="10797" width="10.140625" style="11" customWidth="1"/>
    <col min="10798" max="10800" width="9.5703125" style="11" customWidth="1"/>
    <col min="10801" max="10801" width="10.140625" style="11" customWidth="1"/>
    <col min="10802" max="10813" width="9" style="11" hidden="1" customWidth="1"/>
    <col min="10814" max="10814" width="10.140625" style="11" customWidth="1"/>
    <col min="10815" max="10816" width="9.85546875" style="11" customWidth="1"/>
    <col min="10817" max="10817" width="12.5703125" style="11" customWidth="1"/>
    <col min="10818" max="10818" width="9.85546875" style="11" customWidth="1"/>
    <col min="10819" max="10819" width="12.5703125" style="11" customWidth="1"/>
    <col min="10820" max="10820" width="10.140625" style="11" customWidth="1"/>
    <col min="10821" max="10821" width="9.42578125" style="11" customWidth="1"/>
    <col min="10822" max="11018" width="9.140625" style="11"/>
    <col min="11019" max="11019" width="5.140625" style="11" customWidth="1"/>
    <col min="11020" max="11020" width="24" style="11" customWidth="1"/>
    <col min="11021" max="11021" width="7.7109375" style="11" customWidth="1"/>
    <col min="11022" max="11022" width="9" style="11" customWidth="1"/>
    <col min="11023" max="11025" width="9.140625" style="11" customWidth="1"/>
    <col min="11026" max="11026" width="10.140625" style="11" customWidth="1"/>
    <col min="11027" max="11027" width="10.7109375" style="11" customWidth="1"/>
    <col min="11028" max="11028" width="10" style="11" customWidth="1"/>
    <col min="11029" max="11029" width="9.42578125" style="11" customWidth="1"/>
    <col min="11030" max="11031" width="10.7109375" style="11" customWidth="1"/>
    <col min="11032" max="11032" width="9.28515625" style="11" customWidth="1"/>
    <col min="11033" max="11037" width="10.7109375" style="11" customWidth="1"/>
    <col min="11038" max="11038" width="10.42578125" style="11" customWidth="1"/>
    <col min="11039" max="11041" width="8.85546875" style="11" customWidth="1"/>
    <col min="11042" max="11043" width="10.140625" style="11" customWidth="1"/>
    <col min="11044" max="11046" width="9.5703125" style="11" customWidth="1"/>
    <col min="11047" max="11047" width="10.140625" style="11" customWidth="1"/>
    <col min="11048" max="11052" width="9" style="11" hidden="1" customWidth="1"/>
    <col min="11053" max="11053" width="10.140625" style="11" customWidth="1"/>
    <col min="11054" max="11056" width="9.5703125" style="11" customWidth="1"/>
    <col min="11057" max="11057" width="10.140625" style="11" customWidth="1"/>
    <col min="11058" max="11069" width="9" style="11" hidden="1" customWidth="1"/>
    <col min="11070" max="11070" width="10.140625" style="11" customWidth="1"/>
    <col min="11071" max="11072" width="9.85546875" style="11" customWidth="1"/>
    <col min="11073" max="11073" width="12.5703125" style="11" customWidth="1"/>
    <col min="11074" max="11074" width="9.85546875" style="11" customWidth="1"/>
    <col min="11075" max="11075" width="12.5703125" style="11" customWidth="1"/>
    <col min="11076" max="11076" width="10.140625" style="11" customWidth="1"/>
    <col min="11077" max="11077" width="9.42578125" style="11" customWidth="1"/>
    <col min="11078" max="11274" width="9.140625" style="11"/>
    <col min="11275" max="11275" width="5.140625" style="11" customWidth="1"/>
    <col min="11276" max="11276" width="24" style="11" customWidth="1"/>
    <col min="11277" max="11277" width="7.7109375" style="11" customWidth="1"/>
    <col min="11278" max="11278" width="9" style="11" customWidth="1"/>
    <col min="11279" max="11281" width="9.140625" style="11" customWidth="1"/>
    <col min="11282" max="11282" width="10.140625" style="11" customWidth="1"/>
    <col min="11283" max="11283" width="10.7109375" style="11" customWidth="1"/>
    <col min="11284" max="11284" width="10" style="11" customWidth="1"/>
    <col min="11285" max="11285" width="9.42578125" style="11" customWidth="1"/>
    <col min="11286" max="11287" width="10.7109375" style="11" customWidth="1"/>
    <col min="11288" max="11288" width="9.28515625" style="11" customWidth="1"/>
    <col min="11289" max="11293" width="10.7109375" style="11" customWidth="1"/>
    <col min="11294" max="11294" width="10.42578125" style="11" customWidth="1"/>
    <col min="11295" max="11297" width="8.85546875" style="11" customWidth="1"/>
    <col min="11298" max="11299" width="10.140625" style="11" customWidth="1"/>
    <col min="11300" max="11302" width="9.5703125" style="11" customWidth="1"/>
    <col min="11303" max="11303" width="10.140625" style="11" customWidth="1"/>
    <col min="11304" max="11308" width="9" style="11" hidden="1" customWidth="1"/>
    <col min="11309" max="11309" width="10.140625" style="11" customWidth="1"/>
    <col min="11310" max="11312" width="9.5703125" style="11" customWidth="1"/>
    <col min="11313" max="11313" width="10.140625" style="11" customWidth="1"/>
    <col min="11314" max="11325" width="9" style="11" hidden="1" customWidth="1"/>
    <col min="11326" max="11326" width="10.140625" style="11" customWidth="1"/>
    <col min="11327" max="11328" width="9.85546875" style="11" customWidth="1"/>
    <col min="11329" max="11329" width="12.5703125" style="11" customWidth="1"/>
    <col min="11330" max="11330" width="9.85546875" style="11" customWidth="1"/>
    <col min="11331" max="11331" width="12.5703125" style="11" customWidth="1"/>
    <col min="11332" max="11332" width="10.140625" style="11" customWidth="1"/>
    <col min="11333" max="11333" width="9.42578125" style="11" customWidth="1"/>
    <col min="11334" max="11530" width="9.140625" style="11"/>
    <col min="11531" max="11531" width="5.140625" style="11" customWidth="1"/>
    <col min="11532" max="11532" width="24" style="11" customWidth="1"/>
    <col min="11533" max="11533" width="7.7109375" style="11" customWidth="1"/>
    <col min="11534" max="11534" width="9" style="11" customWidth="1"/>
    <col min="11535" max="11537" width="9.140625" style="11" customWidth="1"/>
    <col min="11538" max="11538" width="10.140625" style="11" customWidth="1"/>
    <col min="11539" max="11539" width="10.7109375" style="11" customWidth="1"/>
    <col min="11540" max="11540" width="10" style="11" customWidth="1"/>
    <col min="11541" max="11541" width="9.42578125" style="11" customWidth="1"/>
    <col min="11542" max="11543" width="10.7109375" style="11" customWidth="1"/>
    <col min="11544" max="11544" width="9.28515625" style="11" customWidth="1"/>
    <col min="11545" max="11549" width="10.7109375" style="11" customWidth="1"/>
    <col min="11550" max="11550" width="10.42578125" style="11" customWidth="1"/>
    <col min="11551" max="11553" width="8.85546875" style="11" customWidth="1"/>
    <col min="11554" max="11555" width="10.140625" style="11" customWidth="1"/>
    <col min="11556" max="11558" width="9.5703125" style="11" customWidth="1"/>
    <col min="11559" max="11559" width="10.140625" style="11" customWidth="1"/>
    <col min="11560" max="11564" width="9" style="11" hidden="1" customWidth="1"/>
    <col min="11565" max="11565" width="10.140625" style="11" customWidth="1"/>
    <col min="11566" max="11568" width="9.5703125" style="11" customWidth="1"/>
    <col min="11569" max="11569" width="10.140625" style="11" customWidth="1"/>
    <col min="11570" max="11581" width="9" style="11" hidden="1" customWidth="1"/>
    <col min="11582" max="11582" width="10.140625" style="11" customWidth="1"/>
    <col min="11583" max="11584" width="9.85546875" style="11" customWidth="1"/>
    <col min="11585" max="11585" width="12.5703125" style="11" customWidth="1"/>
    <col min="11586" max="11586" width="9.85546875" style="11" customWidth="1"/>
    <col min="11587" max="11587" width="12.5703125" style="11" customWidth="1"/>
    <col min="11588" max="11588" width="10.140625" style="11" customWidth="1"/>
    <col min="11589" max="11589" width="9.42578125" style="11" customWidth="1"/>
    <col min="11590" max="11786" width="9.140625" style="11"/>
    <col min="11787" max="11787" width="5.140625" style="11" customWidth="1"/>
    <col min="11788" max="11788" width="24" style="11" customWidth="1"/>
    <col min="11789" max="11789" width="7.7109375" style="11" customWidth="1"/>
    <col min="11790" max="11790" width="9" style="11" customWidth="1"/>
    <col min="11791" max="11793" width="9.140625" style="11" customWidth="1"/>
    <col min="11794" max="11794" width="10.140625" style="11" customWidth="1"/>
    <col min="11795" max="11795" width="10.7109375" style="11" customWidth="1"/>
    <col min="11796" max="11796" width="10" style="11" customWidth="1"/>
    <col min="11797" max="11797" width="9.42578125" style="11" customWidth="1"/>
    <col min="11798" max="11799" width="10.7109375" style="11" customWidth="1"/>
    <col min="11800" max="11800" width="9.28515625" style="11" customWidth="1"/>
    <col min="11801" max="11805" width="10.7109375" style="11" customWidth="1"/>
    <col min="11806" max="11806" width="10.42578125" style="11" customWidth="1"/>
    <col min="11807" max="11809" width="8.85546875" style="11" customWidth="1"/>
    <col min="11810" max="11811" width="10.140625" style="11" customWidth="1"/>
    <col min="11812" max="11814" width="9.5703125" style="11" customWidth="1"/>
    <col min="11815" max="11815" width="10.140625" style="11" customWidth="1"/>
    <col min="11816" max="11820" width="9" style="11" hidden="1" customWidth="1"/>
    <col min="11821" max="11821" width="10.140625" style="11" customWidth="1"/>
    <col min="11822" max="11824" width="9.5703125" style="11" customWidth="1"/>
    <col min="11825" max="11825" width="10.140625" style="11" customWidth="1"/>
    <col min="11826" max="11837" width="9" style="11" hidden="1" customWidth="1"/>
    <col min="11838" max="11838" width="10.140625" style="11" customWidth="1"/>
    <col min="11839" max="11840" width="9.85546875" style="11" customWidth="1"/>
    <col min="11841" max="11841" width="12.5703125" style="11" customWidth="1"/>
    <col min="11842" max="11842" width="9.85546875" style="11" customWidth="1"/>
    <col min="11843" max="11843" width="12.5703125" style="11" customWidth="1"/>
    <col min="11844" max="11844" width="10.140625" style="11" customWidth="1"/>
    <col min="11845" max="11845" width="9.42578125" style="11" customWidth="1"/>
    <col min="11846" max="12042" width="9.140625" style="11"/>
    <col min="12043" max="12043" width="5.140625" style="11" customWidth="1"/>
    <col min="12044" max="12044" width="24" style="11" customWidth="1"/>
    <col min="12045" max="12045" width="7.7109375" style="11" customWidth="1"/>
    <col min="12046" max="12046" width="9" style="11" customWidth="1"/>
    <col min="12047" max="12049" width="9.140625" style="11" customWidth="1"/>
    <col min="12050" max="12050" width="10.140625" style="11" customWidth="1"/>
    <col min="12051" max="12051" width="10.7109375" style="11" customWidth="1"/>
    <col min="12052" max="12052" width="10" style="11" customWidth="1"/>
    <col min="12053" max="12053" width="9.42578125" style="11" customWidth="1"/>
    <col min="12054" max="12055" width="10.7109375" style="11" customWidth="1"/>
    <col min="12056" max="12056" width="9.28515625" style="11" customWidth="1"/>
    <col min="12057" max="12061" width="10.7109375" style="11" customWidth="1"/>
    <col min="12062" max="12062" width="10.42578125" style="11" customWidth="1"/>
    <col min="12063" max="12065" width="8.85546875" style="11" customWidth="1"/>
    <col min="12066" max="12067" width="10.140625" style="11" customWidth="1"/>
    <col min="12068" max="12070" width="9.5703125" style="11" customWidth="1"/>
    <col min="12071" max="12071" width="10.140625" style="11" customWidth="1"/>
    <col min="12072" max="12076" width="9" style="11" hidden="1" customWidth="1"/>
    <col min="12077" max="12077" width="10.140625" style="11" customWidth="1"/>
    <col min="12078" max="12080" width="9.5703125" style="11" customWidth="1"/>
    <col min="12081" max="12081" width="10.140625" style="11" customWidth="1"/>
    <col min="12082" max="12093" width="9" style="11" hidden="1" customWidth="1"/>
    <col min="12094" max="12094" width="10.140625" style="11" customWidth="1"/>
    <col min="12095" max="12096" width="9.85546875" style="11" customWidth="1"/>
    <col min="12097" max="12097" width="12.5703125" style="11" customWidth="1"/>
    <col min="12098" max="12098" width="9.85546875" style="11" customWidth="1"/>
    <col min="12099" max="12099" width="12.5703125" style="11" customWidth="1"/>
    <col min="12100" max="12100" width="10.140625" style="11" customWidth="1"/>
    <col min="12101" max="12101" width="9.42578125" style="11" customWidth="1"/>
    <col min="12102" max="12298" width="9.140625" style="11"/>
    <col min="12299" max="12299" width="5.140625" style="11" customWidth="1"/>
    <col min="12300" max="12300" width="24" style="11" customWidth="1"/>
    <col min="12301" max="12301" width="7.7109375" style="11" customWidth="1"/>
    <col min="12302" max="12302" width="9" style="11" customWidth="1"/>
    <col min="12303" max="12305" width="9.140625" style="11" customWidth="1"/>
    <col min="12306" max="12306" width="10.140625" style="11" customWidth="1"/>
    <col min="12307" max="12307" width="10.7109375" style="11" customWidth="1"/>
    <col min="12308" max="12308" width="10" style="11" customWidth="1"/>
    <col min="12309" max="12309" width="9.42578125" style="11" customWidth="1"/>
    <col min="12310" max="12311" width="10.7109375" style="11" customWidth="1"/>
    <col min="12312" max="12312" width="9.28515625" style="11" customWidth="1"/>
    <col min="12313" max="12317" width="10.7109375" style="11" customWidth="1"/>
    <col min="12318" max="12318" width="10.42578125" style="11" customWidth="1"/>
    <col min="12319" max="12321" width="8.85546875" style="11" customWidth="1"/>
    <col min="12322" max="12323" width="10.140625" style="11" customWidth="1"/>
    <col min="12324" max="12326" width="9.5703125" style="11" customWidth="1"/>
    <col min="12327" max="12327" width="10.140625" style="11" customWidth="1"/>
    <col min="12328" max="12332" width="9" style="11" hidden="1" customWidth="1"/>
    <col min="12333" max="12333" width="10.140625" style="11" customWidth="1"/>
    <col min="12334" max="12336" width="9.5703125" style="11" customWidth="1"/>
    <col min="12337" max="12337" width="10.140625" style="11" customWidth="1"/>
    <col min="12338" max="12349" width="9" style="11" hidden="1" customWidth="1"/>
    <col min="12350" max="12350" width="10.140625" style="11" customWidth="1"/>
    <col min="12351" max="12352" width="9.85546875" style="11" customWidth="1"/>
    <col min="12353" max="12353" width="12.5703125" style="11" customWidth="1"/>
    <col min="12354" max="12354" width="9.85546875" style="11" customWidth="1"/>
    <col min="12355" max="12355" width="12.5703125" style="11" customWidth="1"/>
    <col min="12356" max="12356" width="10.140625" style="11" customWidth="1"/>
    <col min="12357" max="12357" width="9.42578125" style="11" customWidth="1"/>
    <col min="12358" max="12554" width="9.140625" style="11"/>
    <col min="12555" max="12555" width="5.140625" style="11" customWidth="1"/>
    <col min="12556" max="12556" width="24" style="11" customWidth="1"/>
    <col min="12557" max="12557" width="7.7109375" style="11" customWidth="1"/>
    <col min="12558" max="12558" width="9" style="11" customWidth="1"/>
    <col min="12559" max="12561" width="9.140625" style="11" customWidth="1"/>
    <col min="12562" max="12562" width="10.140625" style="11" customWidth="1"/>
    <col min="12563" max="12563" width="10.7109375" style="11" customWidth="1"/>
    <col min="12564" max="12564" width="10" style="11" customWidth="1"/>
    <col min="12565" max="12565" width="9.42578125" style="11" customWidth="1"/>
    <col min="12566" max="12567" width="10.7109375" style="11" customWidth="1"/>
    <col min="12568" max="12568" width="9.28515625" style="11" customWidth="1"/>
    <col min="12569" max="12573" width="10.7109375" style="11" customWidth="1"/>
    <col min="12574" max="12574" width="10.42578125" style="11" customWidth="1"/>
    <col min="12575" max="12577" width="8.85546875" style="11" customWidth="1"/>
    <col min="12578" max="12579" width="10.140625" style="11" customWidth="1"/>
    <col min="12580" max="12582" width="9.5703125" style="11" customWidth="1"/>
    <col min="12583" max="12583" width="10.140625" style="11" customWidth="1"/>
    <col min="12584" max="12588" width="9" style="11" hidden="1" customWidth="1"/>
    <col min="12589" max="12589" width="10.140625" style="11" customWidth="1"/>
    <col min="12590" max="12592" width="9.5703125" style="11" customWidth="1"/>
    <col min="12593" max="12593" width="10.140625" style="11" customWidth="1"/>
    <col min="12594" max="12605" width="9" style="11" hidden="1" customWidth="1"/>
    <col min="12606" max="12606" width="10.140625" style="11" customWidth="1"/>
    <col min="12607" max="12608" width="9.85546875" style="11" customWidth="1"/>
    <col min="12609" max="12609" width="12.5703125" style="11" customWidth="1"/>
    <col min="12610" max="12610" width="9.85546875" style="11" customWidth="1"/>
    <col min="12611" max="12611" width="12.5703125" style="11" customWidth="1"/>
    <col min="12612" max="12612" width="10.140625" style="11" customWidth="1"/>
    <col min="12613" max="12613" width="9.42578125" style="11" customWidth="1"/>
    <col min="12614" max="12810" width="9.140625" style="11"/>
    <col min="12811" max="12811" width="5.140625" style="11" customWidth="1"/>
    <col min="12812" max="12812" width="24" style="11" customWidth="1"/>
    <col min="12813" max="12813" width="7.7109375" style="11" customWidth="1"/>
    <col min="12814" max="12814" width="9" style="11" customWidth="1"/>
    <col min="12815" max="12817" width="9.140625" style="11" customWidth="1"/>
    <col min="12818" max="12818" width="10.140625" style="11" customWidth="1"/>
    <col min="12819" max="12819" width="10.7109375" style="11" customWidth="1"/>
    <col min="12820" max="12820" width="10" style="11" customWidth="1"/>
    <col min="12821" max="12821" width="9.42578125" style="11" customWidth="1"/>
    <col min="12822" max="12823" width="10.7109375" style="11" customWidth="1"/>
    <col min="12824" max="12824" width="9.28515625" style="11" customWidth="1"/>
    <col min="12825" max="12829" width="10.7109375" style="11" customWidth="1"/>
    <col min="12830" max="12830" width="10.42578125" style="11" customWidth="1"/>
    <col min="12831" max="12833" width="8.85546875" style="11" customWidth="1"/>
    <col min="12834" max="12835" width="10.140625" style="11" customWidth="1"/>
    <col min="12836" max="12838" width="9.5703125" style="11" customWidth="1"/>
    <col min="12839" max="12839" width="10.140625" style="11" customWidth="1"/>
    <col min="12840" max="12844" width="9" style="11" hidden="1" customWidth="1"/>
    <col min="12845" max="12845" width="10.140625" style="11" customWidth="1"/>
    <col min="12846" max="12848" width="9.5703125" style="11" customWidth="1"/>
    <col min="12849" max="12849" width="10.140625" style="11" customWidth="1"/>
    <col min="12850" max="12861" width="9" style="11" hidden="1" customWidth="1"/>
    <col min="12862" max="12862" width="10.140625" style="11" customWidth="1"/>
    <col min="12863" max="12864" width="9.85546875" style="11" customWidth="1"/>
    <col min="12865" max="12865" width="12.5703125" style="11" customWidth="1"/>
    <col min="12866" max="12866" width="9.85546875" style="11" customWidth="1"/>
    <col min="12867" max="12867" width="12.5703125" style="11" customWidth="1"/>
    <col min="12868" max="12868" width="10.140625" style="11" customWidth="1"/>
    <col min="12869" max="12869" width="9.42578125" style="11" customWidth="1"/>
    <col min="12870" max="13066" width="9.140625" style="11"/>
    <col min="13067" max="13067" width="5.140625" style="11" customWidth="1"/>
    <col min="13068" max="13068" width="24" style="11" customWidth="1"/>
    <col min="13069" max="13069" width="7.7109375" style="11" customWidth="1"/>
    <col min="13070" max="13070" width="9" style="11" customWidth="1"/>
    <col min="13071" max="13073" width="9.140625" style="11" customWidth="1"/>
    <col min="13074" max="13074" width="10.140625" style="11" customWidth="1"/>
    <col min="13075" max="13075" width="10.7109375" style="11" customWidth="1"/>
    <col min="13076" max="13076" width="10" style="11" customWidth="1"/>
    <col min="13077" max="13077" width="9.42578125" style="11" customWidth="1"/>
    <col min="13078" max="13079" width="10.7109375" style="11" customWidth="1"/>
    <col min="13080" max="13080" width="9.28515625" style="11" customWidth="1"/>
    <col min="13081" max="13085" width="10.7109375" style="11" customWidth="1"/>
    <col min="13086" max="13086" width="10.42578125" style="11" customWidth="1"/>
    <col min="13087" max="13089" width="8.85546875" style="11" customWidth="1"/>
    <col min="13090" max="13091" width="10.140625" style="11" customWidth="1"/>
    <col min="13092" max="13094" width="9.5703125" style="11" customWidth="1"/>
    <col min="13095" max="13095" width="10.140625" style="11" customWidth="1"/>
    <col min="13096" max="13100" width="9" style="11" hidden="1" customWidth="1"/>
    <col min="13101" max="13101" width="10.140625" style="11" customWidth="1"/>
    <col min="13102" max="13104" width="9.5703125" style="11" customWidth="1"/>
    <col min="13105" max="13105" width="10.140625" style="11" customWidth="1"/>
    <col min="13106" max="13117" width="9" style="11" hidden="1" customWidth="1"/>
    <col min="13118" max="13118" width="10.140625" style="11" customWidth="1"/>
    <col min="13119" max="13120" width="9.85546875" style="11" customWidth="1"/>
    <col min="13121" max="13121" width="12.5703125" style="11" customWidth="1"/>
    <col min="13122" max="13122" width="9.85546875" style="11" customWidth="1"/>
    <col min="13123" max="13123" width="12.5703125" style="11" customWidth="1"/>
    <col min="13124" max="13124" width="10.140625" style="11" customWidth="1"/>
    <col min="13125" max="13125" width="9.42578125" style="11" customWidth="1"/>
    <col min="13126" max="13322" width="9.140625" style="11"/>
    <col min="13323" max="13323" width="5.140625" style="11" customWidth="1"/>
    <col min="13324" max="13324" width="24" style="11" customWidth="1"/>
    <col min="13325" max="13325" width="7.7109375" style="11" customWidth="1"/>
    <col min="13326" max="13326" width="9" style="11" customWidth="1"/>
    <col min="13327" max="13329" width="9.140625" style="11" customWidth="1"/>
    <col min="13330" max="13330" width="10.140625" style="11" customWidth="1"/>
    <col min="13331" max="13331" width="10.7109375" style="11" customWidth="1"/>
    <col min="13332" max="13332" width="10" style="11" customWidth="1"/>
    <col min="13333" max="13333" width="9.42578125" style="11" customWidth="1"/>
    <col min="13334" max="13335" width="10.7109375" style="11" customWidth="1"/>
    <col min="13336" max="13336" width="9.28515625" style="11" customWidth="1"/>
    <col min="13337" max="13341" width="10.7109375" style="11" customWidth="1"/>
    <col min="13342" max="13342" width="10.42578125" style="11" customWidth="1"/>
    <col min="13343" max="13345" width="8.85546875" style="11" customWidth="1"/>
    <col min="13346" max="13347" width="10.140625" style="11" customWidth="1"/>
    <col min="13348" max="13350" width="9.5703125" style="11" customWidth="1"/>
    <col min="13351" max="13351" width="10.140625" style="11" customWidth="1"/>
    <col min="13352" max="13356" width="9" style="11" hidden="1" customWidth="1"/>
    <col min="13357" max="13357" width="10.140625" style="11" customWidth="1"/>
    <col min="13358" max="13360" width="9.5703125" style="11" customWidth="1"/>
    <col min="13361" max="13361" width="10.140625" style="11" customWidth="1"/>
    <col min="13362" max="13373" width="9" style="11" hidden="1" customWidth="1"/>
    <col min="13374" max="13374" width="10.140625" style="11" customWidth="1"/>
    <col min="13375" max="13376" width="9.85546875" style="11" customWidth="1"/>
    <col min="13377" max="13377" width="12.5703125" style="11" customWidth="1"/>
    <col min="13378" max="13378" width="9.85546875" style="11" customWidth="1"/>
    <col min="13379" max="13379" width="12.5703125" style="11" customWidth="1"/>
    <col min="13380" max="13380" width="10.140625" style="11" customWidth="1"/>
    <col min="13381" max="13381" width="9.42578125" style="11" customWidth="1"/>
    <col min="13382" max="13578" width="9.140625" style="11"/>
    <col min="13579" max="13579" width="5.140625" style="11" customWidth="1"/>
    <col min="13580" max="13580" width="24" style="11" customWidth="1"/>
    <col min="13581" max="13581" width="7.7109375" style="11" customWidth="1"/>
    <col min="13582" max="13582" width="9" style="11" customWidth="1"/>
    <col min="13583" max="13585" width="9.140625" style="11" customWidth="1"/>
    <col min="13586" max="13586" width="10.140625" style="11" customWidth="1"/>
    <col min="13587" max="13587" width="10.7109375" style="11" customWidth="1"/>
    <col min="13588" max="13588" width="10" style="11" customWidth="1"/>
    <col min="13589" max="13589" width="9.42578125" style="11" customWidth="1"/>
    <col min="13590" max="13591" width="10.7109375" style="11" customWidth="1"/>
    <col min="13592" max="13592" width="9.28515625" style="11" customWidth="1"/>
    <col min="13593" max="13597" width="10.7109375" style="11" customWidth="1"/>
    <col min="13598" max="13598" width="10.42578125" style="11" customWidth="1"/>
    <col min="13599" max="13601" width="8.85546875" style="11" customWidth="1"/>
    <col min="13602" max="13603" width="10.140625" style="11" customWidth="1"/>
    <col min="13604" max="13606" width="9.5703125" style="11" customWidth="1"/>
    <col min="13607" max="13607" width="10.140625" style="11" customWidth="1"/>
    <col min="13608" max="13612" width="9" style="11" hidden="1" customWidth="1"/>
    <col min="13613" max="13613" width="10.140625" style="11" customWidth="1"/>
    <col min="13614" max="13616" width="9.5703125" style="11" customWidth="1"/>
    <col min="13617" max="13617" width="10.140625" style="11" customWidth="1"/>
    <col min="13618" max="13629" width="9" style="11" hidden="1" customWidth="1"/>
    <col min="13630" max="13630" width="10.140625" style="11" customWidth="1"/>
    <col min="13631" max="13632" width="9.85546875" style="11" customWidth="1"/>
    <col min="13633" max="13633" width="12.5703125" style="11" customWidth="1"/>
    <col min="13634" max="13634" width="9.85546875" style="11" customWidth="1"/>
    <col min="13635" max="13635" width="12.5703125" style="11" customWidth="1"/>
    <col min="13636" max="13636" width="10.140625" style="11" customWidth="1"/>
    <col min="13637" max="13637" width="9.42578125" style="11" customWidth="1"/>
    <col min="13638" max="13834" width="9.140625" style="11"/>
    <col min="13835" max="13835" width="5.140625" style="11" customWidth="1"/>
    <col min="13836" max="13836" width="24" style="11" customWidth="1"/>
    <col min="13837" max="13837" width="7.7109375" style="11" customWidth="1"/>
    <col min="13838" max="13838" width="9" style="11" customWidth="1"/>
    <col min="13839" max="13841" width="9.140625" style="11" customWidth="1"/>
    <col min="13842" max="13842" width="10.140625" style="11" customWidth="1"/>
    <col min="13843" max="13843" width="10.7109375" style="11" customWidth="1"/>
    <col min="13844" max="13844" width="10" style="11" customWidth="1"/>
    <col min="13845" max="13845" width="9.42578125" style="11" customWidth="1"/>
    <col min="13846" max="13847" width="10.7109375" style="11" customWidth="1"/>
    <col min="13848" max="13848" width="9.28515625" style="11" customWidth="1"/>
    <col min="13849" max="13853" width="10.7109375" style="11" customWidth="1"/>
    <col min="13854" max="13854" width="10.42578125" style="11" customWidth="1"/>
    <col min="13855" max="13857" width="8.85546875" style="11" customWidth="1"/>
    <col min="13858" max="13859" width="10.140625" style="11" customWidth="1"/>
    <col min="13860" max="13862" width="9.5703125" style="11" customWidth="1"/>
    <col min="13863" max="13863" width="10.140625" style="11" customWidth="1"/>
    <col min="13864" max="13868" width="9" style="11" hidden="1" customWidth="1"/>
    <col min="13869" max="13869" width="10.140625" style="11" customWidth="1"/>
    <col min="13870" max="13872" width="9.5703125" style="11" customWidth="1"/>
    <col min="13873" max="13873" width="10.140625" style="11" customWidth="1"/>
    <col min="13874" max="13885" width="9" style="11" hidden="1" customWidth="1"/>
    <col min="13886" max="13886" width="10.140625" style="11" customWidth="1"/>
    <col min="13887" max="13888" width="9.85546875" style="11" customWidth="1"/>
    <col min="13889" max="13889" width="12.5703125" style="11" customWidth="1"/>
    <col min="13890" max="13890" width="9.85546875" style="11" customWidth="1"/>
    <col min="13891" max="13891" width="12.5703125" style="11" customWidth="1"/>
    <col min="13892" max="13892" width="10.140625" style="11" customWidth="1"/>
    <col min="13893" max="13893" width="9.42578125" style="11" customWidth="1"/>
    <col min="13894" max="14090" width="9.140625" style="11"/>
    <col min="14091" max="14091" width="5.140625" style="11" customWidth="1"/>
    <col min="14092" max="14092" width="24" style="11" customWidth="1"/>
    <col min="14093" max="14093" width="7.7109375" style="11" customWidth="1"/>
    <col min="14094" max="14094" width="9" style="11" customWidth="1"/>
    <col min="14095" max="14097" width="9.140625" style="11" customWidth="1"/>
    <col min="14098" max="14098" width="10.140625" style="11" customWidth="1"/>
    <col min="14099" max="14099" width="10.7109375" style="11" customWidth="1"/>
    <col min="14100" max="14100" width="10" style="11" customWidth="1"/>
    <col min="14101" max="14101" width="9.42578125" style="11" customWidth="1"/>
    <col min="14102" max="14103" width="10.7109375" style="11" customWidth="1"/>
    <col min="14104" max="14104" width="9.28515625" style="11" customWidth="1"/>
    <col min="14105" max="14109" width="10.7109375" style="11" customWidth="1"/>
    <col min="14110" max="14110" width="10.42578125" style="11" customWidth="1"/>
    <col min="14111" max="14113" width="8.85546875" style="11" customWidth="1"/>
    <col min="14114" max="14115" width="10.140625" style="11" customWidth="1"/>
    <col min="14116" max="14118" width="9.5703125" style="11" customWidth="1"/>
    <col min="14119" max="14119" width="10.140625" style="11" customWidth="1"/>
    <col min="14120" max="14124" width="9" style="11" hidden="1" customWidth="1"/>
    <col min="14125" max="14125" width="10.140625" style="11" customWidth="1"/>
    <col min="14126" max="14128" width="9.5703125" style="11" customWidth="1"/>
    <col min="14129" max="14129" width="10.140625" style="11" customWidth="1"/>
    <col min="14130" max="14141" width="9" style="11" hidden="1" customWidth="1"/>
    <col min="14142" max="14142" width="10.140625" style="11" customWidth="1"/>
    <col min="14143" max="14144" width="9.85546875" style="11" customWidth="1"/>
    <col min="14145" max="14145" width="12.5703125" style="11" customWidth="1"/>
    <col min="14146" max="14146" width="9.85546875" style="11" customWidth="1"/>
    <col min="14147" max="14147" width="12.5703125" style="11" customWidth="1"/>
    <col min="14148" max="14148" width="10.140625" style="11" customWidth="1"/>
    <col min="14149" max="14149" width="9.42578125" style="11" customWidth="1"/>
    <col min="14150" max="14346" width="9.140625" style="11"/>
    <col min="14347" max="14347" width="5.140625" style="11" customWidth="1"/>
    <col min="14348" max="14348" width="24" style="11" customWidth="1"/>
    <col min="14349" max="14349" width="7.7109375" style="11" customWidth="1"/>
    <col min="14350" max="14350" width="9" style="11" customWidth="1"/>
    <col min="14351" max="14353" width="9.140625" style="11" customWidth="1"/>
    <col min="14354" max="14354" width="10.140625" style="11" customWidth="1"/>
    <col min="14355" max="14355" width="10.7109375" style="11" customWidth="1"/>
    <col min="14356" max="14356" width="10" style="11" customWidth="1"/>
    <col min="14357" max="14357" width="9.42578125" style="11" customWidth="1"/>
    <col min="14358" max="14359" width="10.7109375" style="11" customWidth="1"/>
    <col min="14360" max="14360" width="9.28515625" style="11" customWidth="1"/>
    <col min="14361" max="14365" width="10.7109375" style="11" customWidth="1"/>
    <col min="14366" max="14366" width="10.42578125" style="11" customWidth="1"/>
    <col min="14367" max="14369" width="8.85546875" style="11" customWidth="1"/>
    <col min="14370" max="14371" width="10.140625" style="11" customWidth="1"/>
    <col min="14372" max="14374" width="9.5703125" style="11" customWidth="1"/>
    <col min="14375" max="14375" width="10.140625" style="11" customWidth="1"/>
    <col min="14376" max="14380" width="9" style="11" hidden="1" customWidth="1"/>
    <col min="14381" max="14381" width="10.140625" style="11" customWidth="1"/>
    <col min="14382" max="14384" width="9.5703125" style="11" customWidth="1"/>
    <col min="14385" max="14385" width="10.140625" style="11" customWidth="1"/>
    <col min="14386" max="14397" width="9" style="11" hidden="1" customWidth="1"/>
    <col min="14398" max="14398" width="10.140625" style="11" customWidth="1"/>
    <col min="14399" max="14400" width="9.85546875" style="11" customWidth="1"/>
    <col min="14401" max="14401" width="12.5703125" style="11" customWidth="1"/>
    <col min="14402" max="14402" width="9.85546875" style="11" customWidth="1"/>
    <col min="14403" max="14403" width="12.5703125" style="11" customWidth="1"/>
    <col min="14404" max="14404" width="10.140625" style="11" customWidth="1"/>
    <col min="14405" max="14405" width="9.42578125" style="11" customWidth="1"/>
    <col min="14406" max="14602" width="9.140625" style="11"/>
    <col min="14603" max="14603" width="5.140625" style="11" customWidth="1"/>
    <col min="14604" max="14604" width="24" style="11" customWidth="1"/>
    <col min="14605" max="14605" width="7.7109375" style="11" customWidth="1"/>
    <col min="14606" max="14606" width="9" style="11" customWidth="1"/>
    <col min="14607" max="14609" width="9.140625" style="11" customWidth="1"/>
    <col min="14610" max="14610" width="10.140625" style="11" customWidth="1"/>
    <col min="14611" max="14611" width="10.7109375" style="11" customWidth="1"/>
    <col min="14612" max="14612" width="10" style="11" customWidth="1"/>
    <col min="14613" max="14613" width="9.42578125" style="11" customWidth="1"/>
    <col min="14614" max="14615" width="10.7109375" style="11" customWidth="1"/>
    <col min="14616" max="14616" width="9.28515625" style="11" customWidth="1"/>
    <col min="14617" max="14621" width="10.7109375" style="11" customWidth="1"/>
    <col min="14622" max="14622" width="10.42578125" style="11" customWidth="1"/>
    <col min="14623" max="14625" width="8.85546875" style="11" customWidth="1"/>
    <col min="14626" max="14627" width="10.140625" style="11" customWidth="1"/>
    <col min="14628" max="14630" width="9.5703125" style="11" customWidth="1"/>
    <col min="14631" max="14631" width="10.140625" style="11" customWidth="1"/>
    <col min="14632" max="14636" width="9" style="11" hidden="1" customWidth="1"/>
    <col min="14637" max="14637" width="10.140625" style="11" customWidth="1"/>
    <col min="14638" max="14640" width="9.5703125" style="11" customWidth="1"/>
    <col min="14641" max="14641" width="10.140625" style="11" customWidth="1"/>
    <col min="14642" max="14653" width="9" style="11" hidden="1" customWidth="1"/>
    <col min="14654" max="14654" width="10.140625" style="11" customWidth="1"/>
    <col min="14655" max="14656" width="9.85546875" style="11" customWidth="1"/>
    <col min="14657" max="14657" width="12.5703125" style="11" customWidth="1"/>
    <col min="14658" max="14658" width="9.85546875" style="11" customWidth="1"/>
    <col min="14659" max="14659" width="12.5703125" style="11" customWidth="1"/>
    <col min="14660" max="14660" width="10.140625" style="11" customWidth="1"/>
    <col min="14661" max="14661" width="9.42578125" style="11" customWidth="1"/>
    <col min="14662" max="14858" width="9.140625" style="11"/>
    <col min="14859" max="14859" width="5.140625" style="11" customWidth="1"/>
    <col min="14860" max="14860" width="24" style="11" customWidth="1"/>
    <col min="14861" max="14861" width="7.7109375" style="11" customWidth="1"/>
    <col min="14862" max="14862" width="9" style="11" customWidth="1"/>
    <col min="14863" max="14865" width="9.140625" style="11" customWidth="1"/>
    <col min="14866" max="14866" width="10.140625" style="11" customWidth="1"/>
    <col min="14867" max="14867" width="10.7109375" style="11" customWidth="1"/>
    <col min="14868" max="14868" width="10" style="11" customWidth="1"/>
    <col min="14869" max="14869" width="9.42578125" style="11" customWidth="1"/>
    <col min="14870" max="14871" width="10.7109375" style="11" customWidth="1"/>
    <col min="14872" max="14872" width="9.28515625" style="11" customWidth="1"/>
    <col min="14873" max="14877" width="10.7109375" style="11" customWidth="1"/>
    <col min="14878" max="14878" width="10.42578125" style="11" customWidth="1"/>
    <col min="14879" max="14881" width="8.85546875" style="11" customWidth="1"/>
    <col min="14882" max="14883" width="10.140625" style="11" customWidth="1"/>
    <col min="14884" max="14886" width="9.5703125" style="11" customWidth="1"/>
    <col min="14887" max="14887" width="10.140625" style="11" customWidth="1"/>
    <col min="14888" max="14892" width="9" style="11" hidden="1" customWidth="1"/>
    <col min="14893" max="14893" width="10.140625" style="11" customWidth="1"/>
    <col min="14894" max="14896" width="9.5703125" style="11" customWidth="1"/>
    <col min="14897" max="14897" width="10.140625" style="11" customWidth="1"/>
    <col min="14898" max="14909" width="9" style="11" hidden="1" customWidth="1"/>
    <col min="14910" max="14910" width="10.140625" style="11" customWidth="1"/>
    <col min="14911" max="14912" width="9.85546875" style="11" customWidth="1"/>
    <col min="14913" max="14913" width="12.5703125" style="11" customWidth="1"/>
    <col min="14914" max="14914" width="9.85546875" style="11" customWidth="1"/>
    <col min="14915" max="14915" width="12.5703125" style="11" customWidth="1"/>
    <col min="14916" max="14916" width="10.140625" style="11" customWidth="1"/>
    <col min="14917" max="14917" width="9.42578125" style="11" customWidth="1"/>
    <col min="14918" max="15114" width="9.140625" style="11"/>
    <col min="15115" max="15115" width="5.140625" style="11" customWidth="1"/>
    <col min="15116" max="15116" width="24" style="11" customWidth="1"/>
    <col min="15117" max="15117" width="7.7109375" style="11" customWidth="1"/>
    <col min="15118" max="15118" width="9" style="11" customWidth="1"/>
    <col min="15119" max="15121" width="9.140625" style="11" customWidth="1"/>
    <col min="15122" max="15122" width="10.140625" style="11" customWidth="1"/>
    <col min="15123" max="15123" width="10.7109375" style="11" customWidth="1"/>
    <col min="15124" max="15124" width="10" style="11" customWidth="1"/>
    <col min="15125" max="15125" width="9.42578125" style="11" customWidth="1"/>
    <col min="15126" max="15127" width="10.7109375" style="11" customWidth="1"/>
    <col min="15128" max="15128" width="9.28515625" style="11" customWidth="1"/>
    <col min="15129" max="15133" width="10.7109375" style="11" customWidth="1"/>
    <col min="15134" max="15134" width="10.42578125" style="11" customWidth="1"/>
    <col min="15135" max="15137" width="8.85546875" style="11" customWidth="1"/>
    <col min="15138" max="15139" width="10.140625" style="11" customWidth="1"/>
    <col min="15140" max="15142" width="9.5703125" style="11" customWidth="1"/>
    <col min="15143" max="15143" width="10.140625" style="11" customWidth="1"/>
    <col min="15144" max="15148" width="9" style="11" hidden="1" customWidth="1"/>
    <col min="15149" max="15149" width="10.140625" style="11" customWidth="1"/>
    <col min="15150" max="15152" width="9.5703125" style="11" customWidth="1"/>
    <col min="15153" max="15153" width="10.140625" style="11" customWidth="1"/>
    <col min="15154" max="15165" width="9" style="11" hidden="1" customWidth="1"/>
    <col min="15166" max="15166" width="10.140625" style="11" customWidth="1"/>
    <col min="15167" max="15168" width="9.85546875" style="11" customWidth="1"/>
    <col min="15169" max="15169" width="12.5703125" style="11" customWidth="1"/>
    <col min="15170" max="15170" width="9.85546875" style="11" customWidth="1"/>
    <col min="15171" max="15171" width="12.5703125" style="11" customWidth="1"/>
    <col min="15172" max="15172" width="10.140625" style="11" customWidth="1"/>
    <col min="15173" max="15173" width="9.42578125" style="11" customWidth="1"/>
    <col min="15174" max="15370" width="9.140625" style="11"/>
    <col min="15371" max="15371" width="5.140625" style="11" customWidth="1"/>
    <col min="15372" max="15372" width="24" style="11" customWidth="1"/>
    <col min="15373" max="15373" width="7.7109375" style="11" customWidth="1"/>
    <col min="15374" max="15374" width="9" style="11" customWidth="1"/>
    <col min="15375" max="15377" width="9.140625" style="11" customWidth="1"/>
    <col min="15378" max="15378" width="10.140625" style="11" customWidth="1"/>
    <col min="15379" max="15379" width="10.7109375" style="11" customWidth="1"/>
    <col min="15380" max="15380" width="10" style="11" customWidth="1"/>
    <col min="15381" max="15381" width="9.42578125" style="11" customWidth="1"/>
    <col min="15382" max="15383" width="10.7109375" style="11" customWidth="1"/>
    <col min="15384" max="15384" width="9.28515625" style="11" customWidth="1"/>
    <col min="15385" max="15389" width="10.7109375" style="11" customWidth="1"/>
    <col min="15390" max="15390" width="10.42578125" style="11" customWidth="1"/>
    <col min="15391" max="15393" width="8.85546875" style="11" customWidth="1"/>
    <col min="15394" max="15395" width="10.140625" style="11" customWidth="1"/>
    <col min="15396" max="15398" width="9.5703125" style="11" customWidth="1"/>
    <col min="15399" max="15399" width="10.140625" style="11" customWidth="1"/>
    <col min="15400" max="15404" width="9" style="11" hidden="1" customWidth="1"/>
    <col min="15405" max="15405" width="10.140625" style="11" customWidth="1"/>
    <col min="15406" max="15408" width="9.5703125" style="11" customWidth="1"/>
    <col min="15409" max="15409" width="10.140625" style="11" customWidth="1"/>
    <col min="15410" max="15421" width="9" style="11" hidden="1" customWidth="1"/>
    <col min="15422" max="15422" width="10.140625" style="11" customWidth="1"/>
    <col min="15423" max="15424" width="9.85546875" style="11" customWidth="1"/>
    <col min="15425" max="15425" width="12.5703125" style="11" customWidth="1"/>
    <col min="15426" max="15426" width="9.85546875" style="11" customWidth="1"/>
    <col min="15427" max="15427" width="12.5703125" style="11" customWidth="1"/>
    <col min="15428" max="15428" width="10.140625" style="11" customWidth="1"/>
    <col min="15429" max="15429" width="9.42578125" style="11" customWidth="1"/>
    <col min="15430" max="15626" width="9.140625" style="11"/>
    <col min="15627" max="15627" width="5.140625" style="11" customWidth="1"/>
    <col min="15628" max="15628" width="24" style="11" customWidth="1"/>
    <col min="15629" max="15629" width="7.7109375" style="11" customWidth="1"/>
    <col min="15630" max="15630" width="9" style="11" customWidth="1"/>
    <col min="15631" max="15633" width="9.140625" style="11" customWidth="1"/>
    <col min="15634" max="15634" width="10.140625" style="11" customWidth="1"/>
    <col min="15635" max="15635" width="10.7109375" style="11" customWidth="1"/>
    <col min="15636" max="15636" width="10" style="11" customWidth="1"/>
    <col min="15637" max="15637" width="9.42578125" style="11" customWidth="1"/>
    <col min="15638" max="15639" width="10.7109375" style="11" customWidth="1"/>
    <col min="15640" max="15640" width="9.28515625" style="11" customWidth="1"/>
    <col min="15641" max="15645" width="10.7109375" style="11" customWidth="1"/>
    <col min="15646" max="15646" width="10.42578125" style="11" customWidth="1"/>
    <col min="15647" max="15649" width="8.85546875" style="11" customWidth="1"/>
    <col min="15650" max="15651" width="10.140625" style="11" customWidth="1"/>
    <col min="15652" max="15654" width="9.5703125" style="11" customWidth="1"/>
    <col min="15655" max="15655" width="10.140625" style="11" customWidth="1"/>
    <col min="15656" max="15660" width="9" style="11" hidden="1" customWidth="1"/>
    <col min="15661" max="15661" width="10.140625" style="11" customWidth="1"/>
    <col min="15662" max="15664" width="9.5703125" style="11" customWidth="1"/>
    <col min="15665" max="15665" width="10.140625" style="11" customWidth="1"/>
    <col min="15666" max="15677" width="9" style="11" hidden="1" customWidth="1"/>
    <col min="15678" max="15678" width="10.140625" style="11" customWidth="1"/>
    <col min="15679" max="15680" width="9.85546875" style="11" customWidth="1"/>
    <col min="15681" max="15681" width="12.5703125" style="11" customWidth="1"/>
    <col min="15682" max="15682" width="9.85546875" style="11" customWidth="1"/>
    <col min="15683" max="15683" width="12.5703125" style="11" customWidth="1"/>
    <col min="15684" max="15684" width="10.140625" style="11" customWidth="1"/>
    <col min="15685" max="15685" width="9.42578125" style="11" customWidth="1"/>
    <col min="15686" max="15882" width="9.140625" style="11"/>
    <col min="15883" max="15883" width="5.140625" style="11" customWidth="1"/>
    <col min="15884" max="15884" width="24" style="11" customWidth="1"/>
    <col min="15885" max="15885" width="7.7109375" style="11" customWidth="1"/>
    <col min="15886" max="15886" width="9" style="11" customWidth="1"/>
    <col min="15887" max="15889" width="9.140625" style="11" customWidth="1"/>
    <col min="15890" max="15890" width="10.140625" style="11" customWidth="1"/>
    <col min="15891" max="15891" width="10.7109375" style="11" customWidth="1"/>
    <col min="15892" max="15892" width="10" style="11" customWidth="1"/>
    <col min="15893" max="15893" width="9.42578125" style="11" customWidth="1"/>
    <col min="15894" max="15895" width="10.7109375" style="11" customWidth="1"/>
    <col min="15896" max="15896" width="9.28515625" style="11" customWidth="1"/>
    <col min="15897" max="15901" width="10.7109375" style="11" customWidth="1"/>
    <col min="15902" max="15902" width="10.42578125" style="11" customWidth="1"/>
    <col min="15903" max="15905" width="8.85546875" style="11" customWidth="1"/>
    <col min="15906" max="15907" width="10.140625" style="11" customWidth="1"/>
    <col min="15908" max="15910" width="9.5703125" style="11" customWidth="1"/>
    <col min="15911" max="15911" width="10.140625" style="11" customWidth="1"/>
    <col min="15912" max="15916" width="9" style="11" hidden="1" customWidth="1"/>
    <col min="15917" max="15917" width="10.140625" style="11" customWidth="1"/>
    <col min="15918" max="15920" width="9.5703125" style="11" customWidth="1"/>
    <col min="15921" max="15921" width="10.140625" style="11" customWidth="1"/>
    <col min="15922" max="15933" width="9" style="11" hidden="1" customWidth="1"/>
    <col min="15934" max="15934" width="10.140625" style="11" customWidth="1"/>
    <col min="15935" max="15936" width="9.85546875" style="11" customWidth="1"/>
    <col min="15937" max="15937" width="12.5703125" style="11" customWidth="1"/>
    <col min="15938" max="15938" width="9.85546875" style="11" customWidth="1"/>
    <col min="15939" max="15939" width="12.5703125" style="11" customWidth="1"/>
    <col min="15940" max="15940" width="10.140625" style="11" customWidth="1"/>
    <col min="15941" max="15941" width="9.42578125" style="11" customWidth="1"/>
    <col min="15942" max="16138" width="9.140625" style="11"/>
    <col min="16139" max="16139" width="5.140625" style="11" customWidth="1"/>
    <col min="16140" max="16140" width="24" style="11" customWidth="1"/>
    <col min="16141" max="16141" width="7.7109375" style="11" customWidth="1"/>
    <col min="16142" max="16142" width="9" style="11" customWidth="1"/>
    <col min="16143" max="16145" width="9.140625" style="11" customWidth="1"/>
    <col min="16146" max="16146" width="10.140625" style="11" customWidth="1"/>
    <col min="16147" max="16147" width="10.7109375" style="11" customWidth="1"/>
    <col min="16148" max="16148" width="10" style="11" customWidth="1"/>
    <col min="16149" max="16149" width="9.42578125" style="11" customWidth="1"/>
    <col min="16150" max="16151" width="10.7109375" style="11" customWidth="1"/>
    <col min="16152" max="16152" width="9.28515625" style="11" customWidth="1"/>
    <col min="16153" max="16157" width="10.7109375" style="11" customWidth="1"/>
    <col min="16158" max="16158" width="10.42578125" style="11" customWidth="1"/>
    <col min="16159" max="16161" width="8.85546875" style="11" customWidth="1"/>
    <col min="16162" max="16163" width="10.140625" style="11" customWidth="1"/>
    <col min="16164" max="16166" width="9.5703125" style="11" customWidth="1"/>
    <col min="16167" max="16167" width="10.140625" style="11" customWidth="1"/>
    <col min="16168" max="16172" width="9" style="11" hidden="1" customWidth="1"/>
    <col min="16173" max="16173" width="10.140625" style="11" customWidth="1"/>
    <col min="16174" max="16176" width="9.5703125" style="11" customWidth="1"/>
    <col min="16177" max="16177" width="10.140625" style="11" customWidth="1"/>
    <col min="16178" max="16189" width="9" style="11" hidden="1" customWidth="1"/>
    <col min="16190" max="16190" width="10.140625" style="11" customWidth="1"/>
    <col min="16191" max="16192" width="9.85546875" style="11" customWidth="1"/>
    <col min="16193" max="16193" width="12.5703125" style="11" customWidth="1"/>
    <col min="16194" max="16194" width="9.85546875" style="11" customWidth="1"/>
    <col min="16195" max="16195" width="12.5703125" style="11" customWidth="1"/>
    <col min="16196" max="16196" width="10.140625" style="11" customWidth="1"/>
    <col min="16197" max="16197" width="9.42578125" style="11" customWidth="1"/>
    <col min="16198" max="16384" width="9.140625" style="11"/>
  </cols>
  <sheetData>
    <row r="1" spans="1:72" s="1" customFormat="1" ht="34.5" customHeight="1">
      <c r="A1" s="367" t="s">
        <v>106</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159"/>
      <c r="AH1" s="159"/>
      <c r="AI1" s="159"/>
      <c r="AJ1" s="159"/>
      <c r="AK1" s="159"/>
      <c r="AL1" s="159"/>
      <c r="AM1" s="159"/>
      <c r="AN1" s="159"/>
      <c r="AO1" s="159"/>
      <c r="AP1" s="159"/>
      <c r="AQ1" s="159"/>
      <c r="AR1" s="159"/>
      <c r="AS1" s="159"/>
      <c r="AT1" s="159"/>
      <c r="AU1" s="159"/>
      <c r="AV1" s="159"/>
      <c r="AW1" s="159"/>
      <c r="AX1" s="159"/>
      <c r="AY1" s="161"/>
      <c r="AZ1" s="161"/>
      <c r="BA1" s="161"/>
      <c r="BB1" s="161"/>
      <c r="BC1" s="161"/>
      <c r="BD1" s="161"/>
      <c r="BE1" s="161"/>
      <c r="BF1" s="161"/>
      <c r="BG1" s="161"/>
      <c r="BH1" s="161" t="s">
        <v>17</v>
      </c>
      <c r="BI1" s="161"/>
      <c r="BJ1" s="161"/>
      <c r="BK1" s="161"/>
      <c r="BL1" s="161"/>
      <c r="BM1" s="161"/>
      <c r="BN1" s="161"/>
      <c r="BO1" s="161"/>
      <c r="BP1" s="161"/>
      <c r="BQ1" s="161"/>
      <c r="BR1" s="161"/>
      <c r="BS1" s="161"/>
      <c r="BT1" s="161"/>
    </row>
    <row r="2" spans="1:72" s="1" customFormat="1" ht="32.25" customHeight="1">
      <c r="A2" s="390" t="s">
        <v>107</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160"/>
      <c r="AH2" s="160"/>
      <c r="AI2" s="160"/>
      <c r="AJ2" s="160"/>
      <c r="AK2" s="160"/>
      <c r="AL2" s="160"/>
      <c r="AM2" s="160"/>
      <c r="AN2" s="160"/>
      <c r="AO2" s="160"/>
      <c r="AP2" s="160"/>
      <c r="AQ2" s="160"/>
      <c r="AR2" s="160"/>
      <c r="AS2" s="160"/>
      <c r="AT2" s="160"/>
      <c r="AU2" s="160"/>
      <c r="AV2" s="160"/>
      <c r="AW2" s="160"/>
      <c r="AX2" s="160"/>
      <c r="AY2" s="162"/>
      <c r="AZ2" s="162"/>
      <c r="BA2" s="162"/>
      <c r="BB2" s="162"/>
      <c r="BC2" s="162"/>
      <c r="BD2" s="162"/>
      <c r="BE2" s="162"/>
      <c r="BF2" s="162"/>
      <c r="BG2" s="162"/>
      <c r="BH2" s="162" t="s">
        <v>108</v>
      </c>
      <c r="BI2" s="162"/>
      <c r="BJ2" s="162"/>
      <c r="BK2" s="162"/>
      <c r="BL2" s="162"/>
      <c r="BM2" s="162"/>
      <c r="BN2" s="162"/>
      <c r="BO2" s="162"/>
      <c r="BP2" s="162"/>
      <c r="BQ2" s="162"/>
      <c r="BR2" s="162"/>
      <c r="BS2" s="162"/>
      <c r="BT2" s="162"/>
    </row>
    <row r="3" spans="1:72" s="1" customFormat="1" ht="26.25" customHeight="1">
      <c r="A3" s="391" t="s">
        <v>109</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1"/>
      <c r="BK3" s="391"/>
      <c r="BL3" s="391"/>
      <c r="BM3" s="391"/>
      <c r="BN3" s="391"/>
      <c r="BO3" s="391"/>
      <c r="BP3" s="391"/>
      <c r="BQ3" s="391"/>
    </row>
    <row r="4" spans="1:72" s="1" customFormat="1" ht="33" customHeight="1">
      <c r="A4" s="392" t="s">
        <v>110</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c r="AV4" s="392"/>
      <c r="AW4" s="392"/>
      <c r="AX4" s="392"/>
      <c r="AY4" s="392"/>
      <c r="AZ4" s="392"/>
      <c r="BA4" s="392"/>
      <c r="BB4" s="392"/>
      <c r="BC4" s="392"/>
      <c r="BD4" s="392"/>
      <c r="BE4" s="392"/>
      <c r="BF4" s="392"/>
      <c r="BG4" s="392"/>
      <c r="BH4" s="392"/>
      <c r="BI4" s="392"/>
      <c r="BJ4" s="392"/>
      <c r="BK4" s="392"/>
      <c r="BL4" s="392"/>
      <c r="BM4" s="392"/>
      <c r="BN4" s="392"/>
      <c r="BO4" s="392"/>
      <c r="BP4" s="392"/>
      <c r="BQ4" s="392"/>
    </row>
    <row r="5" spans="1:72" ht="33.75" customHeight="1">
      <c r="A5" s="393" t="s">
        <v>111</v>
      </c>
      <c r="B5" s="393"/>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Y5" s="393"/>
      <c r="AZ5" s="393"/>
      <c r="BA5" s="393"/>
      <c r="BB5" s="393"/>
      <c r="BC5" s="393"/>
      <c r="BD5" s="393"/>
      <c r="BE5" s="393"/>
      <c r="BF5" s="393"/>
      <c r="BG5" s="393"/>
      <c r="BH5" s="393"/>
      <c r="BI5" s="393"/>
      <c r="BJ5" s="393"/>
      <c r="BK5" s="393"/>
      <c r="BL5" s="393"/>
      <c r="BM5" s="393"/>
      <c r="BN5" s="393"/>
      <c r="BO5" s="393"/>
      <c r="BP5" s="393"/>
      <c r="BQ5" s="393"/>
    </row>
    <row r="6" spans="1:72" ht="35.25" customHeight="1">
      <c r="A6" s="394" t="s">
        <v>112</v>
      </c>
      <c r="B6" s="394"/>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4"/>
      <c r="AR6" s="394"/>
      <c r="AS6" s="394"/>
      <c r="AT6" s="394"/>
      <c r="AU6" s="394"/>
      <c r="AV6" s="394"/>
      <c r="AW6" s="394"/>
      <c r="AX6" s="394"/>
      <c r="AY6" s="394"/>
      <c r="AZ6" s="394"/>
      <c r="BA6" s="394"/>
      <c r="BB6" s="394"/>
      <c r="BC6" s="394"/>
      <c r="BD6" s="394"/>
      <c r="BE6" s="394"/>
      <c r="BF6" s="394"/>
      <c r="BG6" s="394"/>
      <c r="BH6" s="394"/>
      <c r="BI6" s="394"/>
      <c r="BJ6" s="394"/>
      <c r="BK6" s="394"/>
      <c r="BL6" s="394"/>
      <c r="BM6" s="394"/>
      <c r="BN6" s="394"/>
      <c r="BO6" s="394"/>
      <c r="BP6" s="394"/>
      <c r="BQ6" s="394"/>
    </row>
    <row r="7" spans="1:72" s="2" customFormat="1" ht="35.25" customHeight="1">
      <c r="A7" s="366" t="s">
        <v>0</v>
      </c>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366"/>
      <c r="AZ7" s="366"/>
      <c r="BA7" s="366"/>
      <c r="BB7" s="366"/>
      <c r="BC7" s="366"/>
      <c r="BD7" s="366"/>
      <c r="BE7" s="366"/>
      <c r="BF7" s="366"/>
      <c r="BG7" s="366"/>
      <c r="BH7" s="366"/>
      <c r="BI7" s="366"/>
      <c r="BJ7" s="366"/>
      <c r="BK7" s="366"/>
      <c r="BL7" s="366"/>
      <c r="BM7" s="366"/>
      <c r="BN7" s="366"/>
      <c r="BO7" s="366"/>
      <c r="BP7" s="366"/>
      <c r="BQ7" s="366"/>
    </row>
    <row r="8" spans="1:72" s="3" customFormat="1" ht="48.75" customHeight="1">
      <c r="A8" s="372" t="s">
        <v>18</v>
      </c>
      <c r="B8" s="372" t="s">
        <v>113</v>
      </c>
      <c r="C8" s="372" t="s">
        <v>21</v>
      </c>
      <c r="D8" s="372" t="s">
        <v>22</v>
      </c>
      <c r="E8" s="372" t="s">
        <v>23</v>
      </c>
      <c r="F8" s="372" t="s">
        <v>88</v>
      </c>
      <c r="G8" s="372" t="s">
        <v>89</v>
      </c>
      <c r="H8" s="382" t="s">
        <v>114</v>
      </c>
      <c r="I8" s="388"/>
      <c r="J8" s="388"/>
      <c r="K8" s="388"/>
      <c r="L8" s="388"/>
      <c r="M8" s="388"/>
      <c r="N8" s="388"/>
      <c r="O8" s="383"/>
      <c r="P8" s="369" t="s">
        <v>115</v>
      </c>
      <c r="Q8" s="375"/>
      <c r="R8" s="375"/>
      <c r="S8" s="375"/>
      <c r="T8" s="375"/>
      <c r="U8" s="375"/>
      <c r="V8" s="375"/>
      <c r="W8" s="369" t="s">
        <v>116</v>
      </c>
      <c r="X8" s="375"/>
      <c r="Y8" s="375"/>
      <c r="Z8" s="375"/>
      <c r="AA8" s="375"/>
      <c r="AB8" s="375"/>
      <c r="AC8" s="375"/>
      <c r="AD8" s="376" t="s">
        <v>117</v>
      </c>
      <c r="AE8" s="377"/>
      <c r="AF8" s="377"/>
      <c r="AG8" s="377"/>
      <c r="AH8" s="378"/>
      <c r="AI8" s="376" t="s">
        <v>118</v>
      </c>
      <c r="AJ8" s="377"/>
      <c r="AK8" s="377"/>
      <c r="AL8" s="377"/>
      <c r="AM8" s="377"/>
      <c r="AN8" s="377"/>
      <c r="AO8" s="378"/>
      <c r="AP8" s="376" t="s">
        <v>119</v>
      </c>
      <c r="AQ8" s="377"/>
      <c r="AR8" s="377"/>
      <c r="AS8" s="377"/>
      <c r="AT8" s="377"/>
      <c r="AU8" s="377"/>
      <c r="AV8" s="377"/>
      <c r="AW8" s="377"/>
      <c r="AX8" s="378"/>
      <c r="AY8" s="376" t="s">
        <v>120</v>
      </c>
      <c r="AZ8" s="377"/>
      <c r="BA8" s="377"/>
      <c r="BB8" s="377"/>
      <c r="BC8" s="377"/>
      <c r="BD8" s="377"/>
      <c r="BE8" s="377"/>
      <c r="BF8" s="377"/>
      <c r="BG8" s="378"/>
      <c r="BH8" s="376" t="s">
        <v>121</v>
      </c>
      <c r="BI8" s="377"/>
      <c r="BJ8" s="377"/>
      <c r="BK8" s="377"/>
      <c r="BL8" s="377"/>
      <c r="BM8" s="377"/>
      <c r="BN8" s="377"/>
      <c r="BO8" s="377"/>
      <c r="BP8" s="378"/>
      <c r="BQ8" s="369" t="s">
        <v>3</v>
      </c>
    </row>
    <row r="9" spans="1:72" s="3" customFormat="1" ht="29.25" customHeight="1">
      <c r="A9" s="374"/>
      <c r="B9" s="374"/>
      <c r="C9" s="374"/>
      <c r="D9" s="374"/>
      <c r="E9" s="374"/>
      <c r="F9" s="374"/>
      <c r="G9" s="374"/>
      <c r="H9" s="369" t="s">
        <v>91</v>
      </c>
      <c r="I9" s="369" t="s">
        <v>27</v>
      </c>
      <c r="J9" s="369"/>
      <c r="K9" s="369"/>
      <c r="L9" s="369"/>
      <c r="M9" s="369"/>
      <c r="N9" s="369"/>
      <c r="O9" s="369"/>
      <c r="P9" s="375"/>
      <c r="Q9" s="375"/>
      <c r="R9" s="375"/>
      <c r="S9" s="375"/>
      <c r="T9" s="375"/>
      <c r="U9" s="375"/>
      <c r="V9" s="375"/>
      <c r="W9" s="375"/>
      <c r="X9" s="375"/>
      <c r="Y9" s="375"/>
      <c r="Z9" s="375"/>
      <c r="AA9" s="375"/>
      <c r="AB9" s="375"/>
      <c r="AC9" s="375"/>
      <c r="AD9" s="379"/>
      <c r="AE9" s="380"/>
      <c r="AF9" s="380"/>
      <c r="AG9" s="380"/>
      <c r="AH9" s="381"/>
      <c r="AI9" s="379"/>
      <c r="AJ9" s="380"/>
      <c r="AK9" s="380"/>
      <c r="AL9" s="380"/>
      <c r="AM9" s="380"/>
      <c r="AN9" s="380"/>
      <c r="AO9" s="381"/>
      <c r="AP9" s="379"/>
      <c r="AQ9" s="380"/>
      <c r="AR9" s="380"/>
      <c r="AS9" s="380"/>
      <c r="AT9" s="380"/>
      <c r="AU9" s="380"/>
      <c r="AV9" s="380"/>
      <c r="AW9" s="380"/>
      <c r="AX9" s="381"/>
      <c r="AY9" s="379"/>
      <c r="AZ9" s="380"/>
      <c r="BA9" s="380"/>
      <c r="BB9" s="380"/>
      <c r="BC9" s="380"/>
      <c r="BD9" s="380"/>
      <c r="BE9" s="380"/>
      <c r="BF9" s="380"/>
      <c r="BG9" s="381"/>
      <c r="BH9" s="379"/>
      <c r="BI9" s="380"/>
      <c r="BJ9" s="380"/>
      <c r="BK9" s="380"/>
      <c r="BL9" s="380"/>
      <c r="BM9" s="380"/>
      <c r="BN9" s="380"/>
      <c r="BO9" s="380"/>
      <c r="BP9" s="381"/>
      <c r="BQ9" s="369"/>
    </row>
    <row r="10" spans="1:72" s="3" customFormat="1" ht="30.75" customHeight="1">
      <c r="A10" s="374"/>
      <c r="B10" s="374"/>
      <c r="C10" s="374"/>
      <c r="D10" s="374"/>
      <c r="E10" s="374"/>
      <c r="F10" s="374"/>
      <c r="G10" s="374"/>
      <c r="H10" s="369"/>
      <c r="I10" s="369" t="s">
        <v>29</v>
      </c>
      <c r="J10" s="389" t="s">
        <v>11</v>
      </c>
      <c r="K10" s="389"/>
      <c r="L10" s="389"/>
      <c r="M10" s="389"/>
      <c r="N10" s="389"/>
      <c r="O10" s="389"/>
      <c r="P10" s="369" t="s">
        <v>29</v>
      </c>
      <c r="Q10" s="389" t="s">
        <v>11</v>
      </c>
      <c r="R10" s="389"/>
      <c r="S10" s="389"/>
      <c r="T10" s="389"/>
      <c r="U10" s="389"/>
      <c r="V10" s="389"/>
      <c r="W10" s="369" t="s">
        <v>29</v>
      </c>
      <c r="X10" s="389" t="s">
        <v>11</v>
      </c>
      <c r="Y10" s="389"/>
      <c r="Z10" s="389"/>
      <c r="AA10" s="389"/>
      <c r="AB10" s="389"/>
      <c r="AC10" s="389"/>
      <c r="AD10" s="369" t="s">
        <v>29</v>
      </c>
      <c r="AE10" s="389" t="s">
        <v>11</v>
      </c>
      <c r="AF10" s="389"/>
      <c r="AG10" s="389"/>
      <c r="AH10" s="389"/>
      <c r="AI10" s="369" t="s">
        <v>29</v>
      </c>
      <c r="AJ10" s="389" t="s">
        <v>11</v>
      </c>
      <c r="AK10" s="389"/>
      <c r="AL10" s="389"/>
      <c r="AM10" s="389"/>
      <c r="AN10" s="389"/>
      <c r="AO10" s="389"/>
      <c r="AP10" s="369" t="s">
        <v>29</v>
      </c>
      <c r="AQ10" s="389" t="s">
        <v>11</v>
      </c>
      <c r="AR10" s="389"/>
      <c r="AS10" s="389"/>
      <c r="AT10" s="389"/>
      <c r="AU10" s="389"/>
      <c r="AV10" s="389"/>
      <c r="AW10" s="389"/>
      <c r="AX10" s="389"/>
      <c r="AY10" s="369" t="s">
        <v>29</v>
      </c>
      <c r="AZ10" s="389" t="s">
        <v>11</v>
      </c>
      <c r="BA10" s="389"/>
      <c r="BB10" s="389"/>
      <c r="BC10" s="389"/>
      <c r="BD10" s="389"/>
      <c r="BE10" s="389"/>
      <c r="BF10" s="389"/>
      <c r="BG10" s="389"/>
      <c r="BH10" s="369" t="s">
        <v>29</v>
      </c>
      <c r="BI10" s="389" t="s">
        <v>11</v>
      </c>
      <c r="BJ10" s="389"/>
      <c r="BK10" s="389"/>
      <c r="BL10" s="389"/>
      <c r="BM10" s="389"/>
      <c r="BN10" s="389"/>
      <c r="BO10" s="389"/>
      <c r="BP10" s="389"/>
      <c r="BQ10" s="369"/>
    </row>
    <row r="11" spans="1:72" s="3" customFormat="1" ht="40.15" customHeight="1">
      <c r="A11" s="374"/>
      <c r="B11" s="374"/>
      <c r="C11" s="374"/>
      <c r="D11" s="374"/>
      <c r="E11" s="374"/>
      <c r="F11" s="374"/>
      <c r="G11" s="374"/>
      <c r="H11" s="369"/>
      <c r="I11" s="369"/>
      <c r="J11" s="369" t="s">
        <v>122</v>
      </c>
      <c r="K11" s="369"/>
      <c r="L11" s="369" t="s">
        <v>123</v>
      </c>
      <c r="M11" s="369"/>
      <c r="N11" s="369"/>
      <c r="O11" s="369"/>
      <c r="P11" s="369"/>
      <c r="Q11" s="369" t="s">
        <v>124</v>
      </c>
      <c r="R11" s="369"/>
      <c r="S11" s="369"/>
      <c r="T11" s="382" t="s">
        <v>125</v>
      </c>
      <c r="U11" s="388"/>
      <c r="V11" s="383"/>
      <c r="W11" s="369"/>
      <c r="X11" s="369" t="s">
        <v>124</v>
      </c>
      <c r="Y11" s="369"/>
      <c r="Z11" s="369"/>
      <c r="AA11" s="382" t="s">
        <v>125</v>
      </c>
      <c r="AB11" s="388"/>
      <c r="AC11" s="383"/>
      <c r="AD11" s="369"/>
      <c r="AE11" s="369" t="s">
        <v>124</v>
      </c>
      <c r="AF11" s="369"/>
      <c r="AG11" s="369"/>
      <c r="AH11" s="369" t="s">
        <v>125</v>
      </c>
      <c r="AI11" s="369"/>
      <c r="AJ11" s="369" t="s">
        <v>124</v>
      </c>
      <c r="AK11" s="369"/>
      <c r="AL11" s="369"/>
      <c r="AM11" s="382" t="s">
        <v>125</v>
      </c>
      <c r="AN11" s="388"/>
      <c r="AO11" s="383"/>
      <c r="AP11" s="369"/>
      <c r="AQ11" s="382" t="s">
        <v>124</v>
      </c>
      <c r="AR11" s="388"/>
      <c r="AS11" s="388"/>
      <c r="AT11" s="388"/>
      <c r="AU11" s="383"/>
      <c r="AV11" s="382" t="s">
        <v>125</v>
      </c>
      <c r="AW11" s="388"/>
      <c r="AX11" s="383"/>
      <c r="AY11" s="369"/>
      <c r="AZ11" s="382" t="s">
        <v>124</v>
      </c>
      <c r="BA11" s="388"/>
      <c r="BB11" s="388"/>
      <c r="BC11" s="388"/>
      <c r="BD11" s="383"/>
      <c r="BE11" s="382" t="s">
        <v>125</v>
      </c>
      <c r="BF11" s="388"/>
      <c r="BG11" s="383"/>
      <c r="BH11" s="369"/>
      <c r="BI11" s="382" t="s">
        <v>124</v>
      </c>
      <c r="BJ11" s="388"/>
      <c r="BK11" s="388"/>
      <c r="BL11" s="388"/>
      <c r="BM11" s="383"/>
      <c r="BN11" s="382" t="s">
        <v>125</v>
      </c>
      <c r="BO11" s="388"/>
      <c r="BP11" s="383"/>
      <c r="BQ11" s="369"/>
    </row>
    <row r="12" spans="1:72" s="3" customFormat="1" ht="32.25" customHeight="1">
      <c r="A12" s="374"/>
      <c r="B12" s="374"/>
      <c r="C12" s="374"/>
      <c r="D12" s="374"/>
      <c r="E12" s="374"/>
      <c r="F12" s="374"/>
      <c r="G12" s="374"/>
      <c r="H12" s="369"/>
      <c r="I12" s="369"/>
      <c r="J12" s="369"/>
      <c r="K12" s="369"/>
      <c r="L12" s="369"/>
      <c r="M12" s="369"/>
      <c r="N12" s="369"/>
      <c r="O12" s="369"/>
      <c r="P12" s="369"/>
      <c r="Q12" s="369" t="s">
        <v>5</v>
      </c>
      <c r="R12" s="369" t="s">
        <v>126</v>
      </c>
      <c r="S12" s="369"/>
      <c r="T12" s="372" t="s">
        <v>5</v>
      </c>
      <c r="U12" s="382" t="s">
        <v>126</v>
      </c>
      <c r="V12" s="383"/>
      <c r="W12" s="369"/>
      <c r="X12" s="369" t="s">
        <v>5</v>
      </c>
      <c r="Y12" s="369" t="s">
        <v>126</v>
      </c>
      <c r="Z12" s="369"/>
      <c r="AA12" s="372" t="s">
        <v>5</v>
      </c>
      <c r="AB12" s="382" t="s">
        <v>126</v>
      </c>
      <c r="AC12" s="383"/>
      <c r="AD12" s="369"/>
      <c r="AE12" s="369" t="s">
        <v>5</v>
      </c>
      <c r="AF12" s="369" t="s">
        <v>126</v>
      </c>
      <c r="AG12" s="369"/>
      <c r="AH12" s="369"/>
      <c r="AI12" s="369"/>
      <c r="AJ12" s="369" t="s">
        <v>5</v>
      </c>
      <c r="AK12" s="369" t="s">
        <v>126</v>
      </c>
      <c r="AL12" s="369"/>
      <c r="AM12" s="372" t="s">
        <v>5</v>
      </c>
      <c r="AN12" s="382" t="s">
        <v>126</v>
      </c>
      <c r="AO12" s="383"/>
      <c r="AP12" s="369"/>
      <c r="AQ12" s="369" t="s">
        <v>5</v>
      </c>
      <c r="AR12" s="369" t="s">
        <v>126</v>
      </c>
      <c r="AS12" s="369"/>
      <c r="AT12" s="369"/>
      <c r="AU12" s="369"/>
      <c r="AV12" s="372" t="s">
        <v>5</v>
      </c>
      <c r="AW12" s="382" t="s">
        <v>126</v>
      </c>
      <c r="AX12" s="383"/>
      <c r="AY12" s="369"/>
      <c r="AZ12" s="369" t="s">
        <v>5</v>
      </c>
      <c r="BA12" s="369" t="s">
        <v>126</v>
      </c>
      <c r="BB12" s="369"/>
      <c r="BC12" s="369"/>
      <c r="BD12" s="369"/>
      <c r="BE12" s="372" t="s">
        <v>5</v>
      </c>
      <c r="BF12" s="382" t="s">
        <v>126</v>
      </c>
      <c r="BG12" s="383"/>
      <c r="BH12" s="369"/>
      <c r="BI12" s="369" t="s">
        <v>5</v>
      </c>
      <c r="BJ12" s="369" t="s">
        <v>126</v>
      </c>
      <c r="BK12" s="369"/>
      <c r="BL12" s="369"/>
      <c r="BM12" s="369"/>
      <c r="BN12" s="372" t="s">
        <v>5</v>
      </c>
      <c r="BO12" s="382" t="s">
        <v>126</v>
      </c>
      <c r="BP12" s="383"/>
      <c r="BQ12" s="369"/>
    </row>
    <row r="13" spans="1:72" s="3" customFormat="1" ht="30" customHeight="1">
      <c r="A13" s="374"/>
      <c r="B13" s="374"/>
      <c r="C13" s="374"/>
      <c r="D13" s="374"/>
      <c r="E13" s="374"/>
      <c r="F13" s="374"/>
      <c r="G13" s="374"/>
      <c r="H13" s="369"/>
      <c r="I13" s="369"/>
      <c r="J13" s="369" t="s">
        <v>5</v>
      </c>
      <c r="K13" s="369" t="s">
        <v>30</v>
      </c>
      <c r="L13" s="372" t="s">
        <v>93</v>
      </c>
      <c r="M13" s="382" t="s">
        <v>94</v>
      </c>
      <c r="N13" s="388"/>
      <c r="O13" s="383"/>
      <c r="P13" s="369"/>
      <c r="Q13" s="369"/>
      <c r="R13" s="369" t="s">
        <v>127</v>
      </c>
      <c r="S13" s="369" t="s">
        <v>128</v>
      </c>
      <c r="T13" s="374"/>
      <c r="U13" s="372" t="s">
        <v>95</v>
      </c>
      <c r="V13" s="372" t="s">
        <v>96</v>
      </c>
      <c r="W13" s="369"/>
      <c r="X13" s="369"/>
      <c r="Y13" s="369" t="s">
        <v>127</v>
      </c>
      <c r="Z13" s="369" t="s">
        <v>128</v>
      </c>
      <c r="AA13" s="374"/>
      <c r="AB13" s="372" t="s">
        <v>95</v>
      </c>
      <c r="AC13" s="372" t="s">
        <v>96</v>
      </c>
      <c r="AD13" s="369"/>
      <c r="AE13" s="369"/>
      <c r="AF13" s="369" t="s">
        <v>127</v>
      </c>
      <c r="AG13" s="369" t="s">
        <v>128</v>
      </c>
      <c r="AH13" s="369"/>
      <c r="AI13" s="369"/>
      <c r="AJ13" s="369"/>
      <c r="AK13" s="369" t="s">
        <v>30</v>
      </c>
      <c r="AL13" s="369" t="s">
        <v>128</v>
      </c>
      <c r="AM13" s="374"/>
      <c r="AN13" s="372" t="s">
        <v>95</v>
      </c>
      <c r="AO13" s="372" t="s">
        <v>96</v>
      </c>
      <c r="AP13" s="369"/>
      <c r="AQ13" s="369"/>
      <c r="AR13" s="369" t="s">
        <v>127</v>
      </c>
      <c r="AS13" s="369"/>
      <c r="AT13" s="369" t="s">
        <v>128</v>
      </c>
      <c r="AU13" s="369"/>
      <c r="AV13" s="374"/>
      <c r="AW13" s="372" t="s">
        <v>95</v>
      </c>
      <c r="AX13" s="372" t="s">
        <v>96</v>
      </c>
      <c r="AY13" s="369"/>
      <c r="AZ13" s="369"/>
      <c r="BA13" s="369" t="s">
        <v>127</v>
      </c>
      <c r="BB13" s="369"/>
      <c r="BC13" s="369" t="s">
        <v>128</v>
      </c>
      <c r="BD13" s="369"/>
      <c r="BE13" s="374"/>
      <c r="BF13" s="372" t="s">
        <v>95</v>
      </c>
      <c r="BG13" s="372" t="s">
        <v>96</v>
      </c>
      <c r="BH13" s="369"/>
      <c r="BI13" s="369"/>
      <c r="BJ13" s="369" t="s">
        <v>127</v>
      </c>
      <c r="BK13" s="369"/>
      <c r="BL13" s="369" t="s">
        <v>128</v>
      </c>
      <c r="BM13" s="369"/>
      <c r="BN13" s="374"/>
      <c r="BO13" s="372" t="s">
        <v>95</v>
      </c>
      <c r="BP13" s="372" t="s">
        <v>96</v>
      </c>
      <c r="BQ13" s="369"/>
    </row>
    <row r="14" spans="1:72" s="3" customFormat="1" ht="30" customHeight="1">
      <c r="A14" s="374"/>
      <c r="B14" s="374"/>
      <c r="C14" s="374"/>
      <c r="D14" s="374"/>
      <c r="E14" s="374"/>
      <c r="F14" s="374"/>
      <c r="G14" s="374"/>
      <c r="H14" s="369"/>
      <c r="I14" s="369"/>
      <c r="J14" s="369"/>
      <c r="K14" s="369"/>
      <c r="L14" s="374"/>
      <c r="M14" s="372" t="s">
        <v>5</v>
      </c>
      <c r="N14" s="382" t="s">
        <v>10</v>
      </c>
      <c r="O14" s="383"/>
      <c r="P14" s="369"/>
      <c r="Q14" s="369"/>
      <c r="R14" s="369"/>
      <c r="S14" s="369"/>
      <c r="T14" s="374"/>
      <c r="U14" s="374"/>
      <c r="V14" s="374"/>
      <c r="W14" s="369"/>
      <c r="X14" s="369"/>
      <c r="Y14" s="369"/>
      <c r="Z14" s="369"/>
      <c r="AA14" s="374"/>
      <c r="AB14" s="374"/>
      <c r="AC14" s="374"/>
      <c r="AD14" s="369"/>
      <c r="AE14" s="369"/>
      <c r="AF14" s="369"/>
      <c r="AG14" s="369"/>
      <c r="AH14" s="369"/>
      <c r="AI14" s="369"/>
      <c r="AJ14" s="369"/>
      <c r="AK14" s="369"/>
      <c r="AL14" s="369"/>
      <c r="AM14" s="374"/>
      <c r="AN14" s="374"/>
      <c r="AO14" s="374"/>
      <c r="AP14" s="369"/>
      <c r="AQ14" s="369"/>
      <c r="AR14" s="372" t="s">
        <v>5</v>
      </c>
      <c r="AS14" s="370" t="s">
        <v>92</v>
      </c>
      <c r="AT14" s="372" t="s">
        <v>5</v>
      </c>
      <c r="AU14" s="370" t="s">
        <v>92</v>
      </c>
      <c r="AV14" s="374"/>
      <c r="AW14" s="374"/>
      <c r="AX14" s="374"/>
      <c r="AY14" s="369"/>
      <c r="AZ14" s="369"/>
      <c r="BA14" s="372" t="s">
        <v>5</v>
      </c>
      <c r="BB14" s="370" t="s">
        <v>92</v>
      </c>
      <c r="BC14" s="372" t="s">
        <v>5</v>
      </c>
      <c r="BD14" s="370" t="s">
        <v>92</v>
      </c>
      <c r="BE14" s="374"/>
      <c r="BF14" s="374"/>
      <c r="BG14" s="374"/>
      <c r="BH14" s="369"/>
      <c r="BI14" s="369"/>
      <c r="BJ14" s="372" t="s">
        <v>5</v>
      </c>
      <c r="BK14" s="370" t="s">
        <v>92</v>
      </c>
      <c r="BL14" s="372" t="s">
        <v>5</v>
      </c>
      <c r="BM14" s="370" t="s">
        <v>92</v>
      </c>
      <c r="BN14" s="374"/>
      <c r="BO14" s="374"/>
      <c r="BP14" s="374"/>
      <c r="BQ14" s="369"/>
    </row>
    <row r="15" spans="1:72" s="3" customFormat="1" ht="70.5" customHeight="1">
      <c r="A15" s="373"/>
      <c r="B15" s="373"/>
      <c r="C15" s="373"/>
      <c r="D15" s="373"/>
      <c r="E15" s="373"/>
      <c r="F15" s="373"/>
      <c r="G15" s="373"/>
      <c r="H15" s="369"/>
      <c r="I15" s="369"/>
      <c r="J15" s="369"/>
      <c r="K15" s="369"/>
      <c r="L15" s="373"/>
      <c r="M15" s="373"/>
      <c r="N15" s="15" t="s">
        <v>95</v>
      </c>
      <c r="O15" s="15" t="s">
        <v>96</v>
      </c>
      <c r="P15" s="369"/>
      <c r="Q15" s="369"/>
      <c r="R15" s="369"/>
      <c r="S15" s="369"/>
      <c r="T15" s="373"/>
      <c r="U15" s="373"/>
      <c r="V15" s="373"/>
      <c r="W15" s="369"/>
      <c r="X15" s="369"/>
      <c r="Y15" s="369"/>
      <c r="Z15" s="369"/>
      <c r="AA15" s="373"/>
      <c r="AB15" s="373"/>
      <c r="AC15" s="373"/>
      <c r="AD15" s="369"/>
      <c r="AE15" s="369"/>
      <c r="AF15" s="369"/>
      <c r="AG15" s="369"/>
      <c r="AH15" s="369"/>
      <c r="AI15" s="369"/>
      <c r="AJ15" s="369"/>
      <c r="AK15" s="369"/>
      <c r="AL15" s="369"/>
      <c r="AM15" s="373"/>
      <c r="AN15" s="373"/>
      <c r="AO15" s="373"/>
      <c r="AP15" s="369"/>
      <c r="AQ15" s="369"/>
      <c r="AR15" s="373"/>
      <c r="AS15" s="371"/>
      <c r="AT15" s="373"/>
      <c r="AU15" s="371"/>
      <c r="AV15" s="373"/>
      <c r="AW15" s="373"/>
      <c r="AX15" s="373"/>
      <c r="AY15" s="369"/>
      <c r="AZ15" s="369"/>
      <c r="BA15" s="373"/>
      <c r="BB15" s="371"/>
      <c r="BC15" s="373"/>
      <c r="BD15" s="371"/>
      <c r="BE15" s="373"/>
      <c r="BF15" s="373"/>
      <c r="BG15" s="373"/>
      <c r="BH15" s="369"/>
      <c r="BI15" s="369"/>
      <c r="BJ15" s="373"/>
      <c r="BK15" s="371"/>
      <c r="BL15" s="373"/>
      <c r="BM15" s="371"/>
      <c r="BN15" s="373"/>
      <c r="BO15" s="373"/>
      <c r="BP15" s="373"/>
      <c r="BQ15" s="369"/>
    </row>
    <row r="16" spans="1:72" s="4" customFormat="1" ht="30.75" customHeight="1">
      <c r="A16" s="15">
        <v>1</v>
      </c>
      <c r="B16" s="15">
        <f>A16+1</f>
        <v>2</v>
      </c>
      <c r="C16" s="15">
        <f t="shared" ref="C16:BN16" si="0">B16+1</f>
        <v>3</v>
      </c>
      <c r="D16" s="15">
        <f t="shared" si="0"/>
        <v>4</v>
      </c>
      <c r="E16" s="15">
        <f t="shared" si="0"/>
        <v>5</v>
      </c>
      <c r="F16" s="15">
        <f t="shared" si="0"/>
        <v>6</v>
      </c>
      <c r="G16" s="15">
        <f t="shared" si="0"/>
        <v>7</v>
      </c>
      <c r="H16" s="15">
        <f t="shared" si="0"/>
        <v>8</v>
      </c>
      <c r="I16" s="15">
        <f t="shared" si="0"/>
        <v>9</v>
      </c>
      <c r="J16" s="15">
        <f t="shared" si="0"/>
        <v>10</v>
      </c>
      <c r="K16" s="15">
        <f t="shared" si="0"/>
        <v>11</v>
      </c>
      <c r="L16" s="15">
        <f t="shared" si="0"/>
        <v>12</v>
      </c>
      <c r="M16" s="15">
        <f t="shared" si="0"/>
        <v>13</v>
      </c>
      <c r="N16" s="15">
        <f t="shared" si="0"/>
        <v>14</v>
      </c>
      <c r="O16" s="15">
        <f t="shared" si="0"/>
        <v>15</v>
      </c>
      <c r="P16" s="15">
        <f t="shared" si="0"/>
        <v>16</v>
      </c>
      <c r="Q16" s="15">
        <f t="shared" si="0"/>
        <v>17</v>
      </c>
      <c r="R16" s="15">
        <f t="shared" si="0"/>
        <v>18</v>
      </c>
      <c r="S16" s="15">
        <f t="shared" si="0"/>
        <v>19</v>
      </c>
      <c r="T16" s="15">
        <f t="shared" si="0"/>
        <v>20</v>
      </c>
      <c r="U16" s="15">
        <f t="shared" si="0"/>
        <v>21</v>
      </c>
      <c r="V16" s="15">
        <f t="shared" si="0"/>
        <v>22</v>
      </c>
      <c r="W16" s="15">
        <v>16</v>
      </c>
      <c r="X16" s="15">
        <f t="shared" si="0"/>
        <v>17</v>
      </c>
      <c r="Y16" s="15">
        <f t="shared" si="0"/>
        <v>18</v>
      </c>
      <c r="Z16" s="15">
        <f t="shared" si="0"/>
        <v>19</v>
      </c>
      <c r="AA16" s="15">
        <f t="shared" si="0"/>
        <v>20</v>
      </c>
      <c r="AB16" s="15">
        <f t="shared" si="0"/>
        <v>21</v>
      </c>
      <c r="AC16" s="15">
        <f t="shared" si="0"/>
        <v>22</v>
      </c>
      <c r="AD16" s="15">
        <f t="shared" si="0"/>
        <v>23</v>
      </c>
      <c r="AE16" s="15">
        <f t="shared" si="0"/>
        <v>24</v>
      </c>
      <c r="AF16" s="15">
        <f t="shared" si="0"/>
        <v>25</v>
      </c>
      <c r="AG16" s="15">
        <f t="shared" si="0"/>
        <v>26</v>
      </c>
      <c r="AH16" s="15">
        <f t="shared" si="0"/>
        <v>27</v>
      </c>
      <c r="AI16" s="15">
        <v>23</v>
      </c>
      <c r="AJ16" s="15">
        <f t="shared" si="0"/>
        <v>24</v>
      </c>
      <c r="AK16" s="15">
        <f t="shared" si="0"/>
        <v>25</v>
      </c>
      <c r="AL16" s="15">
        <f t="shared" si="0"/>
        <v>26</v>
      </c>
      <c r="AM16" s="15">
        <f t="shared" si="0"/>
        <v>27</v>
      </c>
      <c r="AN16" s="15">
        <f t="shared" si="0"/>
        <v>28</v>
      </c>
      <c r="AO16" s="15">
        <f t="shared" si="0"/>
        <v>29</v>
      </c>
      <c r="AP16" s="15">
        <f t="shared" si="0"/>
        <v>30</v>
      </c>
      <c r="AQ16" s="15">
        <f t="shared" si="0"/>
        <v>31</v>
      </c>
      <c r="AR16" s="15">
        <f t="shared" si="0"/>
        <v>32</v>
      </c>
      <c r="AS16" s="15">
        <f t="shared" si="0"/>
        <v>33</v>
      </c>
      <c r="AT16" s="15">
        <f t="shared" si="0"/>
        <v>34</v>
      </c>
      <c r="AU16" s="15">
        <f t="shared" si="0"/>
        <v>35</v>
      </c>
      <c r="AV16" s="15">
        <f t="shared" si="0"/>
        <v>36</v>
      </c>
      <c r="AW16" s="15">
        <f t="shared" si="0"/>
        <v>37</v>
      </c>
      <c r="AX16" s="15">
        <f t="shared" si="0"/>
        <v>38</v>
      </c>
      <c r="AY16" s="15">
        <f t="shared" si="0"/>
        <v>39</v>
      </c>
      <c r="AZ16" s="15">
        <f t="shared" si="0"/>
        <v>40</v>
      </c>
      <c r="BA16" s="15">
        <f t="shared" si="0"/>
        <v>41</v>
      </c>
      <c r="BB16" s="15">
        <f t="shared" si="0"/>
        <v>42</v>
      </c>
      <c r="BC16" s="15">
        <f t="shared" si="0"/>
        <v>43</v>
      </c>
      <c r="BD16" s="15">
        <f t="shared" si="0"/>
        <v>44</v>
      </c>
      <c r="BE16" s="15">
        <f t="shared" si="0"/>
        <v>45</v>
      </c>
      <c r="BF16" s="15">
        <f t="shared" si="0"/>
        <v>46</v>
      </c>
      <c r="BG16" s="15">
        <f t="shared" si="0"/>
        <v>47</v>
      </c>
      <c r="BH16" s="15">
        <f t="shared" si="0"/>
        <v>48</v>
      </c>
      <c r="BI16" s="15">
        <f t="shared" si="0"/>
        <v>49</v>
      </c>
      <c r="BJ16" s="15">
        <f t="shared" si="0"/>
        <v>50</v>
      </c>
      <c r="BK16" s="15">
        <f t="shared" si="0"/>
        <v>51</v>
      </c>
      <c r="BL16" s="15">
        <f t="shared" si="0"/>
        <v>52</v>
      </c>
      <c r="BM16" s="15">
        <f t="shared" si="0"/>
        <v>53</v>
      </c>
      <c r="BN16" s="15">
        <f t="shared" si="0"/>
        <v>54</v>
      </c>
      <c r="BO16" s="15">
        <f t="shared" ref="BO16:BQ16" si="1">BN16+1</f>
        <v>55</v>
      </c>
      <c r="BP16" s="15">
        <f t="shared" si="1"/>
        <v>56</v>
      </c>
      <c r="BQ16" s="15">
        <f t="shared" si="1"/>
        <v>57</v>
      </c>
    </row>
    <row r="17" spans="1:73" s="4" customFormat="1" ht="36.75" customHeight="1">
      <c r="A17" s="15"/>
      <c r="B17" s="17" t="s">
        <v>9</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row>
    <row r="18" spans="1:73" s="151" customFormat="1" ht="106.5" hidden="1" customHeight="1">
      <c r="A18" s="187" t="s">
        <v>97</v>
      </c>
      <c r="B18" s="17" t="s">
        <v>129</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row>
    <row r="19" spans="1:73" ht="54.75" customHeight="1">
      <c r="A19" s="18" t="s">
        <v>32</v>
      </c>
      <c r="B19" s="19" t="s">
        <v>130</v>
      </c>
      <c r="C19" s="23"/>
      <c r="D19" s="23"/>
      <c r="E19" s="23"/>
      <c r="F19" s="23"/>
      <c r="G19" s="23"/>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row>
    <row r="20" spans="1:73" s="5" customFormat="1" ht="90.75" hidden="1" customHeight="1">
      <c r="A20" s="18">
        <v>1</v>
      </c>
      <c r="B20" s="22" t="s">
        <v>131</v>
      </c>
      <c r="C20" s="25"/>
      <c r="D20" s="25"/>
      <c r="E20" s="25"/>
      <c r="F20" s="25"/>
      <c r="G20" s="25"/>
      <c r="H20" s="25"/>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31"/>
      <c r="BS20" s="31"/>
      <c r="BT20" s="31"/>
      <c r="BU20" s="31"/>
    </row>
    <row r="21" spans="1:73" s="5" customFormat="1" ht="77.650000000000006" customHeight="1">
      <c r="A21" s="153" t="s">
        <v>41</v>
      </c>
      <c r="B21" s="154" t="s">
        <v>132</v>
      </c>
      <c r="C21" s="25"/>
      <c r="D21" s="25"/>
      <c r="E21" s="25"/>
      <c r="F21" s="25"/>
      <c r="G21" s="25"/>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31"/>
      <c r="BS21" s="31"/>
      <c r="BT21" s="31"/>
      <c r="BU21" s="31"/>
    </row>
    <row r="22" spans="1:73" s="152" customFormat="1" ht="31.5" customHeight="1">
      <c r="A22" s="153" t="s">
        <v>35</v>
      </c>
      <c r="B22" s="154" t="s">
        <v>36</v>
      </c>
      <c r="C22" s="155"/>
      <c r="D22" s="155"/>
      <c r="E22" s="155"/>
      <c r="F22" s="155"/>
      <c r="G22" s="155"/>
      <c r="H22" s="155"/>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63"/>
      <c r="BS22" s="163"/>
      <c r="BT22" s="163"/>
      <c r="BU22" s="163"/>
    </row>
    <row r="23" spans="1:73" ht="34.15" customHeight="1">
      <c r="A23" s="20" t="s">
        <v>34</v>
      </c>
      <c r="B23" s="21" t="s">
        <v>62</v>
      </c>
      <c r="C23" s="23"/>
      <c r="D23" s="23"/>
      <c r="E23" s="23"/>
      <c r="F23" s="23"/>
      <c r="G23" s="23"/>
      <c r="H23" s="23"/>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10"/>
      <c r="BS23" s="10"/>
      <c r="BT23" s="10"/>
      <c r="BU23" s="10"/>
    </row>
    <row r="24" spans="1:73" ht="36.75" customHeight="1">
      <c r="A24" s="20" t="s">
        <v>45</v>
      </c>
      <c r="B24" s="21" t="s">
        <v>62</v>
      </c>
      <c r="C24" s="23"/>
      <c r="D24" s="23"/>
      <c r="E24" s="23"/>
      <c r="F24" s="23"/>
      <c r="G24" s="23"/>
      <c r="H24" s="23"/>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10"/>
      <c r="BS24" s="10"/>
      <c r="BT24" s="10"/>
      <c r="BU24" s="10"/>
    </row>
    <row r="25" spans="1:73" ht="30" customHeight="1">
      <c r="A25" s="20" t="s">
        <v>59</v>
      </c>
      <c r="B25" s="185" t="s">
        <v>63</v>
      </c>
      <c r="C25" s="23"/>
      <c r="D25" s="23"/>
      <c r="E25" s="23"/>
      <c r="F25" s="23"/>
      <c r="G25" s="23"/>
      <c r="H25" s="23"/>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10"/>
      <c r="BS25" s="10"/>
      <c r="BT25" s="10"/>
      <c r="BU25" s="10"/>
    </row>
    <row r="26" spans="1:73" s="152" customFormat="1" ht="35.25" customHeight="1">
      <c r="A26" s="153" t="s">
        <v>37</v>
      </c>
      <c r="B26" s="154" t="s">
        <v>38</v>
      </c>
      <c r="C26" s="155"/>
      <c r="D26" s="155"/>
      <c r="E26" s="155"/>
      <c r="F26" s="155"/>
      <c r="G26" s="155"/>
      <c r="H26" s="155"/>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63"/>
      <c r="BS26" s="163"/>
      <c r="BT26" s="163"/>
      <c r="BU26" s="163"/>
    </row>
    <row r="27" spans="1:73" ht="38.65" customHeight="1">
      <c r="A27" s="20" t="s">
        <v>34</v>
      </c>
      <c r="B27" s="21" t="s">
        <v>62</v>
      </c>
      <c r="C27" s="23"/>
      <c r="D27" s="23"/>
      <c r="E27" s="23"/>
      <c r="F27" s="23"/>
      <c r="G27" s="23"/>
      <c r="H27" s="23"/>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10"/>
      <c r="BS27" s="10"/>
      <c r="BT27" s="10"/>
      <c r="BU27" s="10"/>
    </row>
    <row r="28" spans="1:73" ht="29.25" customHeight="1">
      <c r="A28" s="20" t="s">
        <v>59</v>
      </c>
      <c r="B28" s="185" t="s">
        <v>63</v>
      </c>
      <c r="C28" s="23"/>
      <c r="D28" s="23"/>
      <c r="E28" s="23"/>
      <c r="F28" s="23"/>
      <c r="G28" s="23"/>
      <c r="H28" s="23"/>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10"/>
      <c r="BS28" s="10"/>
      <c r="BT28" s="10"/>
      <c r="BU28" s="10"/>
    </row>
    <row r="29" spans="1:73" s="152" customFormat="1" ht="39.75" customHeight="1">
      <c r="A29" s="153" t="s">
        <v>39</v>
      </c>
      <c r="B29" s="154" t="s">
        <v>40</v>
      </c>
      <c r="C29" s="155"/>
      <c r="D29" s="155"/>
      <c r="E29" s="155"/>
      <c r="F29" s="155"/>
      <c r="G29" s="155"/>
      <c r="H29" s="155"/>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63"/>
      <c r="BS29" s="163"/>
      <c r="BT29" s="163"/>
      <c r="BU29" s="163"/>
    </row>
    <row r="30" spans="1:73" ht="36.75" customHeight="1">
      <c r="A30" s="20" t="s">
        <v>34</v>
      </c>
      <c r="B30" s="21" t="s">
        <v>62</v>
      </c>
      <c r="C30" s="23"/>
      <c r="D30" s="23"/>
      <c r="E30" s="23"/>
      <c r="F30" s="23"/>
      <c r="G30" s="23"/>
      <c r="H30" s="23"/>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10"/>
      <c r="BS30" s="10"/>
      <c r="BT30" s="10"/>
      <c r="BU30" s="10"/>
    </row>
    <row r="31" spans="1:73" ht="31.5" customHeight="1">
      <c r="A31" s="20" t="s">
        <v>59</v>
      </c>
      <c r="B31" s="185" t="s">
        <v>63</v>
      </c>
      <c r="C31" s="23"/>
      <c r="D31" s="23"/>
      <c r="E31" s="23"/>
      <c r="F31" s="23"/>
      <c r="G31" s="23"/>
      <c r="H31" s="23"/>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10"/>
      <c r="BS31" s="10"/>
      <c r="BT31" s="10"/>
      <c r="BU31" s="10"/>
    </row>
    <row r="32" spans="1:73" s="1" customFormat="1" ht="44.65" customHeight="1">
      <c r="A32" s="153" t="s">
        <v>46</v>
      </c>
      <c r="B32" s="154" t="s">
        <v>133</v>
      </c>
      <c r="C32" s="156"/>
      <c r="D32" s="156"/>
      <c r="E32" s="156"/>
      <c r="F32" s="156"/>
      <c r="G32" s="156"/>
      <c r="H32" s="156"/>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64"/>
      <c r="BS32" s="164"/>
      <c r="BT32" s="164"/>
      <c r="BU32" s="164"/>
    </row>
    <row r="33" spans="1:73" s="152" customFormat="1" ht="30" customHeight="1">
      <c r="A33" s="153" t="s">
        <v>35</v>
      </c>
      <c r="B33" s="154" t="s">
        <v>36</v>
      </c>
      <c r="C33" s="155"/>
      <c r="D33" s="155"/>
      <c r="E33" s="155"/>
      <c r="F33" s="155"/>
      <c r="G33" s="155"/>
      <c r="H33" s="155"/>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63"/>
      <c r="BS33" s="163"/>
      <c r="BT33" s="163"/>
      <c r="BU33" s="163"/>
    </row>
    <row r="34" spans="1:73" ht="30" customHeight="1">
      <c r="A34" s="20" t="s">
        <v>34</v>
      </c>
      <c r="B34" s="21" t="s">
        <v>62</v>
      </c>
      <c r="C34" s="23"/>
      <c r="D34" s="23"/>
      <c r="E34" s="23"/>
      <c r="F34" s="23"/>
      <c r="G34" s="23"/>
      <c r="H34" s="23"/>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10"/>
      <c r="BS34" s="10"/>
      <c r="BT34" s="10"/>
      <c r="BU34" s="10"/>
    </row>
    <row r="35" spans="1:73" ht="30" customHeight="1">
      <c r="A35" s="20" t="s">
        <v>59</v>
      </c>
      <c r="B35" s="185" t="s">
        <v>63</v>
      </c>
      <c r="C35" s="23"/>
      <c r="D35" s="23"/>
      <c r="E35" s="23"/>
      <c r="F35" s="23"/>
      <c r="G35" s="23"/>
      <c r="H35" s="23"/>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10"/>
      <c r="BS35" s="10"/>
      <c r="BT35" s="10"/>
      <c r="BU35" s="10"/>
    </row>
    <row r="36" spans="1:73" s="152" customFormat="1" ht="30" customHeight="1">
      <c r="A36" s="153" t="s">
        <v>37</v>
      </c>
      <c r="B36" s="154" t="s">
        <v>38</v>
      </c>
      <c r="C36" s="155"/>
      <c r="D36" s="155"/>
      <c r="E36" s="155"/>
      <c r="F36" s="155"/>
      <c r="G36" s="155"/>
      <c r="H36" s="155"/>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63"/>
      <c r="BS36" s="163"/>
      <c r="BT36" s="163"/>
      <c r="BU36" s="163"/>
    </row>
    <row r="37" spans="1:73" ht="30" customHeight="1">
      <c r="A37" s="20" t="s">
        <v>34</v>
      </c>
      <c r="B37" s="21" t="s">
        <v>62</v>
      </c>
      <c r="C37" s="23"/>
      <c r="D37" s="23"/>
      <c r="E37" s="23"/>
      <c r="F37" s="23"/>
      <c r="G37" s="23"/>
      <c r="H37" s="23"/>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10"/>
      <c r="BS37" s="10"/>
      <c r="BT37" s="10"/>
      <c r="BU37" s="10"/>
    </row>
    <row r="38" spans="1:73" ht="30" customHeight="1">
      <c r="A38" s="20" t="s">
        <v>59</v>
      </c>
      <c r="B38" s="185" t="s">
        <v>63</v>
      </c>
      <c r="C38" s="23"/>
      <c r="D38" s="23"/>
      <c r="E38" s="23"/>
      <c r="F38" s="23"/>
      <c r="G38" s="23"/>
      <c r="H38" s="23"/>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10"/>
      <c r="BS38" s="10"/>
      <c r="BT38" s="10"/>
      <c r="BU38" s="10"/>
    </row>
    <row r="39" spans="1:73" s="152" customFormat="1" ht="30" customHeight="1">
      <c r="A39" s="153" t="s">
        <v>39</v>
      </c>
      <c r="B39" s="154" t="s">
        <v>40</v>
      </c>
      <c r="C39" s="155"/>
      <c r="D39" s="155"/>
      <c r="E39" s="155"/>
      <c r="F39" s="155"/>
      <c r="G39" s="155"/>
      <c r="H39" s="155"/>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63"/>
      <c r="BS39" s="163"/>
      <c r="BT39" s="163"/>
      <c r="BU39" s="163"/>
    </row>
    <row r="40" spans="1:73" ht="30" customHeight="1">
      <c r="A40" s="20" t="s">
        <v>34</v>
      </c>
      <c r="B40" s="21" t="s">
        <v>62</v>
      </c>
      <c r="C40" s="23"/>
      <c r="D40" s="23"/>
      <c r="E40" s="23"/>
      <c r="F40" s="23"/>
      <c r="G40" s="23"/>
      <c r="H40" s="23"/>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10"/>
      <c r="BS40" s="10"/>
      <c r="BT40" s="10"/>
      <c r="BU40" s="10"/>
    </row>
    <row r="41" spans="1:73" ht="30" customHeight="1">
      <c r="A41" s="20" t="s">
        <v>59</v>
      </c>
      <c r="B41" s="185" t="s">
        <v>63</v>
      </c>
      <c r="C41" s="23"/>
      <c r="D41" s="23"/>
      <c r="E41" s="23"/>
      <c r="F41" s="23"/>
      <c r="G41" s="23"/>
      <c r="H41" s="23"/>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10"/>
      <c r="BS41" s="10"/>
      <c r="BT41" s="10"/>
      <c r="BU41" s="10"/>
    </row>
    <row r="42" spans="1:73" s="1" customFormat="1" ht="71.25" customHeight="1">
      <c r="A42" s="153" t="s">
        <v>99</v>
      </c>
      <c r="B42" s="154" t="s">
        <v>134</v>
      </c>
      <c r="C42" s="154"/>
      <c r="D42" s="156"/>
      <c r="E42" s="156"/>
      <c r="F42" s="156"/>
      <c r="G42" s="156"/>
      <c r="H42" s="156"/>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64"/>
      <c r="BS42" s="164"/>
      <c r="BT42" s="164"/>
      <c r="BU42" s="164"/>
    </row>
    <row r="43" spans="1:73" s="152" customFormat="1" ht="30" customHeight="1">
      <c r="A43" s="153" t="s">
        <v>35</v>
      </c>
      <c r="B43" s="154" t="s">
        <v>36</v>
      </c>
      <c r="C43" s="155"/>
      <c r="D43" s="155"/>
      <c r="E43" s="155"/>
      <c r="F43" s="155"/>
      <c r="G43" s="155"/>
      <c r="H43" s="155"/>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63"/>
      <c r="BS43" s="163"/>
      <c r="BT43" s="163"/>
      <c r="BU43" s="163"/>
    </row>
    <row r="44" spans="1:73" ht="30" customHeight="1">
      <c r="A44" s="20" t="s">
        <v>34</v>
      </c>
      <c r="B44" s="21" t="s">
        <v>62</v>
      </c>
      <c r="C44" s="23"/>
      <c r="D44" s="23"/>
      <c r="E44" s="23"/>
      <c r="F44" s="23"/>
      <c r="G44" s="23"/>
      <c r="H44" s="23"/>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10"/>
      <c r="BS44" s="10"/>
      <c r="BT44" s="10"/>
      <c r="BU44" s="10"/>
    </row>
    <row r="45" spans="1:73" ht="27.75" customHeight="1">
      <c r="A45" s="20" t="s">
        <v>59</v>
      </c>
      <c r="B45" s="185" t="s">
        <v>63</v>
      </c>
      <c r="C45" s="23"/>
      <c r="D45" s="23"/>
      <c r="E45" s="23"/>
      <c r="F45" s="23"/>
      <c r="G45" s="23"/>
      <c r="H45" s="23"/>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10"/>
      <c r="BS45" s="10"/>
      <c r="BT45" s="10"/>
      <c r="BU45" s="10"/>
    </row>
    <row r="46" spans="1:73" s="152" customFormat="1" ht="30" customHeight="1">
      <c r="A46" s="153" t="s">
        <v>37</v>
      </c>
      <c r="B46" s="154" t="s">
        <v>38</v>
      </c>
      <c r="C46" s="155"/>
      <c r="D46" s="155"/>
      <c r="E46" s="155"/>
      <c r="F46" s="155"/>
      <c r="G46" s="155"/>
      <c r="H46" s="155"/>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63"/>
      <c r="BS46" s="163"/>
      <c r="BT46" s="163"/>
      <c r="BU46" s="163"/>
    </row>
    <row r="47" spans="1:73" ht="30" customHeight="1">
      <c r="A47" s="20" t="s">
        <v>34</v>
      </c>
      <c r="B47" s="21" t="s">
        <v>62</v>
      </c>
      <c r="C47" s="23"/>
      <c r="D47" s="23"/>
      <c r="E47" s="23"/>
      <c r="F47" s="23"/>
      <c r="G47" s="23"/>
      <c r="H47" s="23"/>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10"/>
      <c r="BS47" s="10"/>
      <c r="BT47" s="10"/>
      <c r="BU47" s="10"/>
    </row>
    <row r="48" spans="1:73" ht="27" customHeight="1">
      <c r="A48" s="20" t="s">
        <v>59</v>
      </c>
      <c r="B48" s="185" t="s">
        <v>63</v>
      </c>
      <c r="C48" s="23"/>
      <c r="D48" s="23"/>
      <c r="E48" s="23"/>
      <c r="F48" s="23"/>
      <c r="G48" s="23"/>
      <c r="H48" s="23"/>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10"/>
      <c r="BS48" s="10"/>
      <c r="BT48" s="10"/>
      <c r="BU48" s="10"/>
    </row>
    <row r="49" spans="1:73" s="152" customFormat="1" ht="30" customHeight="1">
      <c r="A49" s="153" t="s">
        <v>39</v>
      </c>
      <c r="B49" s="154" t="s">
        <v>40</v>
      </c>
      <c r="C49" s="155"/>
      <c r="D49" s="155"/>
      <c r="E49" s="155"/>
      <c r="F49" s="155"/>
      <c r="G49" s="155"/>
      <c r="H49" s="155"/>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63"/>
      <c r="BS49" s="163"/>
      <c r="BT49" s="163"/>
      <c r="BU49" s="163"/>
    </row>
    <row r="50" spans="1:73" ht="30" customHeight="1">
      <c r="A50" s="20" t="s">
        <v>34</v>
      </c>
      <c r="B50" s="21" t="s">
        <v>62</v>
      </c>
      <c r="C50" s="23"/>
      <c r="D50" s="23"/>
      <c r="E50" s="23"/>
      <c r="F50" s="23"/>
      <c r="G50" s="23"/>
      <c r="H50" s="23"/>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10"/>
      <c r="BS50" s="10"/>
      <c r="BT50" s="10"/>
      <c r="BU50" s="10"/>
    </row>
    <row r="51" spans="1:73" ht="30" customHeight="1">
      <c r="A51" s="20" t="s">
        <v>59</v>
      </c>
      <c r="B51" s="185" t="s">
        <v>63</v>
      </c>
      <c r="C51" s="23"/>
      <c r="D51" s="23"/>
      <c r="E51" s="23"/>
      <c r="F51" s="23"/>
      <c r="G51" s="23"/>
      <c r="H51" s="23"/>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10"/>
      <c r="BS51" s="10"/>
      <c r="BT51" s="10"/>
      <c r="BU51" s="10"/>
    </row>
    <row r="52" spans="1:73" s="152" customFormat="1" ht="57" customHeight="1">
      <c r="A52" s="153" t="s">
        <v>54</v>
      </c>
      <c r="B52" s="154" t="s">
        <v>135</v>
      </c>
      <c r="C52" s="155"/>
      <c r="D52" s="155"/>
      <c r="E52" s="155"/>
      <c r="F52" s="155"/>
      <c r="G52" s="155"/>
      <c r="H52" s="155"/>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63"/>
      <c r="BS52" s="163"/>
      <c r="BT52" s="163"/>
      <c r="BU52" s="163"/>
    </row>
    <row r="53" spans="1:73" s="152" customFormat="1" ht="36" customHeight="1">
      <c r="A53" s="153" t="s">
        <v>35</v>
      </c>
      <c r="B53" s="154" t="s">
        <v>36</v>
      </c>
      <c r="C53" s="155"/>
      <c r="D53" s="155"/>
      <c r="E53" s="155"/>
      <c r="F53" s="155"/>
      <c r="G53" s="155"/>
      <c r="H53" s="155"/>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63"/>
      <c r="BS53" s="163"/>
      <c r="BT53" s="163"/>
      <c r="BU53" s="163"/>
    </row>
    <row r="54" spans="1:73" s="152" customFormat="1" ht="33.75" customHeight="1">
      <c r="A54" s="20" t="s">
        <v>34</v>
      </c>
      <c r="B54" s="21" t="s">
        <v>62</v>
      </c>
      <c r="C54" s="155"/>
      <c r="D54" s="155"/>
      <c r="E54" s="155"/>
      <c r="F54" s="155"/>
      <c r="G54" s="155"/>
      <c r="H54" s="155"/>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63"/>
      <c r="BS54" s="163"/>
      <c r="BT54" s="163"/>
      <c r="BU54" s="163"/>
    </row>
    <row r="55" spans="1:73" s="152" customFormat="1" ht="34.5" customHeight="1">
      <c r="A55" s="20" t="s">
        <v>59</v>
      </c>
      <c r="B55" s="185" t="s">
        <v>63</v>
      </c>
      <c r="C55" s="155"/>
      <c r="D55" s="155"/>
      <c r="E55" s="155"/>
      <c r="F55" s="155"/>
      <c r="G55" s="155"/>
      <c r="H55" s="155"/>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63"/>
      <c r="BS55" s="163"/>
      <c r="BT55" s="163"/>
      <c r="BU55" s="163"/>
    </row>
    <row r="56" spans="1:73" s="152" customFormat="1" ht="30.75" customHeight="1">
      <c r="A56" s="153" t="s">
        <v>37</v>
      </c>
      <c r="B56" s="154" t="s">
        <v>38</v>
      </c>
      <c r="C56" s="155"/>
      <c r="D56" s="155"/>
      <c r="E56" s="155"/>
      <c r="F56" s="155"/>
      <c r="G56" s="155"/>
      <c r="H56" s="155"/>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63"/>
      <c r="BS56" s="163"/>
      <c r="BT56" s="163"/>
      <c r="BU56" s="163"/>
    </row>
    <row r="57" spans="1:73" s="152" customFormat="1" ht="36" customHeight="1">
      <c r="A57" s="20" t="s">
        <v>34</v>
      </c>
      <c r="B57" s="21" t="s">
        <v>62</v>
      </c>
      <c r="C57" s="155"/>
      <c r="D57" s="155"/>
      <c r="E57" s="155"/>
      <c r="F57" s="155"/>
      <c r="G57" s="155"/>
      <c r="H57" s="155"/>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63"/>
      <c r="BS57" s="163"/>
      <c r="BT57" s="163"/>
      <c r="BU57" s="163"/>
    </row>
    <row r="58" spans="1:73" s="152" customFormat="1" ht="29.25" customHeight="1">
      <c r="A58" s="20" t="s">
        <v>59</v>
      </c>
      <c r="B58" s="185" t="s">
        <v>63</v>
      </c>
      <c r="C58" s="155"/>
      <c r="D58" s="155"/>
      <c r="E58" s="155"/>
      <c r="F58" s="155"/>
      <c r="G58" s="155"/>
      <c r="H58" s="155"/>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63"/>
      <c r="BS58" s="163"/>
      <c r="BT58" s="163"/>
      <c r="BU58" s="163"/>
    </row>
    <row r="59" spans="1:73" ht="30" customHeight="1">
      <c r="A59" s="153" t="s">
        <v>39</v>
      </c>
      <c r="B59" s="154" t="s">
        <v>40</v>
      </c>
      <c r="C59" s="23"/>
      <c r="D59" s="23"/>
      <c r="E59" s="23"/>
      <c r="F59" s="23"/>
      <c r="G59" s="23"/>
      <c r="H59" s="23"/>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10"/>
      <c r="BS59" s="10"/>
      <c r="BT59" s="10"/>
      <c r="BU59" s="10"/>
    </row>
    <row r="60" spans="1:73" ht="30" customHeight="1">
      <c r="A60" s="20" t="s">
        <v>34</v>
      </c>
      <c r="B60" s="21" t="s">
        <v>62</v>
      </c>
      <c r="C60" s="23"/>
      <c r="D60" s="23"/>
      <c r="E60" s="23"/>
      <c r="F60" s="23"/>
      <c r="G60" s="23"/>
      <c r="H60" s="23"/>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10"/>
      <c r="BS60" s="10"/>
      <c r="BT60" s="10"/>
      <c r="BU60" s="10"/>
    </row>
    <row r="61" spans="1:73" ht="30" customHeight="1">
      <c r="A61" s="20" t="s">
        <v>59</v>
      </c>
      <c r="B61" s="185" t="s">
        <v>63</v>
      </c>
      <c r="C61" s="23"/>
      <c r="D61" s="23"/>
      <c r="E61" s="23"/>
      <c r="F61" s="23"/>
      <c r="G61" s="23"/>
      <c r="H61" s="23"/>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10"/>
      <c r="BS61" s="10"/>
      <c r="BT61" s="10"/>
      <c r="BU61" s="10"/>
    </row>
    <row r="62" spans="1:73" ht="55.9" customHeight="1">
      <c r="A62" s="18" t="s">
        <v>50</v>
      </c>
      <c r="B62" s="19" t="s">
        <v>130</v>
      </c>
      <c r="C62" s="23"/>
      <c r="D62" s="23"/>
      <c r="E62" s="23"/>
      <c r="F62" s="23"/>
      <c r="G62" s="23"/>
      <c r="H62" s="23"/>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row>
    <row r="63" spans="1:73" ht="50.25" customHeight="1">
      <c r="A63" s="20" t="s">
        <v>59</v>
      </c>
      <c r="B63" s="22" t="s">
        <v>100</v>
      </c>
      <c r="C63" s="23"/>
      <c r="D63" s="23"/>
      <c r="E63" s="23"/>
      <c r="F63" s="23"/>
      <c r="G63" s="23"/>
      <c r="H63" s="23"/>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row>
    <row r="64" spans="1:73" ht="107.25" hidden="1" customHeight="1">
      <c r="A64" s="18" t="s">
        <v>101</v>
      </c>
      <c r="B64" s="17" t="s">
        <v>136</v>
      </c>
      <c r="C64" s="23"/>
      <c r="D64" s="23"/>
      <c r="E64" s="23"/>
      <c r="F64" s="23"/>
      <c r="G64" s="23"/>
      <c r="H64" s="23"/>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row>
    <row r="65" spans="1:69" s="152" customFormat="1" ht="50.25" hidden="1" customHeight="1">
      <c r="A65" s="153" t="s">
        <v>59</v>
      </c>
      <c r="B65" s="154" t="s">
        <v>102</v>
      </c>
      <c r="C65" s="155"/>
      <c r="D65" s="155"/>
      <c r="E65" s="155"/>
      <c r="F65" s="155"/>
      <c r="G65" s="155"/>
      <c r="H65" s="155"/>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row>
    <row r="66" spans="1:69" s="151" customFormat="1" ht="106.5" hidden="1" customHeight="1">
      <c r="A66" s="187" t="s">
        <v>137</v>
      </c>
      <c r="B66" s="17" t="s">
        <v>138</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row>
    <row r="67" spans="1:69" s="152" customFormat="1" ht="50.25" hidden="1" customHeight="1">
      <c r="A67" s="153" t="s">
        <v>59</v>
      </c>
      <c r="B67" s="154" t="s">
        <v>102</v>
      </c>
      <c r="C67" s="155"/>
      <c r="D67" s="155"/>
      <c r="E67" s="155"/>
      <c r="F67" s="155"/>
      <c r="G67" s="155"/>
      <c r="H67" s="155"/>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row>
    <row r="68" spans="1:69" s="151" customFormat="1" ht="106.5" hidden="1" customHeight="1">
      <c r="A68" s="187" t="s">
        <v>139</v>
      </c>
      <c r="B68" s="17" t="s">
        <v>129</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row>
    <row r="69" spans="1:69" s="151" customFormat="1" ht="29.2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row>
    <row r="70" spans="1:69" s="1" customFormat="1" ht="30.75" customHeight="1">
      <c r="A70" s="88"/>
      <c r="B70" s="165" t="s">
        <v>140</v>
      </c>
      <c r="C70" s="166"/>
      <c r="D70" s="166"/>
      <c r="E70" s="166"/>
      <c r="F70" s="166"/>
      <c r="G70" s="166"/>
      <c r="H70" s="166"/>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4"/>
    </row>
    <row r="71" spans="1:69" s="1" customFormat="1" ht="30.6" customHeight="1">
      <c r="A71" s="88"/>
      <c r="B71" s="384" t="s">
        <v>141</v>
      </c>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c r="AS71" s="384"/>
      <c r="AT71" s="384"/>
      <c r="AU71" s="384"/>
      <c r="AV71" s="384"/>
      <c r="AW71" s="384"/>
      <c r="AX71" s="384"/>
      <c r="AY71" s="384"/>
      <c r="AZ71" s="384"/>
      <c r="BA71" s="384"/>
      <c r="BB71" s="384"/>
      <c r="BC71" s="384"/>
      <c r="BD71" s="384"/>
      <c r="BE71" s="384"/>
      <c r="BF71" s="384"/>
      <c r="BG71" s="384"/>
      <c r="BH71" s="384"/>
      <c r="BI71" s="384"/>
      <c r="BJ71" s="384"/>
      <c r="BK71" s="384"/>
      <c r="BL71" s="384"/>
      <c r="BM71" s="384"/>
      <c r="BN71" s="384"/>
      <c r="BO71" s="384"/>
      <c r="BP71" s="384"/>
      <c r="BQ71" s="384"/>
    </row>
    <row r="72" spans="1:69" s="1" customFormat="1" ht="44.45" customHeight="1">
      <c r="A72" s="88"/>
      <c r="B72" s="385" t="s">
        <v>142</v>
      </c>
      <c r="C72" s="386"/>
      <c r="D72" s="386"/>
      <c r="E72" s="386"/>
      <c r="F72" s="386"/>
      <c r="G72" s="386"/>
      <c r="H72" s="386"/>
      <c r="I72" s="386"/>
      <c r="J72" s="386"/>
      <c r="K72" s="386"/>
      <c r="L72" s="386"/>
      <c r="M72" s="386"/>
      <c r="N72" s="386"/>
      <c r="O72" s="386"/>
      <c r="P72" s="386"/>
      <c r="Q72" s="386"/>
      <c r="R72" s="386"/>
      <c r="S72" s="386"/>
      <c r="T72" s="386"/>
      <c r="U72" s="386"/>
      <c r="V72" s="386"/>
      <c r="W72" s="386"/>
      <c r="X72" s="386"/>
      <c r="Y72" s="386"/>
      <c r="Z72" s="386"/>
      <c r="AA72" s="386"/>
      <c r="AB72" s="386"/>
      <c r="AC72" s="386"/>
      <c r="AD72" s="386"/>
      <c r="AE72" s="386"/>
      <c r="AF72" s="386"/>
      <c r="AG72" s="386"/>
      <c r="AH72" s="386"/>
      <c r="AI72" s="386"/>
      <c r="AJ72" s="386"/>
      <c r="AK72" s="386"/>
      <c r="AL72" s="386"/>
      <c r="AM72" s="386"/>
      <c r="AN72" s="386"/>
      <c r="AO72" s="386"/>
      <c r="AP72" s="386"/>
      <c r="AQ72" s="386"/>
      <c r="AR72" s="386"/>
      <c r="AS72" s="386"/>
      <c r="AT72" s="386"/>
      <c r="AU72" s="386"/>
      <c r="AV72" s="386"/>
      <c r="AW72" s="386"/>
      <c r="AX72" s="386"/>
      <c r="AY72" s="386"/>
      <c r="AZ72" s="386"/>
      <c r="BA72" s="386"/>
      <c r="BB72" s="386"/>
      <c r="BC72" s="386"/>
      <c r="BD72" s="386"/>
      <c r="BE72" s="386"/>
      <c r="BF72" s="386"/>
      <c r="BG72" s="386"/>
      <c r="BH72" s="386"/>
      <c r="BI72" s="386"/>
      <c r="BJ72" s="386"/>
      <c r="BK72" s="386"/>
      <c r="BL72" s="386"/>
      <c r="BM72" s="386"/>
      <c r="BN72" s="386"/>
      <c r="BO72" s="386"/>
      <c r="BP72" s="386"/>
      <c r="BQ72" s="386"/>
    </row>
    <row r="73" spans="1:69">
      <c r="A73" s="11"/>
      <c r="B73" s="167" t="s">
        <v>143</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1"/>
      <c r="BB73" s="11"/>
      <c r="BC73" s="11"/>
      <c r="BD73" s="11"/>
      <c r="BE73" s="11"/>
      <c r="BF73" s="11"/>
      <c r="BG73" s="11"/>
      <c r="BH73" s="168"/>
      <c r="BI73" s="168"/>
      <c r="BJ73" s="11"/>
      <c r="BK73" s="11"/>
      <c r="BL73" s="11"/>
      <c r="BM73" s="11"/>
      <c r="BN73" s="11"/>
      <c r="BO73" s="11"/>
      <c r="BP73" s="11"/>
      <c r="BQ73" s="11"/>
    </row>
    <row r="74" spans="1:69">
      <c r="A74" s="11"/>
      <c r="B74" s="387" t="s">
        <v>144</v>
      </c>
      <c r="C74" s="387"/>
      <c r="D74" s="387"/>
      <c r="E74" s="387"/>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7"/>
      <c r="AK74" s="387"/>
      <c r="AL74" s="387"/>
      <c r="AM74" s="387"/>
      <c r="AN74" s="387"/>
      <c r="AO74" s="387"/>
      <c r="AP74" s="387"/>
      <c r="AQ74" s="387"/>
      <c r="AR74" s="387"/>
      <c r="AS74" s="387"/>
      <c r="AT74" s="387"/>
      <c r="AU74" s="387"/>
      <c r="AV74" s="387"/>
      <c r="AW74" s="387"/>
      <c r="AX74" s="387"/>
      <c r="AY74" s="387"/>
      <c r="AZ74" s="387"/>
      <c r="BA74" s="387"/>
      <c r="BB74" s="387"/>
      <c r="BC74" s="387"/>
      <c r="BD74" s="387"/>
      <c r="BE74" s="387"/>
      <c r="BF74" s="387"/>
      <c r="BG74" s="387"/>
      <c r="BH74" s="387"/>
      <c r="BI74" s="387"/>
      <c r="BJ74" s="11"/>
      <c r="BK74" s="11"/>
      <c r="BL74" s="11"/>
      <c r="BM74" s="11"/>
      <c r="BN74" s="11"/>
      <c r="BO74" s="11"/>
      <c r="BP74" s="11"/>
      <c r="BQ74" s="11"/>
    </row>
    <row r="75" spans="1:69">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row>
    <row r="76" spans="1:69">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row>
    <row r="77" spans="1:69">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row>
    <row r="78" spans="1:69">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row>
    <row r="79" spans="1:69">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row>
    <row r="80" spans="1:69">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row>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row r="265" s="11" customFormat="1"/>
    <row r="266" s="11" customFormat="1"/>
    <row r="267" s="11" customFormat="1"/>
    <row r="268" s="11" customFormat="1"/>
    <row r="269" s="11" customFormat="1"/>
    <row r="270" s="11" customFormat="1"/>
    <row r="271" s="11" customFormat="1"/>
    <row r="272" s="11" customFormat="1"/>
    <row r="273" s="11" customFormat="1"/>
    <row r="274" s="11" customFormat="1"/>
    <row r="275" s="11" customFormat="1"/>
    <row r="276" s="11" customFormat="1"/>
    <row r="277" s="11" customFormat="1"/>
    <row r="278" s="11" customFormat="1"/>
    <row r="279" s="11" customFormat="1"/>
    <row r="280" s="11" customFormat="1"/>
    <row r="281" s="11" customFormat="1"/>
    <row r="282" s="11" customFormat="1"/>
    <row r="283" s="11" customFormat="1"/>
    <row r="284" s="11" customFormat="1"/>
    <row r="285" s="11" customFormat="1"/>
    <row r="286" s="11" customFormat="1"/>
    <row r="287" s="11" customFormat="1"/>
    <row r="288" s="11" customFormat="1"/>
    <row r="289" s="11" customFormat="1"/>
    <row r="290" s="11" customFormat="1"/>
    <row r="291" s="11" customFormat="1"/>
    <row r="292" s="11" customFormat="1"/>
    <row r="293" s="11" customFormat="1"/>
    <row r="294" s="11" customFormat="1"/>
    <row r="295" s="11" customFormat="1"/>
    <row r="296" s="11" customFormat="1"/>
    <row r="297" s="11" customFormat="1"/>
    <row r="298" s="11" customFormat="1"/>
    <row r="299" s="11" customFormat="1"/>
    <row r="300" s="11" customFormat="1"/>
    <row r="301" s="11" customFormat="1"/>
    <row r="302" s="11" customFormat="1"/>
    <row r="303" s="11" customFormat="1"/>
    <row r="304" s="11" customFormat="1"/>
    <row r="305" s="11" customFormat="1"/>
    <row r="306" s="11" customFormat="1"/>
    <row r="307" s="11" customFormat="1"/>
    <row r="308" s="11" customFormat="1"/>
    <row r="309" s="11" customFormat="1"/>
    <row r="310" s="11" customFormat="1"/>
    <row r="311" s="11" customFormat="1"/>
    <row r="312" s="11" customFormat="1"/>
    <row r="313" s="11" customFormat="1"/>
    <row r="314" s="11" customFormat="1"/>
    <row r="315" s="11" customFormat="1"/>
    <row r="316" s="11" customFormat="1"/>
    <row r="317" s="11" customFormat="1"/>
    <row r="318" s="11" customFormat="1"/>
    <row r="319" s="11" customFormat="1"/>
    <row r="320" s="11" customFormat="1"/>
    <row r="321" s="11" customFormat="1"/>
    <row r="322" s="11" customFormat="1"/>
    <row r="323" s="11" customFormat="1"/>
    <row r="324" s="11" customFormat="1"/>
    <row r="325" s="11" customFormat="1"/>
    <row r="326" s="11" customFormat="1"/>
    <row r="327" s="11" customFormat="1"/>
    <row r="328" s="11" customFormat="1"/>
    <row r="329" s="11" customFormat="1"/>
    <row r="330" s="11" customFormat="1"/>
    <row r="331" s="11" customFormat="1"/>
    <row r="332" s="11" customFormat="1"/>
    <row r="333" s="11" customFormat="1"/>
    <row r="334" s="11" customFormat="1"/>
    <row r="335" s="11" customFormat="1"/>
    <row r="336" s="11" customFormat="1"/>
    <row r="337" s="11" customFormat="1"/>
    <row r="338" s="11" customFormat="1"/>
    <row r="339" s="11" customFormat="1"/>
    <row r="340" s="11" customFormat="1"/>
    <row r="341" s="11" customFormat="1"/>
    <row r="342" s="11" customFormat="1"/>
    <row r="343" s="11" customFormat="1"/>
    <row r="344" s="11" customFormat="1"/>
    <row r="345" s="11" customFormat="1"/>
    <row r="346" s="11" customFormat="1"/>
    <row r="347" s="11" customFormat="1"/>
    <row r="348" s="11" customFormat="1"/>
    <row r="349" s="11" customFormat="1"/>
    <row r="350" s="11" customFormat="1"/>
    <row r="351" s="11" customFormat="1"/>
    <row r="352" s="11" customFormat="1"/>
    <row r="353" s="11" customFormat="1"/>
    <row r="354" s="11" customFormat="1"/>
    <row r="355" s="11" customFormat="1"/>
    <row r="356" s="11" customFormat="1"/>
    <row r="357" s="11" customFormat="1"/>
    <row r="358" s="11" customFormat="1"/>
    <row r="359" s="11" customFormat="1"/>
    <row r="360" s="11" customFormat="1"/>
  </sheetData>
  <mergeCells count="130">
    <mergeCell ref="A1:AF1"/>
    <mergeCell ref="A2:AF2"/>
    <mergeCell ref="A3:BQ3"/>
    <mergeCell ref="A4:BQ4"/>
    <mergeCell ref="A5:BQ5"/>
    <mergeCell ref="A6:BQ6"/>
    <mergeCell ref="A7:BQ7"/>
    <mergeCell ref="H8:O8"/>
    <mergeCell ref="I9:O9"/>
    <mergeCell ref="J10:O10"/>
    <mergeCell ref="Q10:V10"/>
    <mergeCell ref="X10:AC10"/>
    <mergeCell ref="AE10:AH10"/>
    <mergeCell ref="AJ10:AO10"/>
    <mergeCell ref="AQ10:AX10"/>
    <mergeCell ref="AZ10:BG10"/>
    <mergeCell ref="BI10:BP10"/>
    <mergeCell ref="Q11:S11"/>
    <mergeCell ref="T11:V11"/>
    <mergeCell ref="X11:Z11"/>
    <mergeCell ref="AA11:AC11"/>
    <mergeCell ref="AE11:AG11"/>
    <mergeCell ref="AJ11:AL11"/>
    <mergeCell ref="AM11:AO11"/>
    <mergeCell ref="AQ11:AU11"/>
    <mergeCell ref="AV11:AX11"/>
    <mergeCell ref="AZ11:BD11"/>
    <mergeCell ref="BE11:BG11"/>
    <mergeCell ref="BI11:BM11"/>
    <mergeCell ref="BN11:BP11"/>
    <mergeCell ref="AY10:AY15"/>
    <mergeCell ref="AZ12:AZ15"/>
    <mergeCell ref="BA14:BA15"/>
    <mergeCell ref="AW12:AX12"/>
    <mergeCell ref="AJ12:AJ15"/>
    <mergeCell ref="AK13:AK15"/>
    <mergeCell ref="AL13:AL15"/>
    <mergeCell ref="AM12:AM15"/>
    <mergeCell ref="AN13:AN15"/>
    <mergeCell ref="AO13:AO15"/>
    <mergeCell ref="AP10:AP15"/>
    <mergeCell ref="AQ12:AQ15"/>
    <mergeCell ref="AR14:AR15"/>
    <mergeCell ref="AS14:AS15"/>
    <mergeCell ref="AT14:AT15"/>
    <mergeCell ref="AU14:AU15"/>
    <mergeCell ref="AV12:AV15"/>
    <mergeCell ref="AW13:AW15"/>
    <mergeCell ref="AX13:AX15"/>
    <mergeCell ref="R12:S12"/>
    <mergeCell ref="U12:V12"/>
    <mergeCell ref="Y12:Z12"/>
    <mergeCell ref="AB12:AC12"/>
    <mergeCell ref="AF12:AG12"/>
    <mergeCell ref="AK12:AL12"/>
    <mergeCell ref="AN12:AO12"/>
    <mergeCell ref="AR12:AU12"/>
    <mergeCell ref="V13:V15"/>
    <mergeCell ref="BF12:BG12"/>
    <mergeCell ref="BJ12:BM12"/>
    <mergeCell ref="BO12:BP12"/>
    <mergeCell ref="M13:O13"/>
    <mergeCell ref="AR13:AS13"/>
    <mergeCell ref="AT13:AU13"/>
    <mergeCell ref="BA13:BB13"/>
    <mergeCell ref="BC13:BD13"/>
    <mergeCell ref="BJ13:BK13"/>
    <mergeCell ref="BL13:BM13"/>
    <mergeCell ref="W10:W15"/>
    <mergeCell ref="X12:X15"/>
    <mergeCell ref="Y13:Y15"/>
    <mergeCell ref="Z13:Z15"/>
    <mergeCell ref="AA12:AA15"/>
    <mergeCell ref="AB13:AB15"/>
    <mergeCell ref="AC13:AC15"/>
    <mergeCell ref="AD10:AD15"/>
    <mergeCell ref="AE12:AE15"/>
    <mergeCell ref="AF13:AF15"/>
    <mergeCell ref="AG13:AG15"/>
    <mergeCell ref="AH11:AH15"/>
    <mergeCell ref="BJ14:BJ15"/>
    <mergeCell ref="AI10:AI15"/>
    <mergeCell ref="B71:BQ71"/>
    <mergeCell ref="B72:BQ72"/>
    <mergeCell ref="B74:BI74"/>
    <mergeCell ref="A8:A15"/>
    <mergeCell ref="B8:B15"/>
    <mergeCell ref="C8:C15"/>
    <mergeCell ref="D8:D15"/>
    <mergeCell ref="E8:E15"/>
    <mergeCell ref="F8:F15"/>
    <mergeCell ref="G8:G15"/>
    <mergeCell ref="H9:H15"/>
    <mergeCell ref="I10:I15"/>
    <mergeCell ref="J13:J15"/>
    <mergeCell ref="K13:K15"/>
    <mergeCell ref="L13:L15"/>
    <mergeCell ref="M14:M15"/>
    <mergeCell ref="P10:P15"/>
    <mergeCell ref="Q12:Q15"/>
    <mergeCell ref="R13:R15"/>
    <mergeCell ref="S13:S15"/>
    <mergeCell ref="T12:T15"/>
    <mergeCell ref="U13:U15"/>
    <mergeCell ref="J11:K12"/>
    <mergeCell ref="BA12:BD12"/>
    <mergeCell ref="L11:O12"/>
    <mergeCell ref="BK14:BK15"/>
    <mergeCell ref="BL14:BL15"/>
    <mergeCell ref="BM14:BM15"/>
    <mergeCell ref="BN12:BN15"/>
    <mergeCell ref="BO13:BO15"/>
    <mergeCell ref="BP13:BP15"/>
    <mergeCell ref="BQ8:BQ15"/>
    <mergeCell ref="P8:V9"/>
    <mergeCell ref="W8:AC9"/>
    <mergeCell ref="AD8:AH9"/>
    <mergeCell ref="AI8:AO9"/>
    <mergeCell ref="AP8:AX9"/>
    <mergeCell ref="AY8:BG9"/>
    <mergeCell ref="BH8:BP9"/>
    <mergeCell ref="BB14:BB15"/>
    <mergeCell ref="BC14:BC15"/>
    <mergeCell ref="BD14:BD15"/>
    <mergeCell ref="BE12:BE15"/>
    <mergeCell ref="BF13:BF15"/>
    <mergeCell ref="BG13:BG15"/>
    <mergeCell ref="BH10:BH15"/>
    <mergeCell ref="BI12:BI15"/>
    <mergeCell ref="N14:O14"/>
  </mergeCells>
  <pageMargins left="0.23622047244094499" right="0.196850393700787" top="0.62992125984252001" bottom="0.74803149606299202" header="0.23622047244094499" footer="0.35433070866141703"/>
  <pageSetup paperSize="8" scale="37" fitToHeight="0" orientation="landscape"/>
  <headerFooter differentFirst="1" alignWithMargins="0">
    <oddFooter>&amp;R&amp;14&amp;P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defaultRowHeight="1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A200"/>
  <sheetViews>
    <sheetView view="pageBreakPreview" topLeftCell="A22" zoomScale="115" zoomScaleNormal="100" zoomScaleSheetLayoutView="115" workbookViewId="0">
      <selection activeCell="G11" sqref="G11"/>
    </sheetView>
  </sheetViews>
  <sheetFormatPr defaultColWidth="9.140625" defaultRowHeight="15.75"/>
  <cols>
    <col min="1" max="1" width="5.42578125" style="204" customWidth="1"/>
    <col min="2" max="2" width="30.5703125" style="200" customWidth="1"/>
    <col min="3" max="3" width="17" style="200" customWidth="1"/>
    <col min="4" max="4" width="17.42578125" style="200" customWidth="1"/>
    <col min="5" max="5" width="17.7109375" style="200" customWidth="1"/>
    <col min="6" max="6" width="16.5703125" style="200" customWidth="1"/>
    <col min="7" max="7" width="15.140625" style="200" customWidth="1"/>
    <col min="8" max="8" width="0" style="200" hidden="1" customWidth="1"/>
    <col min="9" max="9" width="36.85546875" style="200" hidden="1" customWidth="1"/>
    <col min="10" max="25" width="0" style="200" hidden="1" customWidth="1"/>
    <col min="26" max="26" width="9.140625" style="200"/>
    <col min="27" max="27" width="18.42578125" style="200" customWidth="1"/>
    <col min="28" max="16384" width="9.140625" style="200"/>
  </cols>
  <sheetData>
    <row r="1" spans="1:27" ht="18.75">
      <c r="A1" s="461" t="s">
        <v>475</v>
      </c>
      <c r="B1" s="461"/>
      <c r="C1" s="461"/>
      <c r="D1" s="461"/>
      <c r="E1" s="461"/>
      <c r="F1" s="461"/>
      <c r="G1" s="461"/>
    </row>
    <row r="2" spans="1:27" s="205" customFormat="1" ht="41.25" customHeight="1">
      <c r="A2" s="469" t="s">
        <v>638</v>
      </c>
      <c r="B2" s="469"/>
      <c r="C2" s="469"/>
      <c r="D2" s="469"/>
      <c r="E2" s="469"/>
      <c r="F2" s="469"/>
      <c r="G2" s="469"/>
    </row>
    <row r="3" spans="1:27" s="205" customFormat="1" ht="21.75" customHeight="1">
      <c r="A3" s="470" t="s">
        <v>641</v>
      </c>
      <c r="B3" s="470"/>
      <c r="C3" s="470"/>
      <c r="D3" s="470"/>
      <c r="E3" s="470"/>
      <c r="F3" s="470"/>
      <c r="G3" s="470"/>
    </row>
    <row r="4" spans="1:27" ht="20.25" customHeight="1">
      <c r="A4" s="201"/>
      <c r="B4" s="202"/>
      <c r="C4" s="202"/>
      <c r="D4" s="471" t="s">
        <v>477</v>
      </c>
      <c r="E4" s="471"/>
      <c r="F4" s="471"/>
      <c r="G4" s="471"/>
    </row>
    <row r="5" spans="1:27" ht="15.75" customHeight="1">
      <c r="A5" s="462" t="s">
        <v>18</v>
      </c>
      <c r="B5" s="462" t="s">
        <v>432</v>
      </c>
      <c r="C5" s="462" t="s">
        <v>501</v>
      </c>
      <c r="D5" s="462" t="s">
        <v>553</v>
      </c>
      <c r="E5" s="466" t="s">
        <v>589</v>
      </c>
      <c r="F5" s="466" t="s">
        <v>632</v>
      </c>
      <c r="G5" s="463" t="s">
        <v>3</v>
      </c>
    </row>
    <row r="6" spans="1:27" ht="15.75" customHeight="1">
      <c r="A6" s="462"/>
      <c r="B6" s="462"/>
      <c r="C6" s="462"/>
      <c r="D6" s="462"/>
      <c r="E6" s="467"/>
      <c r="F6" s="467"/>
      <c r="G6" s="464"/>
    </row>
    <row r="7" spans="1:27" ht="48" customHeight="1">
      <c r="A7" s="462"/>
      <c r="B7" s="462"/>
      <c r="C7" s="462"/>
      <c r="D7" s="462"/>
      <c r="E7" s="468"/>
      <c r="F7" s="468"/>
      <c r="G7" s="465"/>
    </row>
    <row r="8" spans="1:27">
      <c r="A8" s="209" t="s">
        <v>459</v>
      </c>
      <c r="B8" s="209" t="s">
        <v>101</v>
      </c>
      <c r="C8" s="209">
        <v>1</v>
      </c>
      <c r="D8" s="209">
        <v>2</v>
      </c>
      <c r="E8" s="209">
        <v>3</v>
      </c>
      <c r="F8" s="209" t="s">
        <v>500</v>
      </c>
      <c r="G8" s="210">
        <v>5</v>
      </c>
    </row>
    <row r="9" spans="1:27" ht="23.25" customHeight="1">
      <c r="A9" s="209"/>
      <c r="B9" s="209" t="s">
        <v>466</v>
      </c>
      <c r="C9" s="211">
        <f>C10+C33</f>
        <v>425980000000</v>
      </c>
      <c r="D9" s="211">
        <f>D10+D33</f>
        <v>258643554603</v>
      </c>
      <c r="E9" s="211">
        <f>E10+E33</f>
        <v>266702448603</v>
      </c>
      <c r="F9" s="211">
        <f>F10+F33</f>
        <v>8058894000</v>
      </c>
      <c r="G9" s="212"/>
      <c r="I9" s="206"/>
    </row>
    <row r="10" spans="1:27" ht="31.5">
      <c r="A10" s="209" t="s">
        <v>459</v>
      </c>
      <c r="B10" s="234" t="s">
        <v>460</v>
      </c>
      <c r="C10" s="211">
        <f>C11+C15+C16+C17+C22+C23+C24+C25+C26+C27+C28+C30</f>
        <v>98650000000</v>
      </c>
      <c r="D10" s="211">
        <f>D11+D15+D16+D17+D22+D23+D24+D25+D26+D27+D28+D29+D30</f>
        <v>258643554603</v>
      </c>
      <c r="E10" s="211">
        <f>E11+E15+E16+E17+E22+E23+E24+E25+E26+E27+E28+E29+E30+E31+E32</f>
        <v>266702448603</v>
      </c>
      <c r="F10" s="211">
        <f>F11+F15+F16+F17+F22+F23+F24+F25+F26+F27+F28+F29+F30+F31+F32</f>
        <v>8058894000</v>
      </c>
      <c r="G10" s="213"/>
      <c r="I10" s="206"/>
      <c r="AA10" s="206"/>
    </row>
    <row r="11" spans="1:27" ht="47.25">
      <c r="A11" s="209" t="s">
        <v>32</v>
      </c>
      <c r="B11" s="214" t="s">
        <v>453</v>
      </c>
      <c r="C11" s="211">
        <f>SUM(C12:C14)</f>
        <v>64060000000</v>
      </c>
      <c r="D11" s="211">
        <f t="shared" ref="D11:F11" si="0">SUM(D12:D14)</f>
        <v>64060000000</v>
      </c>
      <c r="E11" s="211">
        <f t="shared" si="0"/>
        <v>64060000000</v>
      </c>
      <c r="F11" s="211">
        <f t="shared" si="0"/>
        <v>0</v>
      </c>
      <c r="G11" s="211"/>
      <c r="I11" s="206"/>
    </row>
    <row r="12" spans="1:27" ht="47.25">
      <c r="A12" s="215">
        <v>1</v>
      </c>
      <c r="B12" s="216" t="s">
        <v>454</v>
      </c>
      <c r="C12" s="328">
        <f>D12</f>
        <v>40150000000</v>
      </c>
      <c r="D12" s="328">
        <v>40150000000</v>
      </c>
      <c r="E12" s="328">
        <v>40150000000</v>
      </c>
      <c r="F12" s="217">
        <f>E12-D12</f>
        <v>0</v>
      </c>
      <c r="G12" s="212"/>
    </row>
    <row r="13" spans="1:27" ht="31.5">
      <c r="A13" s="215">
        <v>2</v>
      </c>
      <c r="B13" s="216" t="s">
        <v>433</v>
      </c>
      <c r="C13" s="217">
        <f>D13</f>
        <v>13910000000</v>
      </c>
      <c r="D13" s="217">
        <v>13910000000</v>
      </c>
      <c r="E13" s="217">
        <v>13910000000</v>
      </c>
      <c r="F13" s="217">
        <f t="shared" ref="F13:F14" si="1">E13-D13</f>
        <v>0</v>
      </c>
      <c r="G13" s="212"/>
    </row>
    <row r="14" spans="1:27" ht="31.5">
      <c r="A14" s="218">
        <v>3</v>
      </c>
      <c r="B14" s="216" t="s">
        <v>434</v>
      </c>
      <c r="C14" s="217">
        <f>D14</f>
        <v>10000000000</v>
      </c>
      <c r="D14" s="217">
        <v>10000000000</v>
      </c>
      <c r="E14" s="217">
        <v>10000000000</v>
      </c>
      <c r="F14" s="217">
        <f t="shared" si="1"/>
        <v>0</v>
      </c>
      <c r="G14" s="212"/>
    </row>
    <row r="15" spans="1:27" s="203" customFormat="1">
      <c r="A15" s="219" t="s">
        <v>50</v>
      </c>
      <c r="B15" s="220" t="s">
        <v>440</v>
      </c>
      <c r="C15" s="221">
        <f>D15</f>
        <v>30000000000</v>
      </c>
      <c r="D15" s="221">
        <v>30000000000</v>
      </c>
      <c r="E15" s="221">
        <v>30000000000</v>
      </c>
      <c r="F15" s="221"/>
      <c r="G15" s="221"/>
    </row>
    <row r="16" spans="1:27" s="203" customFormat="1" ht="63">
      <c r="A16" s="219" t="s">
        <v>51</v>
      </c>
      <c r="B16" s="222" t="s">
        <v>455</v>
      </c>
      <c r="C16" s="211">
        <v>4590000000</v>
      </c>
      <c r="D16" s="211">
        <v>4590000000</v>
      </c>
      <c r="E16" s="211">
        <v>4590000000</v>
      </c>
      <c r="F16" s="211"/>
      <c r="G16" s="223"/>
    </row>
    <row r="17" spans="1:27" s="203" customFormat="1" ht="31.5">
      <c r="A17" s="219" t="s">
        <v>52</v>
      </c>
      <c r="B17" s="222" t="s">
        <v>456</v>
      </c>
      <c r="C17" s="211">
        <f>SUM(C18:C21)</f>
        <v>0</v>
      </c>
      <c r="D17" s="211">
        <f t="shared" ref="D17:F17" si="2">SUM(D18:D21)</f>
        <v>8154160603</v>
      </c>
      <c r="E17" s="211">
        <f t="shared" si="2"/>
        <v>8154160603</v>
      </c>
      <c r="F17" s="211">
        <f t="shared" si="2"/>
        <v>0</v>
      </c>
      <c r="G17" s="223"/>
      <c r="I17" s="207"/>
    </row>
    <row r="18" spans="1:27" ht="30">
      <c r="A18" s="218">
        <v>1</v>
      </c>
      <c r="B18" s="224" t="s">
        <v>457</v>
      </c>
      <c r="C18" s="217"/>
      <c r="D18" s="217">
        <v>2137739975</v>
      </c>
      <c r="E18" s="217">
        <v>2137739975</v>
      </c>
      <c r="F18" s="217">
        <f>E18-D18</f>
        <v>0</v>
      </c>
      <c r="G18" s="225"/>
      <c r="I18" s="206"/>
    </row>
    <row r="19" spans="1:27" ht="63">
      <c r="A19" s="218">
        <v>2</v>
      </c>
      <c r="B19" s="226" t="s">
        <v>458</v>
      </c>
      <c r="C19" s="217"/>
      <c r="D19" s="217">
        <v>2402225128</v>
      </c>
      <c r="E19" s="217">
        <v>2402225128</v>
      </c>
      <c r="F19" s="217">
        <f t="shared" ref="F19:F21" si="3">E19-D19</f>
        <v>0</v>
      </c>
      <c r="G19" s="225"/>
      <c r="I19" s="206"/>
    </row>
    <row r="20" spans="1:27" ht="31.5">
      <c r="A20" s="218">
        <v>3</v>
      </c>
      <c r="B20" s="226" t="s">
        <v>437</v>
      </c>
      <c r="C20" s="217"/>
      <c r="D20" s="217">
        <v>2114195500</v>
      </c>
      <c r="E20" s="217">
        <v>2114195500</v>
      </c>
      <c r="F20" s="217">
        <f t="shared" si="3"/>
        <v>0</v>
      </c>
      <c r="G20" s="225"/>
      <c r="I20" s="206"/>
    </row>
    <row r="21" spans="1:27" ht="31.5">
      <c r="A21" s="218">
        <v>4</v>
      </c>
      <c r="B21" s="226" t="s">
        <v>439</v>
      </c>
      <c r="C21" s="217"/>
      <c r="D21" s="217">
        <v>1500000000</v>
      </c>
      <c r="E21" s="217">
        <v>1500000000</v>
      </c>
      <c r="F21" s="217">
        <f t="shared" si="3"/>
        <v>0</v>
      </c>
      <c r="G21" s="225"/>
      <c r="I21" s="206"/>
    </row>
    <row r="22" spans="1:27" s="203" customFormat="1" ht="31.5">
      <c r="A22" s="219" t="s">
        <v>53</v>
      </c>
      <c r="B22" s="227" t="s">
        <v>467</v>
      </c>
      <c r="C22" s="211"/>
      <c r="D22" s="211">
        <v>240000000</v>
      </c>
      <c r="E22" s="211">
        <v>240000000</v>
      </c>
      <c r="F22" s="211">
        <f>E22-D22</f>
        <v>0</v>
      </c>
      <c r="G22" s="213"/>
      <c r="I22" s="207"/>
    </row>
    <row r="23" spans="1:27" s="203" customFormat="1" ht="31.5">
      <c r="A23" s="219" t="s">
        <v>226</v>
      </c>
      <c r="B23" s="227" t="s">
        <v>473</v>
      </c>
      <c r="C23" s="211"/>
      <c r="D23" s="211">
        <v>834700000</v>
      </c>
      <c r="E23" s="211">
        <v>834700000</v>
      </c>
      <c r="F23" s="211">
        <f t="shared" ref="F23:F32" si="4">E23-D23</f>
        <v>0</v>
      </c>
      <c r="G23" s="213"/>
      <c r="I23" s="207"/>
    </row>
    <row r="24" spans="1:27" s="203" customFormat="1" ht="94.5">
      <c r="A24" s="210" t="s">
        <v>228</v>
      </c>
      <c r="B24" s="228" t="s">
        <v>337</v>
      </c>
      <c r="C24" s="229"/>
      <c r="D24" s="229">
        <f>119046000000+7321000000</f>
        <v>126367000000</v>
      </c>
      <c r="E24" s="229">
        <f>119046000000+7321000000</f>
        <v>126367000000</v>
      </c>
      <c r="F24" s="211">
        <f t="shared" si="4"/>
        <v>0</v>
      </c>
      <c r="G24" s="225" t="s">
        <v>629</v>
      </c>
      <c r="I24" s="198">
        <v>89616</v>
      </c>
      <c r="AA24" s="207"/>
    </row>
    <row r="25" spans="1:27" s="203" customFormat="1" ht="31.5">
      <c r="A25" s="210" t="s">
        <v>497</v>
      </c>
      <c r="B25" s="228" t="s">
        <v>498</v>
      </c>
      <c r="C25" s="229"/>
      <c r="D25" s="229">
        <f>11203000000-1301160000</f>
        <v>9901840000</v>
      </c>
      <c r="E25" s="229">
        <f>D25</f>
        <v>9901840000</v>
      </c>
      <c r="F25" s="211">
        <f t="shared" si="4"/>
        <v>0</v>
      </c>
      <c r="G25" s="329"/>
      <c r="I25" s="207"/>
    </row>
    <row r="26" spans="1:27" s="203" customFormat="1" ht="31.5">
      <c r="A26" s="210" t="s">
        <v>499</v>
      </c>
      <c r="B26" s="228" t="s">
        <v>439</v>
      </c>
      <c r="C26" s="229"/>
      <c r="D26" s="229">
        <v>3500000000</v>
      </c>
      <c r="E26" s="229">
        <v>3500000000</v>
      </c>
      <c r="F26" s="211">
        <f t="shared" si="4"/>
        <v>0</v>
      </c>
      <c r="G26" s="329"/>
      <c r="I26" s="207"/>
    </row>
    <row r="27" spans="1:27" s="203" customFormat="1" ht="31.5">
      <c r="A27" s="210" t="s">
        <v>538</v>
      </c>
      <c r="B27" s="228" t="s">
        <v>550</v>
      </c>
      <c r="C27" s="229"/>
      <c r="D27" s="229">
        <v>3310419000</v>
      </c>
      <c r="E27" s="229">
        <v>3310419000</v>
      </c>
      <c r="F27" s="211">
        <f t="shared" si="4"/>
        <v>0</v>
      </c>
      <c r="G27" s="329"/>
      <c r="I27" s="207"/>
    </row>
    <row r="28" spans="1:27" s="203" customFormat="1" ht="47.25">
      <c r="A28" s="210" t="s">
        <v>540</v>
      </c>
      <c r="B28" s="228" t="s">
        <v>539</v>
      </c>
      <c r="C28" s="229"/>
      <c r="D28" s="229">
        <v>835435000</v>
      </c>
      <c r="E28" s="229">
        <v>835435000</v>
      </c>
      <c r="F28" s="211">
        <f t="shared" si="4"/>
        <v>0</v>
      </c>
      <c r="G28" s="329"/>
      <c r="I28" s="207"/>
    </row>
    <row r="29" spans="1:27" s="203" customFormat="1" ht="31.5">
      <c r="A29" s="210" t="s">
        <v>542</v>
      </c>
      <c r="B29" s="228" t="s">
        <v>541</v>
      </c>
      <c r="C29" s="229"/>
      <c r="D29" s="229">
        <v>4000000000</v>
      </c>
      <c r="E29" s="229">
        <v>4000000000</v>
      </c>
      <c r="F29" s="211">
        <f t="shared" si="4"/>
        <v>0</v>
      </c>
      <c r="G29" s="329"/>
      <c r="I29" s="207"/>
    </row>
    <row r="30" spans="1:27" s="203" customFormat="1" ht="31.5">
      <c r="A30" s="210" t="s">
        <v>546</v>
      </c>
      <c r="B30" s="228" t="s">
        <v>547</v>
      </c>
      <c r="C30" s="229"/>
      <c r="D30" s="229">
        <v>2850000000</v>
      </c>
      <c r="E30" s="229">
        <v>2850000000</v>
      </c>
      <c r="F30" s="211">
        <f t="shared" si="4"/>
        <v>0</v>
      </c>
      <c r="G30" s="329"/>
      <c r="I30" s="207"/>
    </row>
    <row r="31" spans="1:27" s="203" customFormat="1" ht="31.5">
      <c r="A31" s="210" t="s">
        <v>548</v>
      </c>
      <c r="B31" s="228" t="s">
        <v>551</v>
      </c>
      <c r="C31" s="229"/>
      <c r="D31" s="229"/>
      <c r="E31" s="229">
        <v>3858894000</v>
      </c>
      <c r="F31" s="211">
        <f t="shared" si="4"/>
        <v>3858894000</v>
      </c>
      <c r="G31" s="329"/>
      <c r="I31" s="207"/>
    </row>
    <row r="32" spans="1:27" s="203" customFormat="1" ht="94.5">
      <c r="A32" s="210" t="s">
        <v>549</v>
      </c>
      <c r="B32" s="228" t="s">
        <v>552</v>
      </c>
      <c r="C32" s="229"/>
      <c r="D32" s="229"/>
      <c r="E32" s="229">
        <v>4200000000</v>
      </c>
      <c r="F32" s="211">
        <f t="shared" si="4"/>
        <v>4200000000</v>
      </c>
      <c r="G32" s="312" t="s">
        <v>633</v>
      </c>
      <c r="I32" s="207"/>
    </row>
    <row r="33" spans="1:9" s="203" customFormat="1">
      <c r="A33" s="219" t="s">
        <v>462</v>
      </c>
      <c r="B33" s="227" t="s">
        <v>461</v>
      </c>
      <c r="C33" s="211">
        <f>SUM(C34:C37)</f>
        <v>327330000000</v>
      </c>
      <c r="D33" s="211">
        <v>0</v>
      </c>
      <c r="E33" s="211">
        <v>0</v>
      </c>
      <c r="F33" s="211"/>
      <c r="G33" s="213"/>
      <c r="I33" s="207"/>
    </row>
    <row r="34" spans="1:9" ht="78.75">
      <c r="A34" s="218" t="s">
        <v>41</v>
      </c>
      <c r="B34" s="226" t="s">
        <v>634</v>
      </c>
      <c r="C34" s="217">
        <v>25000000000</v>
      </c>
      <c r="D34" s="217"/>
      <c r="E34" s="217"/>
      <c r="F34" s="217"/>
      <c r="G34" s="459" t="s">
        <v>635</v>
      </c>
      <c r="I34" s="206"/>
    </row>
    <row r="35" spans="1:9" ht="63">
      <c r="A35" s="218" t="s">
        <v>46</v>
      </c>
      <c r="B35" s="226" t="s">
        <v>463</v>
      </c>
      <c r="C35" s="217">
        <f>70000000000-C34</f>
        <v>45000000000</v>
      </c>
      <c r="D35" s="217"/>
      <c r="E35" s="217"/>
      <c r="F35" s="217"/>
      <c r="G35" s="460"/>
      <c r="I35" s="206"/>
    </row>
    <row r="36" spans="1:9" ht="47.25">
      <c r="A36" s="218" t="s">
        <v>99</v>
      </c>
      <c r="B36" s="226" t="s">
        <v>465</v>
      </c>
      <c r="C36" s="217">
        <v>65330000000</v>
      </c>
      <c r="D36" s="217"/>
      <c r="E36" s="217"/>
      <c r="F36" s="217"/>
      <c r="G36" s="230"/>
      <c r="I36" s="206"/>
    </row>
    <row r="37" spans="1:9" ht="31.5">
      <c r="A37" s="218" t="s">
        <v>54</v>
      </c>
      <c r="B37" s="226" t="s">
        <v>464</v>
      </c>
      <c r="C37" s="217">
        <v>192000000000</v>
      </c>
      <c r="D37" s="217"/>
      <c r="E37" s="217"/>
      <c r="F37" s="217"/>
      <c r="G37" s="230"/>
      <c r="I37" s="206"/>
    </row>
    <row r="49" spans="1:1">
      <c r="A49" s="200"/>
    </row>
    <row r="50" spans="1:1">
      <c r="A50" s="200"/>
    </row>
    <row r="51" spans="1:1">
      <c r="A51" s="200"/>
    </row>
    <row r="52" spans="1:1">
      <c r="A52" s="200"/>
    </row>
    <row r="53" spans="1:1">
      <c r="A53" s="200"/>
    </row>
    <row r="54" spans="1:1">
      <c r="A54" s="200"/>
    </row>
    <row r="55" spans="1:1">
      <c r="A55" s="200"/>
    </row>
    <row r="56" spans="1:1">
      <c r="A56" s="200"/>
    </row>
    <row r="57" spans="1:1">
      <c r="A57" s="200"/>
    </row>
    <row r="58" spans="1:1">
      <c r="A58" s="200"/>
    </row>
    <row r="59" spans="1:1">
      <c r="A59" s="200"/>
    </row>
    <row r="60" spans="1:1">
      <c r="A60" s="200"/>
    </row>
    <row r="61" spans="1:1">
      <c r="A61" s="200"/>
    </row>
    <row r="62" spans="1:1">
      <c r="A62" s="200"/>
    </row>
    <row r="63" spans="1:1">
      <c r="A63" s="200"/>
    </row>
    <row r="64" spans="1:1">
      <c r="A64" s="200"/>
    </row>
    <row r="65" spans="1:1">
      <c r="A65" s="200"/>
    </row>
    <row r="66" spans="1:1">
      <c r="A66" s="200"/>
    </row>
    <row r="67" spans="1:1">
      <c r="A67" s="200"/>
    </row>
    <row r="68" spans="1:1">
      <c r="A68" s="200"/>
    </row>
    <row r="69" spans="1:1">
      <c r="A69" s="200"/>
    </row>
    <row r="70" spans="1:1">
      <c r="A70" s="200"/>
    </row>
    <row r="71" spans="1:1">
      <c r="A71" s="200"/>
    </row>
    <row r="72" spans="1:1">
      <c r="A72" s="200"/>
    </row>
    <row r="73" spans="1:1">
      <c r="A73" s="200"/>
    </row>
    <row r="74" spans="1:1">
      <c r="A74" s="200"/>
    </row>
    <row r="75" spans="1:1">
      <c r="A75" s="200"/>
    </row>
    <row r="76" spans="1:1">
      <c r="A76" s="200"/>
    </row>
    <row r="77" spans="1:1">
      <c r="A77" s="200"/>
    </row>
    <row r="78" spans="1:1">
      <c r="A78" s="200"/>
    </row>
    <row r="79" spans="1:1">
      <c r="A79" s="200"/>
    </row>
    <row r="80" spans="1:1">
      <c r="A80" s="200"/>
    </row>
    <row r="81" spans="1:1">
      <c r="A81" s="200"/>
    </row>
    <row r="82" spans="1:1">
      <c r="A82" s="200"/>
    </row>
    <row r="83" spans="1:1">
      <c r="A83" s="200"/>
    </row>
    <row r="84" spans="1:1">
      <c r="A84" s="200"/>
    </row>
    <row r="85" spans="1:1">
      <c r="A85" s="200"/>
    </row>
    <row r="86" spans="1:1">
      <c r="A86" s="200"/>
    </row>
    <row r="87" spans="1:1">
      <c r="A87" s="200"/>
    </row>
    <row r="88" spans="1:1">
      <c r="A88" s="200"/>
    </row>
    <row r="89" spans="1:1">
      <c r="A89" s="200"/>
    </row>
    <row r="90" spans="1:1">
      <c r="A90" s="200"/>
    </row>
    <row r="91" spans="1:1">
      <c r="A91" s="200"/>
    </row>
    <row r="92" spans="1:1">
      <c r="A92" s="200"/>
    </row>
    <row r="93" spans="1:1">
      <c r="A93" s="200"/>
    </row>
    <row r="94" spans="1:1">
      <c r="A94" s="200"/>
    </row>
    <row r="95" spans="1:1">
      <c r="A95" s="200"/>
    </row>
    <row r="96" spans="1:1">
      <c r="A96" s="200"/>
    </row>
    <row r="97" spans="1:1">
      <c r="A97" s="200"/>
    </row>
    <row r="98" spans="1:1">
      <c r="A98" s="200"/>
    </row>
    <row r="99" spans="1:1">
      <c r="A99" s="200"/>
    </row>
    <row r="100" spans="1:1">
      <c r="A100" s="200"/>
    </row>
    <row r="101" spans="1:1">
      <c r="A101" s="200"/>
    </row>
    <row r="102" spans="1:1">
      <c r="A102" s="200"/>
    </row>
    <row r="103" spans="1:1">
      <c r="A103" s="200"/>
    </row>
    <row r="104" spans="1:1">
      <c r="A104" s="200"/>
    </row>
    <row r="105" spans="1:1">
      <c r="A105" s="200"/>
    </row>
    <row r="106" spans="1:1">
      <c r="A106" s="200"/>
    </row>
    <row r="107" spans="1:1">
      <c r="A107" s="200"/>
    </row>
    <row r="108" spans="1:1">
      <c r="A108" s="200"/>
    </row>
    <row r="109" spans="1:1">
      <c r="A109" s="200"/>
    </row>
    <row r="110" spans="1:1">
      <c r="A110" s="200"/>
    </row>
    <row r="111" spans="1:1">
      <c r="A111" s="200"/>
    </row>
    <row r="112" spans="1:1">
      <c r="A112" s="200"/>
    </row>
    <row r="113" spans="1:1">
      <c r="A113" s="200"/>
    </row>
    <row r="114" spans="1:1">
      <c r="A114" s="200"/>
    </row>
    <row r="115" spans="1:1">
      <c r="A115" s="200"/>
    </row>
    <row r="116" spans="1:1">
      <c r="A116" s="200"/>
    </row>
    <row r="117" spans="1:1">
      <c r="A117" s="200"/>
    </row>
    <row r="118" spans="1:1">
      <c r="A118" s="200"/>
    </row>
    <row r="119" spans="1:1">
      <c r="A119" s="200"/>
    </row>
    <row r="120" spans="1:1">
      <c r="A120" s="200"/>
    </row>
    <row r="121" spans="1:1">
      <c r="A121" s="200"/>
    </row>
    <row r="122" spans="1:1">
      <c r="A122" s="200"/>
    </row>
    <row r="123" spans="1:1">
      <c r="A123" s="200"/>
    </row>
    <row r="124" spans="1:1">
      <c r="A124" s="200"/>
    </row>
    <row r="125" spans="1:1">
      <c r="A125" s="200"/>
    </row>
    <row r="126" spans="1:1">
      <c r="A126" s="200"/>
    </row>
    <row r="127" spans="1:1">
      <c r="A127" s="200"/>
    </row>
    <row r="128" spans="1:1">
      <c r="A128" s="200"/>
    </row>
    <row r="129" spans="1:1">
      <c r="A129" s="200"/>
    </row>
    <row r="130" spans="1:1">
      <c r="A130" s="200"/>
    </row>
    <row r="131" spans="1:1">
      <c r="A131" s="200"/>
    </row>
    <row r="132" spans="1:1">
      <c r="A132" s="200"/>
    </row>
    <row r="133" spans="1:1">
      <c r="A133" s="200"/>
    </row>
    <row r="134" spans="1:1">
      <c r="A134" s="200"/>
    </row>
    <row r="135" spans="1:1">
      <c r="A135" s="200"/>
    </row>
    <row r="136" spans="1:1">
      <c r="A136" s="200"/>
    </row>
    <row r="137" spans="1:1">
      <c r="A137" s="200"/>
    </row>
    <row r="138" spans="1:1">
      <c r="A138" s="200"/>
    </row>
    <row r="139" spans="1:1">
      <c r="A139" s="200"/>
    </row>
    <row r="140" spans="1:1">
      <c r="A140" s="200"/>
    </row>
    <row r="141" spans="1:1">
      <c r="A141" s="200"/>
    </row>
    <row r="142" spans="1:1">
      <c r="A142" s="200"/>
    </row>
    <row r="143" spans="1:1">
      <c r="A143" s="200"/>
    </row>
    <row r="144" spans="1:1">
      <c r="A144" s="200"/>
    </row>
    <row r="145" spans="1:1">
      <c r="A145" s="200"/>
    </row>
    <row r="146" spans="1:1">
      <c r="A146" s="200"/>
    </row>
    <row r="147" spans="1:1">
      <c r="A147" s="200"/>
    </row>
    <row r="148" spans="1:1">
      <c r="A148" s="200"/>
    </row>
    <row r="149" spans="1:1">
      <c r="A149" s="200"/>
    </row>
    <row r="150" spans="1:1">
      <c r="A150" s="200"/>
    </row>
    <row r="151" spans="1:1">
      <c r="A151" s="200"/>
    </row>
    <row r="152" spans="1:1">
      <c r="A152" s="200"/>
    </row>
    <row r="153" spans="1:1">
      <c r="A153" s="200"/>
    </row>
    <row r="154" spans="1:1">
      <c r="A154" s="200"/>
    </row>
    <row r="155" spans="1:1">
      <c r="A155" s="200"/>
    </row>
    <row r="156" spans="1:1">
      <c r="A156" s="200"/>
    </row>
    <row r="157" spans="1:1">
      <c r="A157" s="200"/>
    </row>
    <row r="158" spans="1:1">
      <c r="A158" s="200"/>
    </row>
    <row r="159" spans="1:1">
      <c r="A159" s="200"/>
    </row>
    <row r="160" spans="1:1">
      <c r="A160" s="200"/>
    </row>
    <row r="161" spans="1:1">
      <c r="A161" s="200"/>
    </row>
    <row r="162" spans="1:1">
      <c r="A162" s="200"/>
    </row>
    <row r="163" spans="1:1">
      <c r="A163" s="200"/>
    </row>
    <row r="164" spans="1:1">
      <c r="A164" s="200"/>
    </row>
    <row r="165" spans="1:1">
      <c r="A165" s="200"/>
    </row>
    <row r="166" spans="1:1">
      <c r="A166" s="200"/>
    </row>
    <row r="167" spans="1:1">
      <c r="A167" s="200"/>
    </row>
    <row r="168" spans="1:1">
      <c r="A168" s="200"/>
    </row>
    <row r="169" spans="1:1">
      <c r="A169" s="200"/>
    </row>
    <row r="170" spans="1:1">
      <c r="A170" s="200"/>
    </row>
    <row r="171" spans="1:1">
      <c r="A171" s="200"/>
    </row>
    <row r="172" spans="1:1">
      <c r="A172" s="200"/>
    </row>
    <row r="173" spans="1:1">
      <c r="A173" s="200"/>
    </row>
    <row r="174" spans="1:1">
      <c r="A174" s="200"/>
    </row>
    <row r="175" spans="1:1">
      <c r="A175" s="200"/>
    </row>
    <row r="176" spans="1:1">
      <c r="A176" s="200"/>
    </row>
    <row r="177" spans="1:1">
      <c r="A177" s="200"/>
    </row>
    <row r="178" spans="1:1">
      <c r="A178" s="200"/>
    </row>
    <row r="179" spans="1:1">
      <c r="A179" s="200"/>
    </row>
    <row r="180" spans="1:1">
      <c r="A180" s="200"/>
    </row>
    <row r="181" spans="1:1">
      <c r="A181" s="200"/>
    </row>
    <row r="182" spans="1:1">
      <c r="A182" s="200"/>
    </row>
    <row r="183" spans="1:1">
      <c r="A183" s="200"/>
    </row>
    <row r="184" spans="1:1">
      <c r="A184" s="200"/>
    </row>
    <row r="185" spans="1:1">
      <c r="A185" s="200"/>
    </row>
    <row r="186" spans="1:1">
      <c r="A186" s="200"/>
    </row>
    <row r="187" spans="1:1">
      <c r="A187" s="200"/>
    </row>
    <row r="188" spans="1:1">
      <c r="A188" s="200"/>
    </row>
    <row r="189" spans="1:1">
      <c r="A189" s="200"/>
    </row>
    <row r="190" spans="1:1">
      <c r="A190" s="200"/>
    </row>
    <row r="191" spans="1:1">
      <c r="A191" s="200"/>
    </row>
    <row r="192" spans="1:1">
      <c r="A192" s="200"/>
    </row>
    <row r="193" spans="1:1">
      <c r="A193" s="200"/>
    </row>
    <row r="194" spans="1:1">
      <c r="A194" s="200"/>
    </row>
    <row r="195" spans="1:1">
      <c r="A195" s="200"/>
    </row>
    <row r="196" spans="1:1">
      <c r="A196" s="200"/>
    </row>
    <row r="197" spans="1:1">
      <c r="A197" s="200"/>
    </row>
    <row r="198" spans="1:1">
      <c r="A198" s="200"/>
    </row>
    <row r="199" spans="1:1">
      <c r="A199" s="200"/>
    </row>
    <row r="200" spans="1:1">
      <c r="A200" s="200"/>
    </row>
  </sheetData>
  <mergeCells count="12">
    <mergeCell ref="G34:G35"/>
    <mergeCell ref="A1:G1"/>
    <mergeCell ref="A5:A7"/>
    <mergeCell ref="B5:B7"/>
    <mergeCell ref="C5:C7"/>
    <mergeCell ref="D5:D7"/>
    <mergeCell ref="G5:G7"/>
    <mergeCell ref="F5:F7"/>
    <mergeCell ref="A2:G2"/>
    <mergeCell ref="A3:G3"/>
    <mergeCell ref="D4:G4"/>
    <mergeCell ref="E5:E7"/>
  </mergeCells>
  <phoneticPr fontId="273" type="noConversion"/>
  <pageMargins left="0.55000000000000004" right="0.37" top="0.7" bottom="0.68" header="0.3" footer="0.3"/>
  <pageSetup paperSize="9" scale="78" fitToHeight="0" orientation="portrait" r:id="rId1"/>
  <headerFooter>
    <oddFooter>&amp;C&amp;14&amp;P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EK205"/>
  <sheetViews>
    <sheetView showZeros="0" tabSelected="1" topLeftCell="A6" zoomScale="90" zoomScaleNormal="90" zoomScaleSheetLayoutView="90" workbookViewId="0">
      <selection activeCell="D71" sqref="D71"/>
    </sheetView>
  </sheetViews>
  <sheetFormatPr defaultColWidth="9" defaultRowHeight="15.75"/>
  <cols>
    <col min="1" max="1" width="5.5703125" style="126" customWidth="1"/>
    <col min="2" max="2" width="31.140625" style="127" customWidth="1"/>
    <col min="3" max="3" width="17" style="128" customWidth="1"/>
    <col min="4" max="4" width="12.5703125" style="128" customWidth="1"/>
    <col min="5" max="5" width="9" style="128" customWidth="1"/>
    <col min="6" max="6" width="11" style="128" customWidth="1"/>
    <col min="7" max="7" width="14" style="129" customWidth="1"/>
    <col min="8" max="8" width="12" style="129" customWidth="1"/>
    <col min="9" max="9" width="12.5703125" style="129" customWidth="1"/>
    <col min="10" max="10" width="12.42578125" style="129" customWidth="1"/>
    <col min="11" max="11" width="12.7109375" style="129" customWidth="1"/>
    <col min="12" max="13" width="9.85546875" style="129" customWidth="1"/>
    <col min="14" max="14" width="14" style="129" customWidth="1"/>
    <col min="15" max="16" width="9.85546875" style="129" customWidth="1"/>
    <col min="17" max="17" width="11.7109375" style="129" customWidth="1"/>
    <col min="18" max="18" width="9.140625" style="194" customWidth="1"/>
    <col min="19" max="19" width="13.7109375" style="194" hidden="1" customWidth="1"/>
    <col min="20" max="20" width="12.42578125" style="194" hidden="1" customWidth="1"/>
    <col min="21" max="33" width="9" style="194" hidden="1" customWidth="1"/>
    <col min="34" max="34" width="4" style="194" hidden="1" customWidth="1"/>
    <col min="35" max="36" width="4.5703125" style="194" hidden="1" customWidth="1"/>
    <col min="37" max="38" width="4.7109375" style="194" hidden="1" customWidth="1"/>
    <col min="39" max="39" width="5.42578125" style="194" hidden="1" customWidth="1"/>
    <col min="40" max="40" width="4" style="194" hidden="1" customWidth="1"/>
    <col min="41" max="41" width="5.28515625" style="194" hidden="1" customWidth="1"/>
    <col min="42" max="42" width="2.5703125" style="194" hidden="1" customWidth="1"/>
    <col min="43" max="43" width="6.42578125" style="194" hidden="1" customWidth="1"/>
    <col min="44" max="44" width="5.140625" style="194" hidden="1" customWidth="1"/>
    <col min="45" max="67" width="0" style="194" hidden="1" customWidth="1"/>
    <col min="68" max="137" width="9" style="194"/>
    <col min="138" max="138" width="5.140625" style="194" customWidth="1"/>
    <col min="139" max="139" width="32.42578125" style="194" customWidth="1"/>
    <col min="140" max="142" width="10.28515625" style="194" customWidth="1"/>
    <col min="143" max="144" width="12.42578125" style="194" customWidth="1"/>
    <col min="145" max="145" width="11.28515625" style="194" customWidth="1"/>
    <col min="146" max="146" width="12.42578125" style="194" customWidth="1"/>
    <col min="147" max="147" width="11.28515625" style="194" customWidth="1"/>
    <col min="148" max="148" width="12.42578125" style="194" customWidth="1"/>
    <col min="149" max="149" width="11.28515625" style="194" customWidth="1"/>
    <col min="150" max="150" width="12.42578125" style="194" customWidth="1"/>
    <col min="151" max="151" width="11.28515625" style="194" customWidth="1"/>
    <col min="152" max="152" width="12.42578125" style="194" customWidth="1"/>
    <col min="153" max="153" width="11.28515625" style="194" customWidth="1"/>
    <col min="154" max="154" width="14.140625" style="194" customWidth="1"/>
    <col min="155" max="155" width="10.28515625" style="194" customWidth="1"/>
    <col min="156" max="156" width="17.140625" style="194" customWidth="1"/>
    <col min="157" max="157" width="12" style="194" customWidth="1"/>
    <col min="158" max="158" width="14.140625" style="194" customWidth="1"/>
    <col min="159" max="159" width="10.28515625" style="194" customWidth="1"/>
    <col min="160" max="160" width="17.140625" style="194" customWidth="1"/>
    <col min="161" max="161" width="12" style="194" customWidth="1"/>
    <col min="162" max="162" width="10.7109375" style="194" customWidth="1"/>
    <col min="163" max="165" width="9" style="194" hidden="1" customWidth="1"/>
    <col min="166" max="393" width="9" style="194"/>
    <col min="394" max="394" width="5.140625" style="194" customWidth="1"/>
    <col min="395" max="395" width="32.42578125" style="194" customWidth="1"/>
    <col min="396" max="398" width="10.28515625" style="194" customWidth="1"/>
    <col min="399" max="400" width="12.42578125" style="194" customWidth="1"/>
    <col min="401" max="401" width="11.28515625" style="194" customWidth="1"/>
    <col min="402" max="402" width="12.42578125" style="194" customWidth="1"/>
    <col min="403" max="403" width="11.28515625" style="194" customWidth="1"/>
    <col min="404" max="404" width="12.42578125" style="194" customWidth="1"/>
    <col min="405" max="405" width="11.28515625" style="194" customWidth="1"/>
    <col min="406" max="406" width="12.42578125" style="194" customWidth="1"/>
    <col min="407" max="407" width="11.28515625" style="194" customWidth="1"/>
    <col min="408" max="408" width="12.42578125" style="194" customWidth="1"/>
    <col min="409" max="409" width="11.28515625" style="194" customWidth="1"/>
    <col min="410" max="410" width="14.140625" style="194" customWidth="1"/>
    <col min="411" max="411" width="10.28515625" style="194" customWidth="1"/>
    <col min="412" max="412" width="17.140625" style="194" customWidth="1"/>
    <col min="413" max="413" width="12" style="194" customWidth="1"/>
    <col min="414" max="414" width="14.140625" style="194" customWidth="1"/>
    <col min="415" max="415" width="10.28515625" style="194" customWidth="1"/>
    <col min="416" max="416" width="17.140625" style="194" customWidth="1"/>
    <col min="417" max="417" width="12" style="194" customWidth="1"/>
    <col min="418" max="418" width="10.7109375" style="194" customWidth="1"/>
    <col min="419" max="421" width="9" style="194" hidden="1" customWidth="1"/>
    <col min="422" max="649" width="9" style="194"/>
    <col min="650" max="650" width="5.140625" style="194" customWidth="1"/>
    <col min="651" max="651" width="32.42578125" style="194" customWidth="1"/>
    <col min="652" max="654" width="10.28515625" style="194" customWidth="1"/>
    <col min="655" max="656" width="12.42578125" style="194" customWidth="1"/>
    <col min="657" max="657" width="11.28515625" style="194" customWidth="1"/>
    <col min="658" max="658" width="12.42578125" style="194" customWidth="1"/>
    <col min="659" max="659" width="11.28515625" style="194" customWidth="1"/>
    <col min="660" max="660" width="12.42578125" style="194" customWidth="1"/>
    <col min="661" max="661" width="11.28515625" style="194" customWidth="1"/>
    <col min="662" max="662" width="12.42578125" style="194" customWidth="1"/>
    <col min="663" max="663" width="11.28515625" style="194" customWidth="1"/>
    <col min="664" max="664" width="12.42578125" style="194" customWidth="1"/>
    <col min="665" max="665" width="11.28515625" style="194" customWidth="1"/>
    <col min="666" max="666" width="14.140625" style="194" customWidth="1"/>
    <col min="667" max="667" width="10.28515625" style="194" customWidth="1"/>
    <col min="668" max="668" width="17.140625" style="194" customWidth="1"/>
    <col min="669" max="669" width="12" style="194" customWidth="1"/>
    <col min="670" max="670" width="14.140625" style="194" customWidth="1"/>
    <col min="671" max="671" width="10.28515625" style="194" customWidth="1"/>
    <col min="672" max="672" width="17.140625" style="194" customWidth="1"/>
    <col min="673" max="673" width="12" style="194" customWidth="1"/>
    <col min="674" max="674" width="10.7109375" style="194" customWidth="1"/>
    <col min="675" max="677" width="9" style="194" hidden="1" customWidth="1"/>
    <col min="678" max="905" width="9" style="194"/>
    <col min="906" max="906" width="5.140625" style="194" customWidth="1"/>
    <col min="907" max="907" width="32.42578125" style="194" customWidth="1"/>
    <col min="908" max="910" width="10.28515625" style="194" customWidth="1"/>
    <col min="911" max="912" width="12.42578125" style="194" customWidth="1"/>
    <col min="913" max="913" width="11.28515625" style="194" customWidth="1"/>
    <col min="914" max="914" width="12.42578125" style="194" customWidth="1"/>
    <col min="915" max="915" width="11.28515625" style="194" customWidth="1"/>
    <col min="916" max="916" width="12.42578125" style="194" customWidth="1"/>
    <col min="917" max="917" width="11.28515625" style="194" customWidth="1"/>
    <col min="918" max="918" width="12.42578125" style="194" customWidth="1"/>
    <col min="919" max="919" width="11.28515625" style="194" customWidth="1"/>
    <col min="920" max="920" width="12.42578125" style="194" customWidth="1"/>
    <col min="921" max="921" width="11.28515625" style="194" customWidth="1"/>
    <col min="922" max="922" width="14.140625" style="194" customWidth="1"/>
    <col min="923" max="923" width="10.28515625" style="194" customWidth="1"/>
    <col min="924" max="924" width="17.140625" style="194" customWidth="1"/>
    <col min="925" max="925" width="12" style="194" customWidth="1"/>
    <col min="926" max="926" width="14.140625" style="194" customWidth="1"/>
    <col min="927" max="927" width="10.28515625" style="194" customWidth="1"/>
    <col min="928" max="928" width="17.140625" style="194" customWidth="1"/>
    <col min="929" max="929" width="12" style="194" customWidth="1"/>
    <col min="930" max="930" width="10.7109375" style="194" customWidth="1"/>
    <col min="931" max="933" width="9" style="194" hidden="1" customWidth="1"/>
    <col min="934" max="1161" width="9" style="194"/>
    <col min="1162" max="1162" width="5.140625" style="194" customWidth="1"/>
    <col min="1163" max="1163" width="32.42578125" style="194" customWidth="1"/>
    <col min="1164" max="1166" width="10.28515625" style="194" customWidth="1"/>
    <col min="1167" max="1168" width="12.42578125" style="194" customWidth="1"/>
    <col min="1169" max="1169" width="11.28515625" style="194" customWidth="1"/>
    <col min="1170" max="1170" width="12.42578125" style="194" customWidth="1"/>
    <col min="1171" max="1171" width="11.28515625" style="194" customWidth="1"/>
    <col min="1172" max="1172" width="12.42578125" style="194" customWidth="1"/>
    <col min="1173" max="1173" width="11.28515625" style="194" customWidth="1"/>
    <col min="1174" max="1174" width="12.42578125" style="194" customWidth="1"/>
    <col min="1175" max="1175" width="11.28515625" style="194" customWidth="1"/>
    <col min="1176" max="1176" width="12.42578125" style="194" customWidth="1"/>
    <col min="1177" max="1177" width="11.28515625" style="194" customWidth="1"/>
    <col min="1178" max="1178" width="14.140625" style="194" customWidth="1"/>
    <col min="1179" max="1179" width="10.28515625" style="194" customWidth="1"/>
    <col min="1180" max="1180" width="17.140625" style="194" customWidth="1"/>
    <col min="1181" max="1181" width="12" style="194" customWidth="1"/>
    <col min="1182" max="1182" width="14.140625" style="194" customWidth="1"/>
    <col min="1183" max="1183" width="10.28515625" style="194" customWidth="1"/>
    <col min="1184" max="1184" width="17.140625" style="194" customWidth="1"/>
    <col min="1185" max="1185" width="12" style="194" customWidth="1"/>
    <col min="1186" max="1186" width="10.7109375" style="194" customWidth="1"/>
    <col min="1187" max="1189" width="9" style="194" hidden="1" customWidth="1"/>
    <col min="1190" max="1417" width="9" style="194"/>
    <col min="1418" max="1418" width="5.140625" style="194" customWidth="1"/>
    <col min="1419" max="1419" width="32.42578125" style="194" customWidth="1"/>
    <col min="1420" max="1422" width="10.28515625" style="194" customWidth="1"/>
    <col min="1423" max="1424" width="12.42578125" style="194" customWidth="1"/>
    <col min="1425" max="1425" width="11.28515625" style="194" customWidth="1"/>
    <col min="1426" max="1426" width="12.42578125" style="194" customWidth="1"/>
    <col min="1427" max="1427" width="11.28515625" style="194" customWidth="1"/>
    <col min="1428" max="1428" width="12.42578125" style="194" customWidth="1"/>
    <col min="1429" max="1429" width="11.28515625" style="194" customWidth="1"/>
    <col min="1430" max="1430" width="12.42578125" style="194" customWidth="1"/>
    <col min="1431" max="1431" width="11.28515625" style="194" customWidth="1"/>
    <col min="1432" max="1432" width="12.42578125" style="194" customWidth="1"/>
    <col min="1433" max="1433" width="11.28515625" style="194" customWidth="1"/>
    <col min="1434" max="1434" width="14.140625" style="194" customWidth="1"/>
    <col min="1435" max="1435" width="10.28515625" style="194" customWidth="1"/>
    <col min="1436" max="1436" width="17.140625" style="194" customWidth="1"/>
    <col min="1437" max="1437" width="12" style="194" customWidth="1"/>
    <col min="1438" max="1438" width="14.140625" style="194" customWidth="1"/>
    <col min="1439" max="1439" width="10.28515625" style="194" customWidth="1"/>
    <col min="1440" max="1440" width="17.140625" style="194" customWidth="1"/>
    <col min="1441" max="1441" width="12" style="194" customWidth="1"/>
    <col min="1442" max="1442" width="10.7109375" style="194" customWidth="1"/>
    <col min="1443" max="1445" width="9" style="194" hidden="1" customWidth="1"/>
    <col min="1446" max="1673" width="9" style="194"/>
    <col min="1674" max="1674" width="5.140625" style="194" customWidth="1"/>
    <col min="1675" max="1675" width="32.42578125" style="194" customWidth="1"/>
    <col min="1676" max="1678" width="10.28515625" style="194" customWidth="1"/>
    <col min="1679" max="1680" width="12.42578125" style="194" customWidth="1"/>
    <col min="1681" max="1681" width="11.28515625" style="194" customWidth="1"/>
    <col min="1682" max="1682" width="12.42578125" style="194" customWidth="1"/>
    <col min="1683" max="1683" width="11.28515625" style="194" customWidth="1"/>
    <col min="1684" max="1684" width="12.42578125" style="194" customWidth="1"/>
    <col min="1685" max="1685" width="11.28515625" style="194" customWidth="1"/>
    <col min="1686" max="1686" width="12.42578125" style="194" customWidth="1"/>
    <col min="1687" max="1687" width="11.28515625" style="194" customWidth="1"/>
    <col min="1688" max="1688" width="12.42578125" style="194" customWidth="1"/>
    <col min="1689" max="1689" width="11.28515625" style="194" customWidth="1"/>
    <col min="1690" max="1690" width="14.140625" style="194" customWidth="1"/>
    <col min="1691" max="1691" width="10.28515625" style="194" customWidth="1"/>
    <col min="1692" max="1692" width="17.140625" style="194" customWidth="1"/>
    <col min="1693" max="1693" width="12" style="194" customWidth="1"/>
    <col min="1694" max="1694" width="14.140625" style="194" customWidth="1"/>
    <col min="1695" max="1695" width="10.28515625" style="194" customWidth="1"/>
    <col min="1696" max="1696" width="17.140625" style="194" customWidth="1"/>
    <col min="1697" max="1697" width="12" style="194" customWidth="1"/>
    <col min="1698" max="1698" width="10.7109375" style="194" customWidth="1"/>
    <col min="1699" max="1701" width="9" style="194" hidden="1" customWidth="1"/>
    <col min="1702" max="1929" width="9" style="194"/>
    <col min="1930" max="1930" width="5.140625" style="194" customWidth="1"/>
    <col min="1931" max="1931" width="32.42578125" style="194" customWidth="1"/>
    <col min="1932" max="1934" width="10.28515625" style="194" customWidth="1"/>
    <col min="1935" max="1936" width="12.42578125" style="194" customWidth="1"/>
    <col min="1937" max="1937" width="11.28515625" style="194" customWidth="1"/>
    <col min="1938" max="1938" width="12.42578125" style="194" customWidth="1"/>
    <col min="1939" max="1939" width="11.28515625" style="194" customWidth="1"/>
    <col min="1940" max="1940" width="12.42578125" style="194" customWidth="1"/>
    <col min="1941" max="1941" width="11.28515625" style="194" customWidth="1"/>
    <col min="1942" max="1942" width="12.42578125" style="194" customWidth="1"/>
    <col min="1943" max="1943" width="11.28515625" style="194" customWidth="1"/>
    <col min="1944" max="1944" width="12.42578125" style="194" customWidth="1"/>
    <col min="1945" max="1945" width="11.28515625" style="194" customWidth="1"/>
    <col min="1946" max="1946" width="14.140625" style="194" customWidth="1"/>
    <col min="1947" max="1947" width="10.28515625" style="194" customWidth="1"/>
    <col min="1948" max="1948" width="17.140625" style="194" customWidth="1"/>
    <col min="1949" max="1949" width="12" style="194" customWidth="1"/>
    <col min="1950" max="1950" width="14.140625" style="194" customWidth="1"/>
    <col min="1951" max="1951" width="10.28515625" style="194" customWidth="1"/>
    <col min="1952" max="1952" width="17.140625" style="194" customWidth="1"/>
    <col min="1953" max="1953" width="12" style="194" customWidth="1"/>
    <col min="1954" max="1954" width="10.7109375" style="194" customWidth="1"/>
    <col min="1955" max="1957" width="9" style="194" hidden="1" customWidth="1"/>
    <col min="1958" max="2185" width="9" style="194"/>
    <col min="2186" max="2186" width="5.140625" style="194" customWidth="1"/>
    <col min="2187" max="2187" width="32.42578125" style="194" customWidth="1"/>
    <col min="2188" max="2190" width="10.28515625" style="194" customWidth="1"/>
    <col min="2191" max="2192" width="12.42578125" style="194" customWidth="1"/>
    <col min="2193" max="2193" width="11.28515625" style="194" customWidth="1"/>
    <col min="2194" max="2194" width="12.42578125" style="194" customWidth="1"/>
    <col min="2195" max="2195" width="11.28515625" style="194" customWidth="1"/>
    <col min="2196" max="2196" width="12.42578125" style="194" customWidth="1"/>
    <col min="2197" max="2197" width="11.28515625" style="194" customWidth="1"/>
    <col min="2198" max="2198" width="12.42578125" style="194" customWidth="1"/>
    <col min="2199" max="2199" width="11.28515625" style="194" customWidth="1"/>
    <col min="2200" max="2200" width="12.42578125" style="194" customWidth="1"/>
    <col min="2201" max="2201" width="11.28515625" style="194" customWidth="1"/>
    <col min="2202" max="2202" width="14.140625" style="194" customWidth="1"/>
    <col min="2203" max="2203" width="10.28515625" style="194" customWidth="1"/>
    <col min="2204" max="2204" width="17.140625" style="194" customWidth="1"/>
    <col min="2205" max="2205" width="12" style="194" customWidth="1"/>
    <col min="2206" max="2206" width="14.140625" style="194" customWidth="1"/>
    <col min="2207" max="2207" width="10.28515625" style="194" customWidth="1"/>
    <col min="2208" max="2208" width="17.140625" style="194" customWidth="1"/>
    <col min="2209" max="2209" width="12" style="194" customWidth="1"/>
    <col min="2210" max="2210" width="10.7109375" style="194" customWidth="1"/>
    <col min="2211" max="2213" width="9" style="194" hidden="1" customWidth="1"/>
    <col min="2214" max="2441" width="9" style="194"/>
    <col min="2442" max="2442" width="5.140625" style="194" customWidth="1"/>
    <col min="2443" max="2443" width="32.42578125" style="194" customWidth="1"/>
    <col min="2444" max="2446" width="10.28515625" style="194" customWidth="1"/>
    <col min="2447" max="2448" width="12.42578125" style="194" customWidth="1"/>
    <col min="2449" max="2449" width="11.28515625" style="194" customWidth="1"/>
    <col min="2450" max="2450" width="12.42578125" style="194" customWidth="1"/>
    <col min="2451" max="2451" width="11.28515625" style="194" customWidth="1"/>
    <col min="2452" max="2452" width="12.42578125" style="194" customWidth="1"/>
    <col min="2453" max="2453" width="11.28515625" style="194" customWidth="1"/>
    <col min="2454" max="2454" width="12.42578125" style="194" customWidth="1"/>
    <col min="2455" max="2455" width="11.28515625" style="194" customWidth="1"/>
    <col min="2456" max="2456" width="12.42578125" style="194" customWidth="1"/>
    <col min="2457" max="2457" width="11.28515625" style="194" customWidth="1"/>
    <col min="2458" max="2458" width="14.140625" style="194" customWidth="1"/>
    <col min="2459" max="2459" width="10.28515625" style="194" customWidth="1"/>
    <col min="2460" max="2460" width="17.140625" style="194" customWidth="1"/>
    <col min="2461" max="2461" width="12" style="194" customWidth="1"/>
    <col min="2462" max="2462" width="14.140625" style="194" customWidth="1"/>
    <col min="2463" max="2463" width="10.28515625" style="194" customWidth="1"/>
    <col min="2464" max="2464" width="17.140625" style="194" customWidth="1"/>
    <col min="2465" max="2465" width="12" style="194" customWidth="1"/>
    <col min="2466" max="2466" width="10.7109375" style="194" customWidth="1"/>
    <col min="2467" max="2469" width="9" style="194" hidden="1" customWidth="1"/>
    <col min="2470" max="2697" width="9" style="194"/>
    <col min="2698" max="2698" width="5.140625" style="194" customWidth="1"/>
    <col min="2699" max="2699" width="32.42578125" style="194" customWidth="1"/>
    <col min="2700" max="2702" width="10.28515625" style="194" customWidth="1"/>
    <col min="2703" max="2704" width="12.42578125" style="194" customWidth="1"/>
    <col min="2705" max="2705" width="11.28515625" style="194" customWidth="1"/>
    <col min="2706" max="2706" width="12.42578125" style="194" customWidth="1"/>
    <col min="2707" max="2707" width="11.28515625" style="194" customWidth="1"/>
    <col min="2708" max="2708" width="12.42578125" style="194" customWidth="1"/>
    <col min="2709" max="2709" width="11.28515625" style="194" customWidth="1"/>
    <col min="2710" max="2710" width="12.42578125" style="194" customWidth="1"/>
    <col min="2711" max="2711" width="11.28515625" style="194" customWidth="1"/>
    <col min="2712" max="2712" width="12.42578125" style="194" customWidth="1"/>
    <col min="2713" max="2713" width="11.28515625" style="194" customWidth="1"/>
    <col min="2714" max="2714" width="14.140625" style="194" customWidth="1"/>
    <col min="2715" max="2715" width="10.28515625" style="194" customWidth="1"/>
    <col min="2716" max="2716" width="17.140625" style="194" customWidth="1"/>
    <col min="2717" max="2717" width="12" style="194" customWidth="1"/>
    <col min="2718" max="2718" width="14.140625" style="194" customWidth="1"/>
    <col min="2719" max="2719" width="10.28515625" style="194" customWidth="1"/>
    <col min="2720" max="2720" width="17.140625" style="194" customWidth="1"/>
    <col min="2721" max="2721" width="12" style="194" customWidth="1"/>
    <col min="2722" max="2722" width="10.7109375" style="194" customWidth="1"/>
    <col min="2723" max="2725" width="9" style="194" hidden="1" customWidth="1"/>
    <col min="2726" max="2953" width="9" style="194"/>
    <col min="2954" max="2954" width="5.140625" style="194" customWidth="1"/>
    <col min="2955" max="2955" width="32.42578125" style="194" customWidth="1"/>
    <col min="2956" max="2958" width="10.28515625" style="194" customWidth="1"/>
    <col min="2959" max="2960" width="12.42578125" style="194" customWidth="1"/>
    <col min="2961" max="2961" width="11.28515625" style="194" customWidth="1"/>
    <col min="2962" max="2962" width="12.42578125" style="194" customWidth="1"/>
    <col min="2963" max="2963" width="11.28515625" style="194" customWidth="1"/>
    <col min="2964" max="2964" width="12.42578125" style="194" customWidth="1"/>
    <col min="2965" max="2965" width="11.28515625" style="194" customWidth="1"/>
    <col min="2966" max="2966" width="12.42578125" style="194" customWidth="1"/>
    <col min="2967" max="2967" width="11.28515625" style="194" customWidth="1"/>
    <col min="2968" max="2968" width="12.42578125" style="194" customWidth="1"/>
    <col min="2969" max="2969" width="11.28515625" style="194" customWidth="1"/>
    <col min="2970" max="2970" width="14.140625" style="194" customWidth="1"/>
    <col min="2971" max="2971" width="10.28515625" style="194" customWidth="1"/>
    <col min="2972" max="2972" width="17.140625" style="194" customWidth="1"/>
    <col min="2973" max="2973" width="12" style="194" customWidth="1"/>
    <col min="2974" max="2974" width="14.140625" style="194" customWidth="1"/>
    <col min="2975" max="2975" width="10.28515625" style="194" customWidth="1"/>
    <col min="2976" max="2976" width="17.140625" style="194" customWidth="1"/>
    <col min="2977" max="2977" width="12" style="194" customWidth="1"/>
    <col min="2978" max="2978" width="10.7109375" style="194" customWidth="1"/>
    <col min="2979" max="2981" width="9" style="194" hidden="1" customWidth="1"/>
    <col min="2982" max="3209" width="9" style="194"/>
    <col min="3210" max="3210" width="5.140625" style="194" customWidth="1"/>
    <col min="3211" max="3211" width="32.42578125" style="194" customWidth="1"/>
    <col min="3212" max="3214" width="10.28515625" style="194" customWidth="1"/>
    <col min="3215" max="3216" width="12.42578125" style="194" customWidth="1"/>
    <col min="3217" max="3217" width="11.28515625" style="194" customWidth="1"/>
    <col min="3218" max="3218" width="12.42578125" style="194" customWidth="1"/>
    <col min="3219" max="3219" width="11.28515625" style="194" customWidth="1"/>
    <col min="3220" max="3220" width="12.42578125" style="194" customWidth="1"/>
    <col min="3221" max="3221" width="11.28515625" style="194" customWidth="1"/>
    <col min="3222" max="3222" width="12.42578125" style="194" customWidth="1"/>
    <col min="3223" max="3223" width="11.28515625" style="194" customWidth="1"/>
    <col min="3224" max="3224" width="12.42578125" style="194" customWidth="1"/>
    <col min="3225" max="3225" width="11.28515625" style="194" customWidth="1"/>
    <col min="3226" max="3226" width="14.140625" style="194" customWidth="1"/>
    <col min="3227" max="3227" width="10.28515625" style="194" customWidth="1"/>
    <col min="3228" max="3228" width="17.140625" style="194" customWidth="1"/>
    <col min="3229" max="3229" width="12" style="194" customWidth="1"/>
    <col min="3230" max="3230" width="14.140625" style="194" customWidth="1"/>
    <col min="3231" max="3231" width="10.28515625" style="194" customWidth="1"/>
    <col min="3232" max="3232" width="17.140625" style="194" customWidth="1"/>
    <col min="3233" max="3233" width="12" style="194" customWidth="1"/>
    <col min="3234" max="3234" width="10.7109375" style="194" customWidth="1"/>
    <col min="3235" max="3237" width="9" style="194" hidden="1" customWidth="1"/>
    <col min="3238" max="3465" width="9" style="194"/>
    <col min="3466" max="3466" width="5.140625" style="194" customWidth="1"/>
    <col min="3467" max="3467" width="32.42578125" style="194" customWidth="1"/>
    <col min="3468" max="3470" width="10.28515625" style="194" customWidth="1"/>
    <col min="3471" max="3472" width="12.42578125" style="194" customWidth="1"/>
    <col min="3473" max="3473" width="11.28515625" style="194" customWidth="1"/>
    <col min="3474" max="3474" width="12.42578125" style="194" customWidth="1"/>
    <col min="3475" max="3475" width="11.28515625" style="194" customWidth="1"/>
    <col min="3476" max="3476" width="12.42578125" style="194" customWidth="1"/>
    <col min="3477" max="3477" width="11.28515625" style="194" customWidth="1"/>
    <col min="3478" max="3478" width="12.42578125" style="194" customWidth="1"/>
    <col min="3479" max="3479" width="11.28515625" style="194" customWidth="1"/>
    <col min="3480" max="3480" width="12.42578125" style="194" customWidth="1"/>
    <col min="3481" max="3481" width="11.28515625" style="194" customWidth="1"/>
    <col min="3482" max="3482" width="14.140625" style="194" customWidth="1"/>
    <col min="3483" max="3483" width="10.28515625" style="194" customWidth="1"/>
    <col min="3484" max="3484" width="17.140625" style="194" customWidth="1"/>
    <col min="3485" max="3485" width="12" style="194" customWidth="1"/>
    <col min="3486" max="3486" width="14.140625" style="194" customWidth="1"/>
    <col min="3487" max="3487" width="10.28515625" style="194" customWidth="1"/>
    <col min="3488" max="3488" width="17.140625" style="194" customWidth="1"/>
    <col min="3489" max="3489" width="12" style="194" customWidth="1"/>
    <col min="3490" max="3490" width="10.7109375" style="194" customWidth="1"/>
    <col min="3491" max="3493" width="9" style="194" hidden="1" customWidth="1"/>
    <col min="3494" max="3721" width="9" style="194"/>
    <col min="3722" max="3722" width="5.140625" style="194" customWidth="1"/>
    <col min="3723" max="3723" width="32.42578125" style="194" customWidth="1"/>
    <col min="3724" max="3726" width="10.28515625" style="194" customWidth="1"/>
    <col min="3727" max="3728" width="12.42578125" style="194" customWidth="1"/>
    <col min="3729" max="3729" width="11.28515625" style="194" customWidth="1"/>
    <col min="3730" max="3730" width="12.42578125" style="194" customWidth="1"/>
    <col min="3731" max="3731" width="11.28515625" style="194" customWidth="1"/>
    <col min="3732" max="3732" width="12.42578125" style="194" customWidth="1"/>
    <col min="3733" max="3733" width="11.28515625" style="194" customWidth="1"/>
    <col min="3734" max="3734" width="12.42578125" style="194" customWidth="1"/>
    <col min="3735" max="3735" width="11.28515625" style="194" customWidth="1"/>
    <col min="3736" max="3736" width="12.42578125" style="194" customWidth="1"/>
    <col min="3737" max="3737" width="11.28515625" style="194" customWidth="1"/>
    <col min="3738" max="3738" width="14.140625" style="194" customWidth="1"/>
    <col min="3739" max="3739" width="10.28515625" style="194" customWidth="1"/>
    <col min="3740" max="3740" width="17.140625" style="194" customWidth="1"/>
    <col min="3741" max="3741" width="12" style="194" customWidth="1"/>
    <col min="3742" max="3742" width="14.140625" style="194" customWidth="1"/>
    <col min="3743" max="3743" width="10.28515625" style="194" customWidth="1"/>
    <col min="3744" max="3744" width="17.140625" style="194" customWidth="1"/>
    <col min="3745" max="3745" width="12" style="194" customWidth="1"/>
    <col min="3746" max="3746" width="10.7109375" style="194" customWidth="1"/>
    <col min="3747" max="3749" width="9" style="194" hidden="1" customWidth="1"/>
    <col min="3750" max="3977" width="9" style="194"/>
    <col min="3978" max="3978" width="5.140625" style="194" customWidth="1"/>
    <col min="3979" max="3979" width="32.42578125" style="194" customWidth="1"/>
    <col min="3980" max="3982" width="10.28515625" style="194" customWidth="1"/>
    <col min="3983" max="3984" width="12.42578125" style="194" customWidth="1"/>
    <col min="3985" max="3985" width="11.28515625" style="194" customWidth="1"/>
    <col min="3986" max="3986" width="12.42578125" style="194" customWidth="1"/>
    <col min="3987" max="3987" width="11.28515625" style="194" customWidth="1"/>
    <col min="3988" max="3988" width="12.42578125" style="194" customWidth="1"/>
    <col min="3989" max="3989" width="11.28515625" style="194" customWidth="1"/>
    <col min="3990" max="3990" width="12.42578125" style="194" customWidth="1"/>
    <col min="3991" max="3991" width="11.28515625" style="194" customWidth="1"/>
    <col min="3992" max="3992" width="12.42578125" style="194" customWidth="1"/>
    <col min="3993" max="3993" width="11.28515625" style="194" customWidth="1"/>
    <col min="3994" max="3994" width="14.140625" style="194" customWidth="1"/>
    <col min="3995" max="3995" width="10.28515625" style="194" customWidth="1"/>
    <col min="3996" max="3996" width="17.140625" style="194" customWidth="1"/>
    <col min="3997" max="3997" width="12" style="194" customWidth="1"/>
    <col min="3998" max="3998" width="14.140625" style="194" customWidth="1"/>
    <col min="3999" max="3999" width="10.28515625" style="194" customWidth="1"/>
    <col min="4000" max="4000" width="17.140625" style="194" customWidth="1"/>
    <col min="4001" max="4001" width="12" style="194" customWidth="1"/>
    <col min="4002" max="4002" width="10.7109375" style="194" customWidth="1"/>
    <col min="4003" max="4005" width="9" style="194" hidden="1" customWidth="1"/>
    <col min="4006" max="4233" width="9" style="194"/>
    <col min="4234" max="4234" width="5.140625" style="194" customWidth="1"/>
    <col min="4235" max="4235" width="32.42578125" style="194" customWidth="1"/>
    <col min="4236" max="4238" width="10.28515625" style="194" customWidth="1"/>
    <col min="4239" max="4240" width="12.42578125" style="194" customWidth="1"/>
    <col min="4241" max="4241" width="11.28515625" style="194" customWidth="1"/>
    <col min="4242" max="4242" width="12.42578125" style="194" customWidth="1"/>
    <col min="4243" max="4243" width="11.28515625" style="194" customWidth="1"/>
    <col min="4244" max="4244" width="12.42578125" style="194" customWidth="1"/>
    <col min="4245" max="4245" width="11.28515625" style="194" customWidth="1"/>
    <col min="4246" max="4246" width="12.42578125" style="194" customWidth="1"/>
    <col min="4247" max="4247" width="11.28515625" style="194" customWidth="1"/>
    <col min="4248" max="4248" width="12.42578125" style="194" customWidth="1"/>
    <col min="4249" max="4249" width="11.28515625" style="194" customWidth="1"/>
    <col min="4250" max="4250" width="14.140625" style="194" customWidth="1"/>
    <col min="4251" max="4251" width="10.28515625" style="194" customWidth="1"/>
    <col min="4252" max="4252" width="17.140625" style="194" customWidth="1"/>
    <col min="4253" max="4253" width="12" style="194" customWidth="1"/>
    <col min="4254" max="4254" width="14.140625" style="194" customWidth="1"/>
    <col min="4255" max="4255" width="10.28515625" style="194" customWidth="1"/>
    <col min="4256" max="4256" width="17.140625" style="194" customWidth="1"/>
    <col min="4257" max="4257" width="12" style="194" customWidth="1"/>
    <col min="4258" max="4258" width="10.7109375" style="194" customWidth="1"/>
    <col min="4259" max="4261" width="9" style="194" hidden="1" customWidth="1"/>
    <col min="4262" max="4489" width="9" style="194"/>
    <col min="4490" max="4490" width="5.140625" style="194" customWidth="1"/>
    <col min="4491" max="4491" width="32.42578125" style="194" customWidth="1"/>
    <col min="4492" max="4494" width="10.28515625" style="194" customWidth="1"/>
    <col min="4495" max="4496" width="12.42578125" style="194" customWidth="1"/>
    <col min="4497" max="4497" width="11.28515625" style="194" customWidth="1"/>
    <col min="4498" max="4498" width="12.42578125" style="194" customWidth="1"/>
    <col min="4499" max="4499" width="11.28515625" style="194" customWidth="1"/>
    <col min="4500" max="4500" width="12.42578125" style="194" customWidth="1"/>
    <col min="4501" max="4501" width="11.28515625" style="194" customWidth="1"/>
    <col min="4502" max="4502" width="12.42578125" style="194" customWidth="1"/>
    <col min="4503" max="4503" width="11.28515625" style="194" customWidth="1"/>
    <col min="4504" max="4504" width="12.42578125" style="194" customWidth="1"/>
    <col min="4505" max="4505" width="11.28515625" style="194" customWidth="1"/>
    <col min="4506" max="4506" width="14.140625" style="194" customWidth="1"/>
    <col min="4507" max="4507" width="10.28515625" style="194" customWidth="1"/>
    <col min="4508" max="4508" width="17.140625" style="194" customWidth="1"/>
    <col min="4509" max="4509" width="12" style="194" customWidth="1"/>
    <col min="4510" max="4510" width="14.140625" style="194" customWidth="1"/>
    <col min="4511" max="4511" width="10.28515625" style="194" customWidth="1"/>
    <col min="4512" max="4512" width="17.140625" style="194" customWidth="1"/>
    <col min="4513" max="4513" width="12" style="194" customWidth="1"/>
    <col min="4514" max="4514" width="10.7109375" style="194" customWidth="1"/>
    <col min="4515" max="4517" width="9" style="194" hidden="1" customWidth="1"/>
    <col min="4518" max="4745" width="9" style="194"/>
    <col min="4746" max="4746" width="5.140625" style="194" customWidth="1"/>
    <col min="4747" max="4747" width="32.42578125" style="194" customWidth="1"/>
    <col min="4748" max="4750" width="10.28515625" style="194" customWidth="1"/>
    <col min="4751" max="4752" width="12.42578125" style="194" customWidth="1"/>
    <col min="4753" max="4753" width="11.28515625" style="194" customWidth="1"/>
    <col min="4754" max="4754" width="12.42578125" style="194" customWidth="1"/>
    <col min="4755" max="4755" width="11.28515625" style="194" customWidth="1"/>
    <col min="4756" max="4756" width="12.42578125" style="194" customWidth="1"/>
    <col min="4757" max="4757" width="11.28515625" style="194" customWidth="1"/>
    <col min="4758" max="4758" width="12.42578125" style="194" customWidth="1"/>
    <col min="4759" max="4759" width="11.28515625" style="194" customWidth="1"/>
    <col min="4760" max="4760" width="12.42578125" style="194" customWidth="1"/>
    <col min="4761" max="4761" width="11.28515625" style="194" customWidth="1"/>
    <col min="4762" max="4762" width="14.140625" style="194" customWidth="1"/>
    <col min="4763" max="4763" width="10.28515625" style="194" customWidth="1"/>
    <col min="4764" max="4764" width="17.140625" style="194" customWidth="1"/>
    <col min="4765" max="4765" width="12" style="194" customWidth="1"/>
    <col min="4766" max="4766" width="14.140625" style="194" customWidth="1"/>
    <col min="4767" max="4767" width="10.28515625" style="194" customWidth="1"/>
    <col min="4768" max="4768" width="17.140625" style="194" customWidth="1"/>
    <col min="4769" max="4769" width="12" style="194" customWidth="1"/>
    <col min="4770" max="4770" width="10.7109375" style="194" customWidth="1"/>
    <col min="4771" max="4773" width="9" style="194" hidden="1" customWidth="1"/>
    <col min="4774" max="5001" width="9" style="194"/>
    <col min="5002" max="5002" width="5.140625" style="194" customWidth="1"/>
    <col min="5003" max="5003" width="32.42578125" style="194" customWidth="1"/>
    <col min="5004" max="5006" width="10.28515625" style="194" customWidth="1"/>
    <col min="5007" max="5008" width="12.42578125" style="194" customWidth="1"/>
    <col min="5009" max="5009" width="11.28515625" style="194" customWidth="1"/>
    <col min="5010" max="5010" width="12.42578125" style="194" customWidth="1"/>
    <col min="5011" max="5011" width="11.28515625" style="194" customWidth="1"/>
    <col min="5012" max="5012" width="12.42578125" style="194" customWidth="1"/>
    <col min="5013" max="5013" width="11.28515625" style="194" customWidth="1"/>
    <col min="5014" max="5014" width="12.42578125" style="194" customWidth="1"/>
    <col min="5015" max="5015" width="11.28515625" style="194" customWidth="1"/>
    <col min="5016" max="5016" width="12.42578125" style="194" customWidth="1"/>
    <col min="5017" max="5017" width="11.28515625" style="194" customWidth="1"/>
    <col min="5018" max="5018" width="14.140625" style="194" customWidth="1"/>
    <col min="5019" max="5019" width="10.28515625" style="194" customWidth="1"/>
    <col min="5020" max="5020" width="17.140625" style="194" customWidth="1"/>
    <col min="5021" max="5021" width="12" style="194" customWidth="1"/>
    <col min="5022" max="5022" width="14.140625" style="194" customWidth="1"/>
    <col min="5023" max="5023" width="10.28515625" style="194" customWidth="1"/>
    <col min="5024" max="5024" width="17.140625" style="194" customWidth="1"/>
    <col min="5025" max="5025" width="12" style="194" customWidth="1"/>
    <col min="5026" max="5026" width="10.7109375" style="194" customWidth="1"/>
    <col min="5027" max="5029" width="9" style="194" hidden="1" customWidth="1"/>
    <col min="5030" max="5257" width="9" style="194"/>
    <col min="5258" max="5258" width="5.140625" style="194" customWidth="1"/>
    <col min="5259" max="5259" width="32.42578125" style="194" customWidth="1"/>
    <col min="5260" max="5262" width="10.28515625" style="194" customWidth="1"/>
    <col min="5263" max="5264" width="12.42578125" style="194" customWidth="1"/>
    <col min="5265" max="5265" width="11.28515625" style="194" customWidth="1"/>
    <col min="5266" max="5266" width="12.42578125" style="194" customWidth="1"/>
    <col min="5267" max="5267" width="11.28515625" style="194" customWidth="1"/>
    <col min="5268" max="5268" width="12.42578125" style="194" customWidth="1"/>
    <col min="5269" max="5269" width="11.28515625" style="194" customWidth="1"/>
    <col min="5270" max="5270" width="12.42578125" style="194" customWidth="1"/>
    <col min="5271" max="5271" width="11.28515625" style="194" customWidth="1"/>
    <col min="5272" max="5272" width="12.42578125" style="194" customWidth="1"/>
    <col min="5273" max="5273" width="11.28515625" style="194" customWidth="1"/>
    <col min="5274" max="5274" width="14.140625" style="194" customWidth="1"/>
    <col min="5275" max="5275" width="10.28515625" style="194" customWidth="1"/>
    <col min="5276" max="5276" width="17.140625" style="194" customWidth="1"/>
    <col min="5277" max="5277" width="12" style="194" customWidth="1"/>
    <col min="5278" max="5278" width="14.140625" style="194" customWidth="1"/>
    <col min="5279" max="5279" width="10.28515625" style="194" customWidth="1"/>
    <col min="5280" max="5280" width="17.140625" style="194" customWidth="1"/>
    <col min="5281" max="5281" width="12" style="194" customWidth="1"/>
    <col min="5282" max="5282" width="10.7109375" style="194" customWidth="1"/>
    <col min="5283" max="5285" width="9" style="194" hidden="1" customWidth="1"/>
    <col min="5286" max="5513" width="9" style="194"/>
    <col min="5514" max="5514" width="5.140625" style="194" customWidth="1"/>
    <col min="5515" max="5515" width="32.42578125" style="194" customWidth="1"/>
    <col min="5516" max="5518" width="10.28515625" style="194" customWidth="1"/>
    <col min="5519" max="5520" width="12.42578125" style="194" customWidth="1"/>
    <col min="5521" max="5521" width="11.28515625" style="194" customWidth="1"/>
    <col min="5522" max="5522" width="12.42578125" style="194" customWidth="1"/>
    <col min="5523" max="5523" width="11.28515625" style="194" customWidth="1"/>
    <col min="5524" max="5524" width="12.42578125" style="194" customWidth="1"/>
    <col min="5525" max="5525" width="11.28515625" style="194" customWidth="1"/>
    <col min="5526" max="5526" width="12.42578125" style="194" customWidth="1"/>
    <col min="5527" max="5527" width="11.28515625" style="194" customWidth="1"/>
    <col min="5528" max="5528" width="12.42578125" style="194" customWidth="1"/>
    <col min="5529" max="5529" width="11.28515625" style="194" customWidth="1"/>
    <col min="5530" max="5530" width="14.140625" style="194" customWidth="1"/>
    <col min="5531" max="5531" width="10.28515625" style="194" customWidth="1"/>
    <col min="5532" max="5532" width="17.140625" style="194" customWidth="1"/>
    <col min="5533" max="5533" width="12" style="194" customWidth="1"/>
    <col min="5534" max="5534" width="14.140625" style="194" customWidth="1"/>
    <col min="5535" max="5535" width="10.28515625" style="194" customWidth="1"/>
    <col min="5536" max="5536" width="17.140625" style="194" customWidth="1"/>
    <col min="5537" max="5537" width="12" style="194" customWidth="1"/>
    <col min="5538" max="5538" width="10.7109375" style="194" customWidth="1"/>
    <col min="5539" max="5541" width="9" style="194" hidden="1" customWidth="1"/>
    <col min="5542" max="5769" width="9" style="194"/>
    <col min="5770" max="5770" width="5.140625" style="194" customWidth="1"/>
    <col min="5771" max="5771" width="32.42578125" style="194" customWidth="1"/>
    <col min="5772" max="5774" width="10.28515625" style="194" customWidth="1"/>
    <col min="5775" max="5776" width="12.42578125" style="194" customWidth="1"/>
    <col min="5777" max="5777" width="11.28515625" style="194" customWidth="1"/>
    <col min="5778" max="5778" width="12.42578125" style="194" customWidth="1"/>
    <col min="5779" max="5779" width="11.28515625" style="194" customWidth="1"/>
    <col min="5780" max="5780" width="12.42578125" style="194" customWidth="1"/>
    <col min="5781" max="5781" width="11.28515625" style="194" customWidth="1"/>
    <col min="5782" max="5782" width="12.42578125" style="194" customWidth="1"/>
    <col min="5783" max="5783" width="11.28515625" style="194" customWidth="1"/>
    <col min="5784" max="5784" width="12.42578125" style="194" customWidth="1"/>
    <col min="5785" max="5785" width="11.28515625" style="194" customWidth="1"/>
    <col min="5786" max="5786" width="14.140625" style="194" customWidth="1"/>
    <col min="5787" max="5787" width="10.28515625" style="194" customWidth="1"/>
    <col min="5788" max="5788" width="17.140625" style="194" customWidth="1"/>
    <col min="5789" max="5789" width="12" style="194" customWidth="1"/>
    <col min="5790" max="5790" width="14.140625" style="194" customWidth="1"/>
    <col min="5791" max="5791" width="10.28515625" style="194" customWidth="1"/>
    <col min="5792" max="5792" width="17.140625" style="194" customWidth="1"/>
    <col min="5793" max="5793" width="12" style="194" customWidth="1"/>
    <col min="5794" max="5794" width="10.7109375" style="194" customWidth="1"/>
    <col min="5795" max="5797" width="9" style="194" hidden="1" customWidth="1"/>
    <col min="5798" max="6025" width="9" style="194"/>
    <col min="6026" max="6026" width="5.140625" style="194" customWidth="1"/>
    <col min="6027" max="6027" width="32.42578125" style="194" customWidth="1"/>
    <col min="6028" max="6030" width="10.28515625" style="194" customWidth="1"/>
    <col min="6031" max="6032" width="12.42578125" style="194" customWidth="1"/>
    <col min="6033" max="6033" width="11.28515625" style="194" customWidth="1"/>
    <col min="6034" max="6034" width="12.42578125" style="194" customWidth="1"/>
    <col min="6035" max="6035" width="11.28515625" style="194" customWidth="1"/>
    <col min="6036" max="6036" width="12.42578125" style="194" customWidth="1"/>
    <col min="6037" max="6037" width="11.28515625" style="194" customWidth="1"/>
    <col min="6038" max="6038" width="12.42578125" style="194" customWidth="1"/>
    <col min="6039" max="6039" width="11.28515625" style="194" customWidth="1"/>
    <col min="6040" max="6040" width="12.42578125" style="194" customWidth="1"/>
    <col min="6041" max="6041" width="11.28515625" style="194" customWidth="1"/>
    <col min="6042" max="6042" width="14.140625" style="194" customWidth="1"/>
    <col min="6043" max="6043" width="10.28515625" style="194" customWidth="1"/>
    <col min="6044" max="6044" width="17.140625" style="194" customWidth="1"/>
    <col min="6045" max="6045" width="12" style="194" customWidth="1"/>
    <col min="6046" max="6046" width="14.140625" style="194" customWidth="1"/>
    <col min="6047" max="6047" width="10.28515625" style="194" customWidth="1"/>
    <col min="6048" max="6048" width="17.140625" style="194" customWidth="1"/>
    <col min="6049" max="6049" width="12" style="194" customWidth="1"/>
    <col min="6050" max="6050" width="10.7109375" style="194" customWidth="1"/>
    <col min="6051" max="6053" width="9" style="194" hidden="1" customWidth="1"/>
    <col min="6054" max="6281" width="9" style="194"/>
    <col min="6282" max="6282" width="5.140625" style="194" customWidth="1"/>
    <col min="6283" max="6283" width="32.42578125" style="194" customWidth="1"/>
    <col min="6284" max="6286" width="10.28515625" style="194" customWidth="1"/>
    <col min="6287" max="6288" width="12.42578125" style="194" customWidth="1"/>
    <col min="6289" max="6289" width="11.28515625" style="194" customWidth="1"/>
    <col min="6290" max="6290" width="12.42578125" style="194" customWidth="1"/>
    <col min="6291" max="6291" width="11.28515625" style="194" customWidth="1"/>
    <col min="6292" max="6292" width="12.42578125" style="194" customWidth="1"/>
    <col min="6293" max="6293" width="11.28515625" style="194" customWidth="1"/>
    <col min="6294" max="6294" width="12.42578125" style="194" customWidth="1"/>
    <col min="6295" max="6295" width="11.28515625" style="194" customWidth="1"/>
    <col min="6296" max="6296" width="12.42578125" style="194" customWidth="1"/>
    <col min="6297" max="6297" width="11.28515625" style="194" customWidth="1"/>
    <col min="6298" max="6298" width="14.140625" style="194" customWidth="1"/>
    <col min="6299" max="6299" width="10.28515625" style="194" customWidth="1"/>
    <col min="6300" max="6300" width="17.140625" style="194" customWidth="1"/>
    <col min="6301" max="6301" width="12" style="194" customWidth="1"/>
    <col min="6302" max="6302" width="14.140625" style="194" customWidth="1"/>
    <col min="6303" max="6303" width="10.28515625" style="194" customWidth="1"/>
    <col min="6304" max="6304" width="17.140625" style="194" customWidth="1"/>
    <col min="6305" max="6305" width="12" style="194" customWidth="1"/>
    <col min="6306" max="6306" width="10.7109375" style="194" customWidth="1"/>
    <col min="6307" max="6309" width="9" style="194" hidden="1" customWidth="1"/>
    <col min="6310" max="6537" width="9" style="194"/>
    <col min="6538" max="6538" width="5.140625" style="194" customWidth="1"/>
    <col min="6539" max="6539" width="32.42578125" style="194" customWidth="1"/>
    <col min="6540" max="6542" width="10.28515625" style="194" customWidth="1"/>
    <col min="6543" max="6544" width="12.42578125" style="194" customWidth="1"/>
    <col min="6545" max="6545" width="11.28515625" style="194" customWidth="1"/>
    <col min="6546" max="6546" width="12.42578125" style="194" customWidth="1"/>
    <col min="6547" max="6547" width="11.28515625" style="194" customWidth="1"/>
    <col min="6548" max="6548" width="12.42578125" style="194" customWidth="1"/>
    <col min="6549" max="6549" width="11.28515625" style="194" customWidth="1"/>
    <col min="6550" max="6550" width="12.42578125" style="194" customWidth="1"/>
    <col min="6551" max="6551" width="11.28515625" style="194" customWidth="1"/>
    <col min="6552" max="6552" width="12.42578125" style="194" customWidth="1"/>
    <col min="6553" max="6553" width="11.28515625" style="194" customWidth="1"/>
    <col min="6554" max="6554" width="14.140625" style="194" customWidth="1"/>
    <col min="6555" max="6555" width="10.28515625" style="194" customWidth="1"/>
    <col min="6556" max="6556" width="17.140625" style="194" customWidth="1"/>
    <col min="6557" max="6557" width="12" style="194" customWidth="1"/>
    <col min="6558" max="6558" width="14.140625" style="194" customWidth="1"/>
    <col min="6559" max="6559" width="10.28515625" style="194" customWidth="1"/>
    <col min="6560" max="6560" width="17.140625" style="194" customWidth="1"/>
    <col min="6561" max="6561" width="12" style="194" customWidth="1"/>
    <col min="6562" max="6562" width="10.7109375" style="194" customWidth="1"/>
    <col min="6563" max="6565" width="9" style="194" hidden="1" customWidth="1"/>
    <col min="6566" max="6793" width="9" style="194"/>
    <col min="6794" max="6794" width="5.140625" style="194" customWidth="1"/>
    <col min="6795" max="6795" width="32.42578125" style="194" customWidth="1"/>
    <col min="6796" max="6798" width="10.28515625" style="194" customWidth="1"/>
    <col min="6799" max="6800" width="12.42578125" style="194" customWidth="1"/>
    <col min="6801" max="6801" width="11.28515625" style="194" customWidth="1"/>
    <col min="6802" max="6802" width="12.42578125" style="194" customWidth="1"/>
    <col min="6803" max="6803" width="11.28515625" style="194" customWidth="1"/>
    <col min="6804" max="6804" width="12.42578125" style="194" customWidth="1"/>
    <col min="6805" max="6805" width="11.28515625" style="194" customWidth="1"/>
    <col min="6806" max="6806" width="12.42578125" style="194" customWidth="1"/>
    <col min="6807" max="6807" width="11.28515625" style="194" customWidth="1"/>
    <col min="6808" max="6808" width="12.42578125" style="194" customWidth="1"/>
    <col min="6809" max="6809" width="11.28515625" style="194" customWidth="1"/>
    <col min="6810" max="6810" width="14.140625" style="194" customWidth="1"/>
    <col min="6811" max="6811" width="10.28515625" style="194" customWidth="1"/>
    <col min="6812" max="6812" width="17.140625" style="194" customWidth="1"/>
    <col min="6813" max="6813" width="12" style="194" customWidth="1"/>
    <col min="6814" max="6814" width="14.140625" style="194" customWidth="1"/>
    <col min="6815" max="6815" width="10.28515625" style="194" customWidth="1"/>
    <col min="6816" max="6816" width="17.140625" style="194" customWidth="1"/>
    <col min="6817" max="6817" width="12" style="194" customWidth="1"/>
    <col min="6818" max="6818" width="10.7109375" style="194" customWidth="1"/>
    <col min="6819" max="6821" width="9" style="194" hidden="1" customWidth="1"/>
    <col min="6822" max="7049" width="9" style="194"/>
    <col min="7050" max="7050" width="5.140625" style="194" customWidth="1"/>
    <col min="7051" max="7051" width="32.42578125" style="194" customWidth="1"/>
    <col min="7052" max="7054" width="10.28515625" style="194" customWidth="1"/>
    <col min="7055" max="7056" width="12.42578125" style="194" customWidth="1"/>
    <col min="7057" max="7057" width="11.28515625" style="194" customWidth="1"/>
    <col min="7058" max="7058" width="12.42578125" style="194" customWidth="1"/>
    <col min="7059" max="7059" width="11.28515625" style="194" customWidth="1"/>
    <col min="7060" max="7060" width="12.42578125" style="194" customWidth="1"/>
    <col min="7061" max="7061" width="11.28515625" style="194" customWidth="1"/>
    <col min="7062" max="7062" width="12.42578125" style="194" customWidth="1"/>
    <col min="7063" max="7063" width="11.28515625" style="194" customWidth="1"/>
    <col min="7064" max="7064" width="12.42578125" style="194" customWidth="1"/>
    <col min="7065" max="7065" width="11.28515625" style="194" customWidth="1"/>
    <col min="7066" max="7066" width="14.140625" style="194" customWidth="1"/>
    <col min="7067" max="7067" width="10.28515625" style="194" customWidth="1"/>
    <col min="7068" max="7068" width="17.140625" style="194" customWidth="1"/>
    <col min="7069" max="7069" width="12" style="194" customWidth="1"/>
    <col min="7070" max="7070" width="14.140625" style="194" customWidth="1"/>
    <col min="7071" max="7071" width="10.28515625" style="194" customWidth="1"/>
    <col min="7072" max="7072" width="17.140625" style="194" customWidth="1"/>
    <col min="7073" max="7073" width="12" style="194" customWidth="1"/>
    <col min="7074" max="7074" width="10.7109375" style="194" customWidth="1"/>
    <col min="7075" max="7077" width="9" style="194" hidden="1" customWidth="1"/>
    <col min="7078" max="7305" width="9" style="194"/>
    <col min="7306" max="7306" width="5.140625" style="194" customWidth="1"/>
    <col min="7307" max="7307" width="32.42578125" style="194" customWidth="1"/>
    <col min="7308" max="7310" width="10.28515625" style="194" customWidth="1"/>
    <col min="7311" max="7312" width="12.42578125" style="194" customWidth="1"/>
    <col min="7313" max="7313" width="11.28515625" style="194" customWidth="1"/>
    <col min="7314" max="7314" width="12.42578125" style="194" customWidth="1"/>
    <col min="7315" max="7315" width="11.28515625" style="194" customWidth="1"/>
    <col min="7316" max="7316" width="12.42578125" style="194" customWidth="1"/>
    <col min="7317" max="7317" width="11.28515625" style="194" customWidth="1"/>
    <col min="7318" max="7318" width="12.42578125" style="194" customWidth="1"/>
    <col min="7319" max="7319" width="11.28515625" style="194" customWidth="1"/>
    <col min="7320" max="7320" width="12.42578125" style="194" customWidth="1"/>
    <col min="7321" max="7321" width="11.28515625" style="194" customWidth="1"/>
    <col min="7322" max="7322" width="14.140625" style="194" customWidth="1"/>
    <col min="7323" max="7323" width="10.28515625" style="194" customWidth="1"/>
    <col min="7324" max="7324" width="17.140625" style="194" customWidth="1"/>
    <col min="7325" max="7325" width="12" style="194" customWidth="1"/>
    <col min="7326" max="7326" width="14.140625" style="194" customWidth="1"/>
    <col min="7327" max="7327" width="10.28515625" style="194" customWidth="1"/>
    <col min="7328" max="7328" width="17.140625" style="194" customWidth="1"/>
    <col min="7329" max="7329" width="12" style="194" customWidth="1"/>
    <col min="7330" max="7330" width="10.7109375" style="194" customWidth="1"/>
    <col min="7331" max="7333" width="9" style="194" hidden="1" customWidth="1"/>
    <col min="7334" max="7561" width="9" style="194"/>
    <col min="7562" max="7562" width="5.140625" style="194" customWidth="1"/>
    <col min="7563" max="7563" width="32.42578125" style="194" customWidth="1"/>
    <col min="7564" max="7566" width="10.28515625" style="194" customWidth="1"/>
    <col min="7567" max="7568" width="12.42578125" style="194" customWidth="1"/>
    <col min="7569" max="7569" width="11.28515625" style="194" customWidth="1"/>
    <col min="7570" max="7570" width="12.42578125" style="194" customWidth="1"/>
    <col min="7571" max="7571" width="11.28515625" style="194" customWidth="1"/>
    <col min="7572" max="7572" width="12.42578125" style="194" customWidth="1"/>
    <col min="7573" max="7573" width="11.28515625" style="194" customWidth="1"/>
    <col min="7574" max="7574" width="12.42578125" style="194" customWidth="1"/>
    <col min="7575" max="7575" width="11.28515625" style="194" customWidth="1"/>
    <col min="7576" max="7576" width="12.42578125" style="194" customWidth="1"/>
    <col min="7577" max="7577" width="11.28515625" style="194" customWidth="1"/>
    <col min="7578" max="7578" width="14.140625" style="194" customWidth="1"/>
    <col min="7579" max="7579" width="10.28515625" style="194" customWidth="1"/>
    <col min="7580" max="7580" width="17.140625" style="194" customWidth="1"/>
    <col min="7581" max="7581" width="12" style="194" customWidth="1"/>
    <col min="7582" max="7582" width="14.140625" style="194" customWidth="1"/>
    <col min="7583" max="7583" width="10.28515625" style="194" customWidth="1"/>
    <col min="7584" max="7584" width="17.140625" style="194" customWidth="1"/>
    <col min="7585" max="7585" width="12" style="194" customWidth="1"/>
    <col min="7586" max="7586" width="10.7109375" style="194" customWidth="1"/>
    <col min="7587" max="7589" width="9" style="194" hidden="1" customWidth="1"/>
    <col min="7590" max="7817" width="9" style="194"/>
    <col min="7818" max="7818" width="5.140625" style="194" customWidth="1"/>
    <col min="7819" max="7819" width="32.42578125" style="194" customWidth="1"/>
    <col min="7820" max="7822" width="10.28515625" style="194" customWidth="1"/>
    <col min="7823" max="7824" width="12.42578125" style="194" customWidth="1"/>
    <col min="7825" max="7825" width="11.28515625" style="194" customWidth="1"/>
    <col min="7826" max="7826" width="12.42578125" style="194" customWidth="1"/>
    <col min="7827" max="7827" width="11.28515625" style="194" customWidth="1"/>
    <col min="7828" max="7828" width="12.42578125" style="194" customWidth="1"/>
    <col min="7829" max="7829" width="11.28515625" style="194" customWidth="1"/>
    <col min="7830" max="7830" width="12.42578125" style="194" customWidth="1"/>
    <col min="7831" max="7831" width="11.28515625" style="194" customWidth="1"/>
    <col min="7832" max="7832" width="12.42578125" style="194" customWidth="1"/>
    <col min="7833" max="7833" width="11.28515625" style="194" customWidth="1"/>
    <col min="7834" max="7834" width="14.140625" style="194" customWidth="1"/>
    <col min="7835" max="7835" width="10.28515625" style="194" customWidth="1"/>
    <col min="7836" max="7836" width="17.140625" style="194" customWidth="1"/>
    <col min="7837" max="7837" width="12" style="194" customWidth="1"/>
    <col min="7838" max="7838" width="14.140625" style="194" customWidth="1"/>
    <col min="7839" max="7839" width="10.28515625" style="194" customWidth="1"/>
    <col min="7840" max="7840" width="17.140625" style="194" customWidth="1"/>
    <col min="7841" max="7841" width="12" style="194" customWidth="1"/>
    <col min="7842" max="7842" width="10.7109375" style="194" customWidth="1"/>
    <col min="7843" max="7845" width="9" style="194" hidden="1" customWidth="1"/>
    <col min="7846" max="8073" width="9" style="194"/>
    <col min="8074" max="8074" width="5.140625" style="194" customWidth="1"/>
    <col min="8075" max="8075" width="32.42578125" style="194" customWidth="1"/>
    <col min="8076" max="8078" width="10.28515625" style="194" customWidth="1"/>
    <col min="8079" max="8080" width="12.42578125" style="194" customWidth="1"/>
    <col min="8081" max="8081" width="11.28515625" style="194" customWidth="1"/>
    <col min="8082" max="8082" width="12.42578125" style="194" customWidth="1"/>
    <col min="8083" max="8083" width="11.28515625" style="194" customWidth="1"/>
    <col min="8084" max="8084" width="12.42578125" style="194" customWidth="1"/>
    <col min="8085" max="8085" width="11.28515625" style="194" customWidth="1"/>
    <col min="8086" max="8086" width="12.42578125" style="194" customWidth="1"/>
    <col min="8087" max="8087" width="11.28515625" style="194" customWidth="1"/>
    <col min="8088" max="8088" width="12.42578125" style="194" customWidth="1"/>
    <col min="8089" max="8089" width="11.28515625" style="194" customWidth="1"/>
    <col min="8090" max="8090" width="14.140625" style="194" customWidth="1"/>
    <col min="8091" max="8091" width="10.28515625" style="194" customWidth="1"/>
    <col min="8092" max="8092" width="17.140625" style="194" customWidth="1"/>
    <col min="8093" max="8093" width="12" style="194" customWidth="1"/>
    <col min="8094" max="8094" width="14.140625" style="194" customWidth="1"/>
    <col min="8095" max="8095" width="10.28515625" style="194" customWidth="1"/>
    <col min="8096" max="8096" width="17.140625" style="194" customWidth="1"/>
    <col min="8097" max="8097" width="12" style="194" customWidth="1"/>
    <col min="8098" max="8098" width="10.7109375" style="194" customWidth="1"/>
    <col min="8099" max="8101" width="9" style="194" hidden="1" customWidth="1"/>
    <col min="8102" max="8329" width="9" style="194"/>
    <col min="8330" max="8330" width="5.140625" style="194" customWidth="1"/>
    <col min="8331" max="8331" width="32.42578125" style="194" customWidth="1"/>
    <col min="8332" max="8334" width="10.28515625" style="194" customWidth="1"/>
    <col min="8335" max="8336" width="12.42578125" style="194" customWidth="1"/>
    <col min="8337" max="8337" width="11.28515625" style="194" customWidth="1"/>
    <col min="8338" max="8338" width="12.42578125" style="194" customWidth="1"/>
    <col min="8339" max="8339" width="11.28515625" style="194" customWidth="1"/>
    <col min="8340" max="8340" width="12.42578125" style="194" customWidth="1"/>
    <col min="8341" max="8341" width="11.28515625" style="194" customWidth="1"/>
    <col min="8342" max="8342" width="12.42578125" style="194" customWidth="1"/>
    <col min="8343" max="8343" width="11.28515625" style="194" customWidth="1"/>
    <col min="8344" max="8344" width="12.42578125" style="194" customWidth="1"/>
    <col min="8345" max="8345" width="11.28515625" style="194" customWidth="1"/>
    <col min="8346" max="8346" width="14.140625" style="194" customWidth="1"/>
    <col min="8347" max="8347" width="10.28515625" style="194" customWidth="1"/>
    <col min="8348" max="8348" width="17.140625" style="194" customWidth="1"/>
    <col min="8349" max="8349" width="12" style="194" customWidth="1"/>
    <col min="8350" max="8350" width="14.140625" style="194" customWidth="1"/>
    <col min="8351" max="8351" width="10.28515625" style="194" customWidth="1"/>
    <col min="8352" max="8352" width="17.140625" style="194" customWidth="1"/>
    <col min="8353" max="8353" width="12" style="194" customWidth="1"/>
    <col min="8354" max="8354" width="10.7109375" style="194" customWidth="1"/>
    <col min="8355" max="8357" width="9" style="194" hidden="1" customWidth="1"/>
    <col min="8358" max="8585" width="9" style="194"/>
    <col min="8586" max="8586" width="5.140625" style="194" customWidth="1"/>
    <col min="8587" max="8587" width="32.42578125" style="194" customWidth="1"/>
    <col min="8588" max="8590" width="10.28515625" style="194" customWidth="1"/>
    <col min="8591" max="8592" width="12.42578125" style="194" customWidth="1"/>
    <col min="8593" max="8593" width="11.28515625" style="194" customWidth="1"/>
    <col min="8594" max="8594" width="12.42578125" style="194" customWidth="1"/>
    <col min="8595" max="8595" width="11.28515625" style="194" customWidth="1"/>
    <col min="8596" max="8596" width="12.42578125" style="194" customWidth="1"/>
    <col min="8597" max="8597" width="11.28515625" style="194" customWidth="1"/>
    <col min="8598" max="8598" width="12.42578125" style="194" customWidth="1"/>
    <col min="8599" max="8599" width="11.28515625" style="194" customWidth="1"/>
    <col min="8600" max="8600" width="12.42578125" style="194" customWidth="1"/>
    <col min="8601" max="8601" width="11.28515625" style="194" customWidth="1"/>
    <col min="8602" max="8602" width="14.140625" style="194" customWidth="1"/>
    <col min="8603" max="8603" width="10.28515625" style="194" customWidth="1"/>
    <col min="8604" max="8604" width="17.140625" style="194" customWidth="1"/>
    <col min="8605" max="8605" width="12" style="194" customWidth="1"/>
    <col min="8606" max="8606" width="14.140625" style="194" customWidth="1"/>
    <col min="8607" max="8607" width="10.28515625" style="194" customWidth="1"/>
    <col min="8608" max="8608" width="17.140625" style="194" customWidth="1"/>
    <col min="8609" max="8609" width="12" style="194" customWidth="1"/>
    <col min="8610" max="8610" width="10.7109375" style="194" customWidth="1"/>
    <col min="8611" max="8613" width="9" style="194" hidden="1" customWidth="1"/>
    <col min="8614" max="8841" width="9" style="194"/>
    <col min="8842" max="8842" width="5.140625" style="194" customWidth="1"/>
    <col min="8843" max="8843" width="32.42578125" style="194" customWidth="1"/>
    <col min="8844" max="8846" width="10.28515625" style="194" customWidth="1"/>
    <col min="8847" max="8848" width="12.42578125" style="194" customWidth="1"/>
    <col min="8849" max="8849" width="11.28515625" style="194" customWidth="1"/>
    <col min="8850" max="8850" width="12.42578125" style="194" customWidth="1"/>
    <col min="8851" max="8851" width="11.28515625" style="194" customWidth="1"/>
    <col min="8852" max="8852" width="12.42578125" style="194" customWidth="1"/>
    <col min="8853" max="8853" width="11.28515625" style="194" customWidth="1"/>
    <col min="8854" max="8854" width="12.42578125" style="194" customWidth="1"/>
    <col min="8855" max="8855" width="11.28515625" style="194" customWidth="1"/>
    <col min="8856" max="8856" width="12.42578125" style="194" customWidth="1"/>
    <col min="8857" max="8857" width="11.28515625" style="194" customWidth="1"/>
    <col min="8858" max="8858" width="14.140625" style="194" customWidth="1"/>
    <col min="8859" max="8859" width="10.28515625" style="194" customWidth="1"/>
    <col min="8860" max="8860" width="17.140625" style="194" customWidth="1"/>
    <col min="8861" max="8861" width="12" style="194" customWidth="1"/>
    <col min="8862" max="8862" width="14.140625" style="194" customWidth="1"/>
    <col min="8863" max="8863" width="10.28515625" style="194" customWidth="1"/>
    <col min="8864" max="8864" width="17.140625" style="194" customWidth="1"/>
    <col min="8865" max="8865" width="12" style="194" customWidth="1"/>
    <col min="8866" max="8866" width="10.7109375" style="194" customWidth="1"/>
    <col min="8867" max="8869" width="9" style="194" hidden="1" customWidth="1"/>
    <col min="8870" max="9097" width="9" style="194"/>
    <col min="9098" max="9098" width="5.140625" style="194" customWidth="1"/>
    <col min="9099" max="9099" width="32.42578125" style="194" customWidth="1"/>
    <col min="9100" max="9102" width="10.28515625" style="194" customWidth="1"/>
    <col min="9103" max="9104" width="12.42578125" style="194" customWidth="1"/>
    <col min="9105" max="9105" width="11.28515625" style="194" customWidth="1"/>
    <col min="9106" max="9106" width="12.42578125" style="194" customWidth="1"/>
    <col min="9107" max="9107" width="11.28515625" style="194" customWidth="1"/>
    <col min="9108" max="9108" width="12.42578125" style="194" customWidth="1"/>
    <col min="9109" max="9109" width="11.28515625" style="194" customWidth="1"/>
    <col min="9110" max="9110" width="12.42578125" style="194" customWidth="1"/>
    <col min="9111" max="9111" width="11.28515625" style="194" customWidth="1"/>
    <col min="9112" max="9112" width="12.42578125" style="194" customWidth="1"/>
    <col min="9113" max="9113" width="11.28515625" style="194" customWidth="1"/>
    <col min="9114" max="9114" width="14.140625" style="194" customWidth="1"/>
    <col min="9115" max="9115" width="10.28515625" style="194" customWidth="1"/>
    <col min="9116" max="9116" width="17.140625" style="194" customWidth="1"/>
    <col min="9117" max="9117" width="12" style="194" customWidth="1"/>
    <col min="9118" max="9118" width="14.140625" style="194" customWidth="1"/>
    <col min="9119" max="9119" width="10.28515625" style="194" customWidth="1"/>
    <col min="9120" max="9120" width="17.140625" style="194" customWidth="1"/>
    <col min="9121" max="9121" width="12" style="194" customWidth="1"/>
    <col min="9122" max="9122" width="10.7109375" style="194" customWidth="1"/>
    <col min="9123" max="9125" width="9" style="194" hidden="1" customWidth="1"/>
    <col min="9126" max="9353" width="9" style="194"/>
    <col min="9354" max="9354" width="5.140625" style="194" customWidth="1"/>
    <col min="9355" max="9355" width="32.42578125" style="194" customWidth="1"/>
    <col min="9356" max="9358" width="10.28515625" style="194" customWidth="1"/>
    <col min="9359" max="9360" width="12.42578125" style="194" customWidth="1"/>
    <col min="9361" max="9361" width="11.28515625" style="194" customWidth="1"/>
    <col min="9362" max="9362" width="12.42578125" style="194" customWidth="1"/>
    <col min="9363" max="9363" width="11.28515625" style="194" customWidth="1"/>
    <col min="9364" max="9364" width="12.42578125" style="194" customWidth="1"/>
    <col min="9365" max="9365" width="11.28515625" style="194" customWidth="1"/>
    <col min="9366" max="9366" width="12.42578125" style="194" customWidth="1"/>
    <col min="9367" max="9367" width="11.28515625" style="194" customWidth="1"/>
    <col min="9368" max="9368" width="12.42578125" style="194" customWidth="1"/>
    <col min="9369" max="9369" width="11.28515625" style="194" customWidth="1"/>
    <col min="9370" max="9370" width="14.140625" style="194" customWidth="1"/>
    <col min="9371" max="9371" width="10.28515625" style="194" customWidth="1"/>
    <col min="9372" max="9372" width="17.140625" style="194" customWidth="1"/>
    <col min="9373" max="9373" width="12" style="194" customWidth="1"/>
    <col min="9374" max="9374" width="14.140625" style="194" customWidth="1"/>
    <col min="9375" max="9375" width="10.28515625" style="194" customWidth="1"/>
    <col min="9376" max="9376" width="17.140625" style="194" customWidth="1"/>
    <col min="9377" max="9377" width="12" style="194" customWidth="1"/>
    <col min="9378" max="9378" width="10.7109375" style="194" customWidth="1"/>
    <col min="9379" max="9381" width="9" style="194" hidden="1" customWidth="1"/>
    <col min="9382" max="9609" width="9" style="194"/>
    <col min="9610" max="9610" width="5.140625" style="194" customWidth="1"/>
    <col min="9611" max="9611" width="32.42578125" style="194" customWidth="1"/>
    <col min="9612" max="9614" width="10.28515625" style="194" customWidth="1"/>
    <col min="9615" max="9616" width="12.42578125" style="194" customWidth="1"/>
    <col min="9617" max="9617" width="11.28515625" style="194" customWidth="1"/>
    <col min="9618" max="9618" width="12.42578125" style="194" customWidth="1"/>
    <col min="9619" max="9619" width="11.28515625" style="194" customWidth="1"/>
    <col min="9620" max="9620" width="12.42578125" style="194" customWidth="1"/>
    <col min="9621" max="9621" width="11.28515625" style="194" customWidth="1"/>
    <col min="9622" max="9622" width="12.42578125" style="194" customWidth="1"/>
    <col min="9623" max="9623" width="11.28515625" style="194" customWidth="1"/>
    <col min="9624" max="9624" width="12.42578125" style="194" customWidth="1"/>
    <col min="9625" max="9625" width="11.28515625" style="194" customWidth="1"/>
    <col min="9626" max="9626" width="14.140625" style="194" customWidth="1"/>
    <col min="9627" max="9627" width="10.28515625" style="194" customWidth="1"/>
    <col min="9628" max="9628" width="17.140625" style="194" customWidth="1"/>
    <col min="9629" max="9629" width="12" style="194" customWidth="1"/>
    <col min="9630" max="9630" width="14.140625" style="194" customWidth="1"/>
    <col min="9631" max="9631" width="10.28515625" style="194" customWidth="1"/>
    <col min="9632" max="9632" width="17.140625" style="194" customWidth="1"/>
    <col min="9633" max="9633" width="12" style="194" customWidth="1"/>
    <col min="9634" max="9634" width="10.7109375" style="194" customWidth="1"/>
    <col min="9635" max="9637" width="9" style="194" hidden="1" customWidth="1"/>
    <col min="9638" max="9865" width="9" style="194"/>
    <col min="9866" max="9866" width="5.140625" style="194" customWidth="1"/>
    <col min="9867" max="9867" width="32.42578125" style="194" customWidth="1"/>
    <col min="9868" max="9870" width="10.28515625" style="194" customWidth="1"/>
    <col min="9871" max="9872" width="12.42578125" style="194" customWidth="1"/>
    <col min="9873" max="9873" width="11.28515625" style="194" customWidth="1"/>
    <col min="9874" max="9874" width="12.42578125" style="194" customWidth="1"/>
    <col min="9875" max="9875" width="11.28515625" style="194" customWidth="1"/>
    <col min="9876" max="9876" width="12.42578125" style="194" customWidth="1"/>
    <col min="9877" max="9877" width="11.28515625" style="194" customWidth="1"/>
    <col min="9878" max="9878" width="12.42578125" style="194" customWidth="1"/>
    <col min="9879" max="9879" width="11.28515625" style="194" customWidth="1"/>
    <col min="9880" max="9880" width="12.42578125" style="194" customWidth="1"/>
    <col min="9881" max="9881" width="11.28515625" style="194" customWidth="1"/>
    <col min="9882" max="9882" width="14.140625" style="194" customWidth="1"/>
    <col min="9883" max="9883" width="10.28515625" style="194" customWidth="1"/>
    <col min="9884" max="9884" width="17.140625" style="194" customWidth="1"/>
    <col min="9885" max="9885" width="12" style="194" customWidth="1"/>
    <col min="9886" max="9886" width="14.140625" style="194" customWidth="1"/>
    <col min="9887" max="9887" width="10.28515625" style="194" customWidth="1"/>
    <col min="9888" max="9888" width="17.140625" style="194" customWidth="1"/>
    <col min="9889" max="9889" width="12" style="194" customWidth="1"/>
    <col min="9890" max="9890" width="10.7109375" style="194" customWidth="1"/>
    <col min="9891" max="9893" width="9" style="194" hidden="1" customWidth="1"/>
    <col min="9894" max="10121" width="9" style="194"/>
    <col min="10122" max="10122" width="5.140625" style="194" customWidth="1"/>
    <col min="10123" max="10123" width="32.42578125" style="194" customWidth="1"/>
    <col min="10124" max="10126" width="10.28515625" style="194" customWidth="1"/>
    <col min="10127" max="10128" width="12.42578125" style="194" customWidth="1"/>
    <col min="10129" max="10129" width="11.28515625" style="194" customWidth="1"/>
    <col min="10130" max="10130" width="12.42578125" style="194" customWidth="1"/>
    <col min="10131" max="10131" width="11.28515625" style="194" customWidth="1"/>
    <col min="10132" max="10132" width="12.42578125" style="194" customWidth="1"/>
    <col min="10133" max="10133" width="11.28515625" style="194" customWidth="1"/>
    <col min="10134" max="10134" width="12.42578125" style="194" customWidth="1"/>
    <col min="10135" max="10135" width="11.28515625" style="194" customWidth="1"/>
    <col min="10136" max="10136" width="12.42578125" style="194" customWidth="1"/>
    <col min="10137" max="10137" width="11.28515625" style="194" customWidth="1"/>
    <col min="10138" max="10138" width="14.140625" style="194" customWidth="1"/>
    <col min="10139" max="10139" width="10.28515625" style="194" customWidth="1"/>
    <col min="10140" max="10140" width="17.140625" style="194" customWidth="1"/>
    <col min="10141" max="10141" width="12" style="194" customWidth="1"/>
    <col min="10142" max="10142" width="14.140625" style="194" customWidth="1"/>
    <col min="10143" max="10143" width="10.28515625" style="194" customWidth="1"/>
    <col min="10144" max="10144" width="17.140625" style="194" customWidth="1"/>
    <col min="10145" max="10145" width="12" style="194" customWidth="1"/>
    <col min="10146" max="10146" width="10.7109375" style="194" customWidth="1"/>
    <col min="10147" max="10149" width="9" style="194" hidden="1" customWidth="1"/>
    <col min="10150" max="10377" width="9" style="194"/>
    <col min="10378" max="10378" width="5.140625" style="194" customWidth="1"/>
    <col min="10379" max="10379" width="32.42578125" style="194" customWidth="1"/>
    <col min="10380" max="10382" width="10.28515625" style="194" customWidth="1"/>
    <col min="10383" max="10384" width="12.42578125" style="194" customWidth="1"/>
    <col min="10385" max="10385" width="11.28515625" style="194" customWidth="1"/>
    <col min="10386" max="10386" width="12.42578125" style="194" customWidth="1"/>
    <col min="10387" max="10387" width="11.28515625" style="194" customWidth="1"/>
    <col min="10388" max="10388" width="12.42578125" style="194" customWidth="1"/>
    <col min="10389" max="10389" width="11.28515625" style="194" customWidth="1"/>
    <col min="10390" max="10390" width="12.42578125" style="194" customWidth="1"/>
    <col min="10391" max="10391" width="11.28515625" style="194" customWidth="1"/>
    <col min="10392" max="10392" width="12.42578125" style="194" customWidth="1"/>
    <col min="10393" max="10393" width="11.28515625" style="194" customWidth="1"/>
    <col min="10394" max="10394" width="14.140625" style="194" customWidth="1"/>
    <col min="10395" max="10395" width="10.28515625" style="194" customWidth="1"/>
    <col min="10396" max="10396" width="17.140625" style="194" customWidth="1"/>
    <col min="10397" max="10397" width="12" style="194" customWidth="1"/>
    <col min="10398" max="10398" width="14.140625" style="194" customWidth="1"/>
    <col min="10399" max="10399" width="10.28515625" style="194" customWidth="1"/>
    <col min="10400" max="10400" width="17.140625" style="194" customWidth="1"/>
    <col min="10401" max="10401" width="12" style="194" customWidth="1"/>
    <col min="10402" max="10402" width="10.7109375" style="194" customWidth="1"/>
    <col min="10403" max="10405" width="9" style="194" hidden="1" customWidth="1"/>
    <col min="10406" max="10633" width="9" style="194"/>
    <col min="10634" max="10634" width="5.140625" style="194" customWidth="1"/>
    <col min="10635" max="10635" width="32.42578125" style="194" customWidth="1"/>
    <col min="10636" max="10638" width="10.28515625" style="194" customWidth="1"/>
    <col min="10639" max="10640" width="12.42578125" style="194" customWidth="1"/>
    <col min="10641" max="10641" width="11.28515625" style="194" customWidth="1"/>
    <col min="10642" max="10642" width="12.42578125" style="194" customWidth="1"/>
    <col min="10643" max="10643" width="11.28515625" style="194" customWidth="1"/>
    <col min="10644" max="10644" width="12.42578125" style="194" customWidth="1"/>
    <col min="10645" max="10645" width="11.28515625" style="194" customWidth="1"/>
    <col min="10646" max="10646" width="12.42578125" style="194" customWidth="1"/>
    <col min="10647" max="10647" width="11.28515625" style="194" customWidth="1"/>
    <col min="10648" max="10648" width="12.42578125" style="194" customWidth="1"/>
    <col min="10649" max="10649" width="11.28515625" style="194" customWidth="1"/>
    <col min="10650" max="10650" width="14.140625" style="194" customWidth="1"/>
    <col min="10651" max="10651" width="10.28515625" style="194" customWidth="1"/>
    <col min="10652" max="10652" width="17.140625" style="194" customWidth="1"/>
    <col min="10653" max="10653" width="12" style="194" customWidth="1"/>
    <col min="10654" max="10654" width="14.140625" style="194" customWidth="1"/>
    <col min="10655" max="10655" width="10.28515625" style="194" customWidth="1"/>
    <col min="10656" max="10656" width="17.140625" style="194" customWidth="1"/>
    <col min="10657" max="10657" width="12" style="194" customWidth="1"/>
    <col min="10658" max="10658" width="10.7109375" style="194" customWidth="1"/>
    <col min="10659" max="10661" width="9" style="194" hidden="1" customWidth="1"/>
    <col min="10662" max="10889" width="9" style="194"/>
    <col min="10890" max="10890" width="5.140625" style="194" customWidth="1"/>
    <col min="10891" max="10891" width="32.42578125" style="194" customWidth="1"/>
    <col min="10892" max="10894" width="10.28515625" style="194" customWidth="1"/>
    <col min="10895" max="10896" width="12.42578125" style="194" customWidth="1"/>
    <col min="10897" max="10897" width="11.28515625" style="194" customWidth="1"/>
    <col min="10898" max="10898" width="12.42578125" style="194" customWidth="1"/>
    <col min="10899" max="10899" width="11.28515625" style="194" customWidth="1"/>
    <col min="10900" max="10900" width="12.42578125" style="194" customWidth="1"/>
    <col min="10901" max="10901" width="11.28515625" style="194" customWidth="1"/>
    <col min="10902" max="10902" width="12.42578125" style="194" customWidth="1"/>
    <col min="10903" max="10903" width="11.28515625" style="194" customWidth="1"/>
    <col min="10904" max="10904" width="12.42578125" style="194" customWidth="1"/>
    <col min="10905" max="10905" width="11.28515625" style="194" customWidth="1"/>
    <col min="10906" max="10906" width="14.140625" style="194" customWidth="1"/>
    <col min="10907" max="10907" width="10.28515625" style="194" customWidth="1"/>
    <col min="10908" max="10908" width="17.140625" style="194" customWidth="1"/>
    <col min="10909" max="10909" width="12" style="194" customWidth="1"/>
    <col min="10910" max="10910" width="14.140625" style="194" customWidth="1"/>
    <col min="10911" max="10911" width="10.28515625" style="194" customWidth="1"/>
    <col min="10912" max="10912" width="17.140625" style="194" customWidth="1"/>
    <col min="10913" max="10913" width="12" style="194" customWidth="1"/>
    <col min="10914" max="10914" width="10.7109375" style="194" customWidth="1"/>
    <col min="10915" max="10917" width="9" style="194" hidden="1" customWidth="1"/>
    <col min="10918" max="11145" width="9" style="194"/>
    <col min="11146" max="11146" width="5.140625" style="194" customWidth="1"/>
    <col min="11147" max="11147" width="32.42578125" style="194" customWidth="1"/>
    <col min="11148" max="11150" width="10.28515625" style="194" customWidth="1"/>
    <col min="11151" max="11152" width="12.42578125" style="194" customWidth="1"/>
    <col min="11153" max="11153" width="11.28515625" style="194" customWidth="1"/>
    <col min="11154" max="11154" width="12.42578125" style="194" customWidth="1"/>
    <col min="11155" max="11155" width="11.28515625" style="194" customWidth="1"/>
    <col min="11156" max="11156" width="12.42578125" style="194" customWidth="1"/>
    <col min="11157" max="11157" width="11.28515625" style="194" customWidth="1"/>
    <col min="11158" max="11158" width="12.42578125" style="194" customWidth="1"/>
    <col min="11159" max="11159" width="11.28515625" style="194" customWidth="1"/>
    <col min="11160" max="11160" width="12.42578125" style="194" customWidth="1"/>
    <col min="11161" max="11161" width="11.28515625" style="194" customWidth="1"/>
    <col min="11162" max="11162" width="14.140625" style="194" customWidth="1"/>
    <col min="11163" max="11163" width="10.28515625" style="194" customWidth="1"/>
    <col min="11164" max="11164" width="17.140625" style="194" customWidth="1"/>
    <col min="11165" max="11165" width="12" style="194" customWidth="1"/>
    <col min="11166" max="11166" width="14.140625" style="194" customWidth="1"/>
    <col min="11167" max="11167" width="10.28515625" style="194" customWidth="1"/>
    <col min="11168" max="11168" width="17.140625" style="194" customWidth="1"/>
    <col min="11169" max="11169" width="12" style="194" customWidth="1"/>
    <col min="11170" max="11170" width="10.7109375" style="194" customWidth="1"/>
    <col min="11171" max="11173" width="9" style="194" hidden="1" customWidth="1"/>
    <col min="11174" max="11401" width="9" style="194"/>
    <col min="11402" max="11402" width="5.140625" style="194" customWidth="1"/>
    <col min="11403" max="11403" width="32.42578125" style="194" customWidth="1"/>
    <col min="11404" max="11406" width="10.28515625" style="194" customWidth="1"/>
    <col min="11407" max="11408" width="12.42578125" style="194" customWidth="1"/>
    <col min="11409" max="11409" width="11.28515625" style="194" customWidth="1"/>
    <col min="11410" max="11410" width="12.42578125" style="194" customWidth="1"/>
    <col min="11411" max="11411" width="11.28515625" style="194" customWidth="1"/>
    <col min="11412" max="11412" width="12.42578125" style="194" customWidth="1"/>
    <col min="11413" max="11413" width="11.28515625" style="194" customWidth="1"/>
    <col min="11414" max="11414" width="12.42578125" style="194" customWidth="1"/>
    <col min="11415" max="11415" width="11.28515625" style="194" customWidth="1"/>
    <col min="11416" max="11416" width="12.42578125" style="194" customWidth="1"/>
    <col min="11417" max="11417" width="11.28515625" style="194" customWidth="1"/>
    <col min="11418" max="11418" width="14.140625" style="194" customWidth="1"/>
    <col min="11419" max="11419" width="10.28515625" style="194" customWidth="1"/>
    <col min="11420" max="11420" width="17.140625" style="194" customWidth="1"/>
    <col min="11421" max="11421" width="12" style="194" customWidth="1"/>
    <col min="11422" max="11422" width="14.140625" style="194" customWidth="1"/>
    <col min="11423" max="11423" width="10.28515625" style="194" customWidth="1"/>
    <col min="11424" max="11424" width="17.140625" style="194" customWidth="1"/>
    <col min="11425" max="11425" width="12" style="194" customWidth="1"/>
    <col min="11426" max="11426" width="10.7109375" style="194" customWidth="1"/>
    <col min="11427" max="11429" width="9" style="194" hidden="1" customWidth="1"/>
    <col min="11430" max="11657" width="9" style="194"/>
    <col min="11658" max="11658" width="5.140625" style="194" customWidth="1"/>
    <col min="11659" max="11659" width="32.42578125" style="194" customWidth="1"/>
    <col min="11660" max="11662" width="10.28515625" style="194" customWidth="1"/>
    <col min="11663" max="11664" width="12.42578125" style="194" customWidth="1"/>
    <col min="11665" max="11665" width="11.28515625" style="194" customWidth="1"/>
    <col min="11666" max="11666" width="12.42578125" style="194" customWidth="1"/>
    <col min="11667" max="11667" width="11.28515625" style="194" customWidth="1"/>
    <col min="11668" max="11668" width="12.42578125" style="194" customWidth="1"/>
    <col min="11669" max="11669" width="11.28515625" style="194" customWidth="1"/>
    <col min="11670" max="11670" width="12.42578125" style="194" customWidth="1"/>
    <col min="11671" max="11671" width="11.28515625" style="194" customWidth="1"/>
    <col min="11672" max="11672" width="12.42578125" style="194" customWidth="1"/>
    <col min="11673" max="11673" width="11.28515625" style="194" customWidth="1"/>
    <col min="11674" max="11674" width="14.140625" style="194" customWidth="1"/>
    <col min="11675" max="11675" width="10.28515625" style="194" customWidth="1"/>
    <col min="11676" max="11676" width="17.140625" style="194" customWidth="1"/>
    <col min="11677" max="11677" width="12" style="194" customWidth="1"/>
    <col min="11678" max="11678" width="14.140625" style="194" customWidth="1"/>
    <col min="11679" max="11679" width="10.28515625" style="194" customWidth="1"/>
    <col min="11680" max="11680" width="17.140625" style="194" customWidth="1"/>
    <col min="11681" max="11681" width="12" style="194" customWidth="1"/>
    <col min="11682" max="11682" width="10.7109375" style="194" customWidth="1"/>
    <col min="11683" max="11685" width="9" style="194" hidden="1" customWidth="1"/>
    <col min="11686" max="11913" width="9" style="194"/>
    <col min="11914" max="11914" width="5.140625" style="194" customWidth="1"/>
    <col min="11915" max="11915" width="32.42578125" style="194" customWidth="1"/>
    <col min="11916" max="11918" width="10.28515625" style="194" customWidth="1"/>
    <col min="11919" max="11920" width="12.42578125" style="194" customWidth="1"/>
    <col min="11921" max="11921" width="11.28515625" style="194" customWidth="1"/>
    <col min="11922" max="11922" width="12.42578125" style="194" customWidth="1"/>
    <col min="11923" max="11923" width="11.28515625" style="194" customWidth="1"/>
    <col min="11924" max="11924" width="12.42578125" style="194" customWidth="1"/>
    <col min="11925" max="11925" width="11.28515625" style="194" customWidth="1"/>
    <col min="11926" max="11926" width="12.42578125" style="194" customWidth="1"/>
    <col min="11927" max="11927" width="11.28515625" style="194" customWidth="1"/>
    <col min="11928" max="11928" width="12.42578125" style="194" customWidth="1"/>
    <col min="11929" max="11929" width="11.28515625" style="194" customWidth="1"/>
    <col min="11930" max="11930" width="14.140625" style="194" customWidth="1"/>
    <col min="11931" max="11931" width="10.28515625" style="194" customWidth="1"/>
    <col min="11932" max="11932" width="17.140625" style="194" customWidth="1"/>
    <col min="11933" max="11933" width="12" style="194" customWidth="1"/>
    <col min="11934" max="11934" width="14.140625" style="194" customWidth="1"/>
    <col min="11935" max="11935" width="10.28515625" style="194" customWidth="1"/>
    <col min="11936" max="11936" width="17.140625" style="194" customWidth="1"/>
    <col min="11937" max="11937" width="12" style="194" customWidth="1"/>
    <col min="11938" max="11938" width="10.7109375" style="194" customWidth="1"/>
    <col min="11939" max="11941" width="9" style="194" hidden="1" customWidth="1"/>
    <col min="11942" max="12169" width="9" style="194"/>
    <col min="12170" max="12170" width="5.140625" style="194" customWidth="1"/>
    <col min="12171" max="12171" width="32.42578125" style="194" customWidth="1"/>
    <col min="12172" max="12174" width="10.28515625" style="194" customWidth="1"/>
    <col min="12175" max="12176" width="12.42578125" style="194" customWidth="1"/>
    <col min="12177" max="12177" width="11.28515625" style="194" customWidth="1"/>
    <col min="12178" max="12178" width="12.42578125" style="194" customWidth="1"/>
    <col min="12179" max="12179" width="11.28515625" style="194" customWidth="1"/>
    <col min="12180" max="12180" width="12.42578125" style="194" customWidth="1"/>
    <col min="12181" max="12181" width="11.28515625" style="194" customWidth="1"/>
    <col min="12182" max="12182" width="12.42578125" style="194" customWidth="1"/>
    <col min="12183" max="12183" width="11.28515625" style="194" customWidth="1"/>
    <col min="12184" max="12184" width="12.42578125" style="194" customWidth="1"/>
    <col min="12185" max="12185" width="11.28515625" style="194" customWidth="1"/>
    <col min="12186" max="12186" width="14.140625" style="194" customWidth="1"/>
    <col min="12187" max="12187" width="10.28515625" style="194" customWidth="1"/>
    <col min="12188" max="12188" width="17.140625" style="194" customWidth="1"/>
    <col min="12189" max="12189" width="12" style="194" customWidth="1"/>
    <col min="12190" max="12190" width="14.140625" style="194" customWidth="1"/>
    <col min="12191" max="12191" width="10.28515625" style="194" customWidth="1"/>
    <col min="12192" max="12192" width="17.140625" style="194" customWidth="1"/>
    <col min="12193" max="12193" width="12" style="194" customWidth="1"/>
    <col min="12194" max="12194" width="10.7109375" style="194" customWidth="1"/>
    <col min="12195" max="12197" width="9" style="194" hidden="1" customWidth="1"/>
    <col min="12198" max="12425" width="9" style="194"/>
    <col min="12426" max="12426" width="5.140625" style="194" customWidth="1"/>
    <col min="12427" max="12427" width="32.42578125" style="194" customWidth="1"/>
    <col min="12428" max="12430" width="10.28515625" style="194" customWidth="1"/>
    <col min="12431" max="12432" width="12.42578125" style="194" customWidth="1"/>
    <col min="12433" max="12433" width="11.28515625" style="194" customWidth="1"/>
    <col min="12434" max="12434" width="12.42578125" style="194" customWidth="1"/>
    <col min="12435" max="12435" width="11.28515625" style="194" customWidth="1"/>
    <col min="12436" max="12436" width="12.42578125" style="194" customWidth="1"/>
    <col min="12437" max="12437" width="11.28515625" style="194" customWidth="1"/>
    <col min="12438" max="12438" width="12.42578125" style="194" customWidth="1"/>
    <col min="12439" max="12439" width="11.28515625" style="194" customWidth="1"/>
    <col min="12440" max="12440" width="12.42578125" style="194" customWidth="1"/>
    <col min="12441" max="12441" width="11.28515625" style="194" customWidth="1"/>
    <col min="12442" max="12442" width="14.140625" style="194" customWidth="1"/>
    <col min="12443" max="12443" width="10.28515625" style="194" customWidth="1"/>
    <col min="12444" max="12444" width="17.140625" style="194" customWidth="1"/>
    <col min="12445" max="12445" width="12" style="194" customWidth="1"/>
    <col min="12446" max="12446" width="14.140625" style="194" customWidth="1"/>
    <col min="12447" max="12447" width="10.28515625" style="194" customWidth="1"/>
    <col min="12448" max="12448" width="17.140625" style="194" customWidth="1"/>
    <col min="12449" max="12449" width="12" style="194" customWidth="1"/>
    <col min="12450" max="12450" width="10.7109375" style="194" customWidth="1"/>
    <col min="12451" max="12453" width="9" style="194" hidden="1" customWidth="1"/>
    <col min="12454" max="12681" width="9" style="194"/>
    <col min="12682" max="12682" width="5.140625" style="194" customWidth="1"/>
    <col min="12683" max="12683" width="32.42578125" style="194" customWidth="1"/>
    <col min="12684" max="12686" width="10.28515625" style="194" customWidth="1"/>
    <col min="12687" max="12688" width="12.42578125" style="194" customWidth="1"/>
    <col min="12689" max="12689" width="11.28515625" style="194" customWidth="1"/>
    <col min="12690" max="12690" width="12.42578125" style="194" customWidth="1"/>
    <col min="12691" max="12691" width="11.28515625" style="194" customWidth="1"/>
    <col min="12692" max="12692" width="12.42578125" style="194" customWidth="1"/>
    <col min="12693" max="12693" width="11.28515625" style="194" customWidth="1"/>
    <col min="12694" max="12694" width="12.42578125" style="194" customWidth="1"/>
    <col min="12695" max="12695" width="11.28515625" style="194" customWidth="1"/>
    <col min="12696" max="12696" width="12.42578125" style="194" customWidth="1"/>
    <col min="12697" max="12697" width="11.28515625" style="194" customWidth="1"/>
    <col min="12698" max="12698" width="14.140625" style="194" customWidth="1"/>
    <col min="12699" max="12699" width="10.28515625" style="194" customWidth="1"/>
    <col min="12700" max="12700" width="17.140625" style="194" customWidth="1"/>
    <col min="12701" max="12701" width="12" style="194" customWidth="1"/>
    <col min="12702" max="12702" width="14.140625" style="194" customWidth="1"/>
    <col min="12703" max="12703" width="10.28515625" style="194" customWidth="1"/>
    <col min="12704" max="12704" width="17.140625" style="194" customWidth="1"/>
    <col min="12705" max="12705" width="12" style="194" customWidth="1"/>
    <col min="12706" max="12706" width="10.7109375" style="194" customWidth="1"/>
    <col min="12707" max="12709" width="9" style="194" hidden="1" customWidth="1"/>
    <col min="12710" max="12937" width="9" style="194"/>
    <col min="12938" max="12938" width="5.140625" style="194" customWidth="1"/>
    <col min="12939" max="12939" width="32.42578125" style="194" customWidth="1"/>
    <col min="12940" max="12942" width="10.28515625" style="194" customWidth="1"/>
    <col min="12943" max="12944" width="12.42578125" style="194" customWidth="1"/>
    <col min="12945" max="12945" width="11.28515625" style="194" customWidth="1"/>
    <col min="12946" max="12946" width="12.42578125" style="194" customWidth="1"/>
    <col min="12947" max="12947" width="11.28515625" style="194" customWidth="1"/>
    <col min="12948" max="12948" width="12.42578125" style="194" customWidth="1"/>
    <col min="12949" max="12949" width="11.28515625" style="194" customWidth="1"/>
    <col min="12950" max="12950" width="12.42578125" style="194" customWidth="1"/>
    <col min="12951" max="12951" width="11.28515625" style="194" customWidth="1"/>
    <col min="12952" max="12952" width="12.42578125" style="194" customWidth="1"/>
    <col min="12953" max="12953" width="11.28515625" style="194" customWidth="1"/>
    <col min="12954" max="12954" width="14.140625" style="194" customWidth="1"/>
    <col min="12955" max="12955" width="10.28515625" style="194" customWidth="1"/>
    <col min="12956" max="12956" width="17.140625" style="194" customWidth="1"/>
    <col min="12957" max="12957" width="12" style="194" customWidth="1"/>
    <col min="12958" max="12958" width="14.140625" style="194" customWidth="1"/>
    <col min="12959" max="12959" width="10.28515625" style="194" customWidth="1"/>
    <col min="12960" max="12960" width="17.140625" style="194" customWidth="1"/>
    <col min="12961" max="12961" width="12" style="194" customWidth="1"/>
    <col min="12962" max="12962" width="10.7109375" style="194" customWidth="1"/>
    <col min="12963" max="12965" width="9" style="194" hidden="1" customWidth="1"/>
    <col min="12966" max="13193" width="9" style="194"/>
    <col min="13194" max="13194" width="5.140625" style="194" customWidth="1"/>
    <col min="13195" max="13195" width="32.42578125" style="194" customWidth="1"/>
    <col min="13196" max="13198" width="10.28515625" style="194" customWidth="1"/>
    <col min="13199" max="13200" width="12.42578125" style="194" customWidth="1"/>
    <col min="13201" max="13201" width="11.28515625" style="194" customWidth="1"/>
    <col min="13202" max="13202" width="12.42578125" style="194" customWidth="1"/>
    <col min="13203" max="13203" width="11.28515625" style="194" customWidth="1"/>
    <col min="13204" max="13204" width="12.42578125" style="194" customWidth="1"/>
    <col min="13205" max="13205" width="11.28515625" style="194" customWidth="1"/>
    <col min="13206" max="13206" width="12.42578125" style="194" customWidth="1"/>
    <col min="13207" max="13207" width="11.28515625" style="194" customWidth="1"/>
    <col min="13208" max="13208" width="12.42578125" style="194" customWidth="1"/>
    <col min="13209" max="13209" width="11.28515625" style="194" customWidth="1"/>
    <col min="13210" max="13210" width="14.140625" style="194" customWidth="1"/>
    <col min="13211" max="13211" width="10.28515625" style="194" customWidth="1"/>
    <col min="13212" max="13212" width="17.140625" style="194" customWidth="1"/>
    <col min="13213" max="13213" width="12" style="194" customWidth="1"/>
    <col min="13214" max="13214" width="14.140625" style="194" customWidth="1"/>
    <col min="13215" max="13215" width="10.28515625" style="194" customWidth="1"/>
    <col min="13216" max="13216" width="17.140625" style="194" customWidth="1"/>
    <col min="13217" max="13217" width="12" style="194" customWidth="1"/>
    <col min="13218" max="13218" width="10.7109375" style="194" customWidth="1"/>
    <col min="13219" max="13221" width="9" style="194" hidden="1" customWidth="1"/>
    <col min="13222" max="13449" width="9" style="194"/>
    <col min="13450" max="13450" width="5.140625" style="194" customWidth="1"/>
    <col min="13451" max="13451" width="32.42578125" style="194" customWidth="1"/>
    <col min="13452" max="13454" width="10.28515625" style="194" customWidth="1"/>
    <col min="13455" max="13456" width="12.42578125" style="194" customWidth="1"/>
    <col min="13457" max="13457" width="11.28515625" style="194" customWidth="1"/>
    <col min="13458" max="13458" width="12.42578125" style="194" customWidth="1"/>
    <col min="13459" max="13459" width="11.28515625" style="194" customWidth="1"/>
    <col min="13460" max="13460" width="12.42578125" style="194" customWidth="1"/>
    <col min="13461" max="13461" width="11.28515625" style="194" customWidth="1"/>
    <col min="13462" max="13462" width="12.42578125" style="194" customWidth="1"/>
    <col min="13463" max="13463" width="11.28515625" style="194" customWidth="1"/>
    <col min="13464" max="13464" width="12.42578125" style="194" customWidth="1"/>
    <col min="13465" max="13465" width="11.28515625" style="194" customWidth="1"/>
    <col min="13466" max="13466" width="14.140625" style="194" customWidth="1"/>
    <col min="13467" max="13467" width="10.28515625" style="194" customWidth="1"/>
    <col min="13468" max="13468" width="17.140625" style="194" customWidth="1"/>
    <col min="13469" max="13469" width="12" style="194" customWidth="1"/>
    <col min="13470" max="13470" width="14.140625" style="194" customWidth="1"/>
    <col min="13471" max="13471" width="10.28515625" style="194" customWidth="1"/>
    <col min="13472" max="13472" width="17.140625" style="194" customWidth="1"/>
    <col min="13473" max="13473" width="12" style="194" customWidth="1"/>
    <col min="13474" max="13474" width="10.7109375" style="194" customWidth="1"/>
    <col min="13475" max="13477" width="9" style="194" hidden="1" customWidth="1"/>
    <col min="13478" max="13705" width="9" style="194"/>
    <col min="13706" max="13706" width="5.140625" style="194" customWidth="1"/>
    <col min="13707" max="13707" width="32.42578125" style="194" customWidth="1"/>
    <col min="13708" max="13710" width="10.28515625" style="194" customWidth="1"/>
    <col min="13711" max="13712" width="12.42578125" style="194" customWidth="1"/>
    <col min="13713" max="13713" width="11.28515625" style="194" customWidth="1"/>
    <col min="13714" max="13714" width="12.42578125" style="194" customWidth="1"/>
    <col min="13715" max="13715" width="11.28515625" style="194" customWidth="1"/>
    <col min="13716" max="13716" width="12.42578125" style="194" customWidth="1"/>
    <col min="13717" max="13717" width="11.28515625" style="194" customWidth="1"/>
    <col min="13718" max="13718" width="12.42578125" style="194" customWidth="1"/>
    <col min="13719" max="13719" width="11.28515625" style="194" customWidth="1"/>
    <col min="13720" max="13720" width="12.42578125" style="194" customWidth="1"/>
    <col min="13721" max="13721" width="11.28515625" style="194" customWidth="1"/>
    <col min="13722" max="13722" width="14.140625" style="194" customWidth="1"/>
    <col min="13723" max="13723" width="10.28515625" style="194" customWidth="1"/>
    <col min="13724" max="13724" width="17.140625" style="194" customWidth="1"/>
    <col min="13725" max="13725" width="12" style="194" customWidth="1"/>
    <col min="13726" max="13726" width="14.140625" style="194" customWidth="1"/>
    <col min="13727" max="13727" width="10.28515625" style="194" customWidth="1"/>
    <col min="13728" max="13728" width="17.140625" style="194" customWidth="1"/>
    <col min="13729" max="13729" width="12" style="194" customWidth="1"/>
    <col min="13730" max="13730" width="10.7109375" style="194" customWidth="1"/>
    <col min="13731" max="13733" width="9" style="194" hidden="1" customWidth="1"/>
    <col min="13734" max="13961" width="9" style="194"/>
    <col min="13962" max="13962" width="5.140625" style="194" customWidth="1"/>
    <col min="13963" max="13963" width="32.42578125" style="194" customWidth="1"/>
    <col min="13964" max="13966" width="10.28515625" style="194" customWidth="1"/>
    <col min="13967" max="13968" width="12.42578125" style="194" customWidth="1"/>
    <col min="13969" max="13969" width="11.28515625" style="194" customWidth="1"/>
    <col min="13970" max="13970" width="12.42578125" style="194" customWidth="1"/>
    <col min="13971" max="13971" width="11.28515625" style="194" customWidth="1"/>
    <col min="13972" max="13972" width="12.42578125" style="194" customWidth="1"/>
    <col min="13973" max="13973" width="11.28515625" style="194" customWidth="1"/>
    <col min="13974" max="13974" width="12.42578125" style="194" customWidth="1"/>
    <col min="13975" max="13975" width="11.28515625" style="194" customWidth="1"/>
    <col min="13976" max="13976" width="12.42578125" style="194" customWidth="1"/>
    <col min="13977" max="13977" width="11.28515625" style="194" customWidth="1"/>
    <col min="13978" max="13978" width="14.140625" style="194" customWidth="1"/>
    <col min="13979" max="13979" width="10.28515625" style="194" customWidth="1"/>
    <col min="13980" max="13980" width="17.140625" style="194" customWidth="1"/>
    <col min="13981" max="13981" width="12" style="194" customWidth="1"/>
    <col min="13982" max="13982" width="14.140625" style="194" customWidth="1"/>
    <col min="13983" max="13983" width="10.28515625" style="194" customWidth="1"/>
    <col min="13984" max="13984" width="17.140625" style="194" customWidth="1"/>
    <col min="13985" max="13985" width="12" style="194" customWidth="1"/>
    <col min="13986" max="13986" width="10.7109375" style="194" customWidth="1"/>
    <col min="13987" max="13989" width="9" style="194" hidden="1" customWidth="1"/>
    <col min="13990" max="14217" width="9" style="194"/>
    <col min="14218" max="14218" width="5.140625" style="194" customWidth="1"/>
    <col min="14219" max="14219" width="32.42578125" style="194" customWidth="1"/>
    <col min="14220" max="14222" width="10.28515625" style="194" customWidth="1"/>
    <col min="14223" max="14224" width="12.42578125" style="194" customWidth="1"/>
    <col min="14225" max="14225" width="11.28515625" style="194" customWidth="1"/>
    <col min="14226" max="14226" width="12.42578125" style="194" customWidth="1"/>
    <col min="14227" max="14227" width="11.28515625" style="194" customWidth="1"/>
    <col min="14228" max="14228" width="12.42578125" style="194" customWidth="1"/>
    <col min="14229" max="14229" width="11.28515625" style="194" customWidth="1"/>
    <col min="14230" max="14230" width="12.42578125" style="194" customWidth="1"/>
    <col min="14231" max="14231" width="11.28515625" style="194" customWidth="1"/>
    <col min="14232" max="14232" width="12.42578125" style="194" customWidth="1"/>
    <col min="14233" max="14233" width="11.28515625" style="194" customWidth="1"/>
    <col min="14234" max="14234" width="14.140625" style="194" customWidth="1"/>
    <col min="14235" max="14235" width="10.28515625" style="194" customWidth="1"/>
    <col min="14236" max="14236" width="17.140625" style="194" customWidth="1"/>
    <col min="14237" max="14237" width="12" style="194" customWidth="1"/>
    <col min="14238" max="14238" width="14.140625" style="194" customWidth="1"/>
    <col min="14239" max="14239" width="10.28515625" style="194" customWidth="1"/>
    <col min="14240" max="14240" width="17.140625" style="194" customWidth="1"/>
    <col min="14241" max="14241" width="12" style="194" customWidth="1"/>
    <col min="14242" max="14242" width="10.7109375" style="194" customWidth="1"/>
    <col min="14243" max="14245" width="9" style="194" hidden="1" customWidth="1"/>
    <col min="14246" max="14473" width="9" style="194"/>
    <col min="14474" max="14474" width="5.140625" style="194" customWidth="1"/>
    <col min="14475" max="14475" width="32.42578125" style="194" customWidth="1"/>
    <col min="14476" max="14478" width="10.28515625" style="194" customWidth="1"/>
    <col min="14479" max="14480" width="12.42578125" style="194" customWidth="1"/>
    <col min="14481" max="14481" width="11.28515625" style="194" customWidth="1"/>
    <col min="14482" max="14482" width="12.42578125" style="194" customWidth="1"/>
    <col min="14483" max="14483" width="11.28515625" style="194" customWidth="1"/>
    <col min="14484" max="14484" width="12.42578125" style="194" customWidth="1"/>
    <col min="14485" max="14485" width="11.28515625" style="194" customWidth="1"/>
    <col min="14486" max="14486" width="12.42578125" style="194" customWidth="1"/>
    <col min="14487" max="14487" width="11.28515625" style="194" customWidth="1"/>
    <col min="14488" max="14488" width="12.42578125" style="194" customWidth="1"/>
    <col min="14489" max="14489" width="11.28515625" style="194" customWidth="1"/>
    <col min="14490" max="14490" width="14.140625" style="194" customWidth="1"/>
    <col min="14491" max="14491" width="10.28515625" style="194" customWidth="1"/>
    <col min="14492" max="14492" width="17.140625" style="194" customWidth="1"/>
    <col min="14493" max="14493" width="12" style="194" customWidth="1"/>
    <col min="14494" max="14494" width="14.140625" style="194" customWidth="1"/>
    <col min="14495" max="14495" width="10.28515625" style="194" customWidth="1"/>
    <col min="14496" max="14496" width="17.140625" style="194" customWidth="1"/>
    <col min="14497" max="14497" width="12" style="194" customWidth="1"/>
    <col min="14498" max="14498" width="10.7109375" style="194" customWidth="1"/>
    <col min="14499" max="14501" width="9" style="194" hidden="1" customWidth="1"/>
    <col min="14502" max="14729" width="9" style="194"/>
    <col min="14730" max="14730" width="5.140625" style="194" customWidth="1"/>
    <col min="14731" max="14731" width="32.42578125" style="194" customWidth="1"/>
    <col min="14732" max="14734" width="10.28515625" style="194" customWidth="1"/>
    <col min="14735" max="14736" width="12.42578125" style="194" customWidth="1"/>
    <col min="14737" max="14737" width="11.28515625" style="194" customWidth="1"/>
    <col min="14738" max="14738" width="12.42578125" style="194" customWidth="1"/>
    <col min="14739" max="14739" width="11.28515625" style="194" customWidth="1"/>
    <col min="14740" max="14740" width="12.42578125" style="194" customWidth="1"/>
    <col min="14741" max="14741" width="11.28515625" style="194" customWidth="1"/>
    <col min="14742" max="14742" width="12.42578125" style="194" customWidth="1"/>
    <col min="14743" max="14743" width="11.28515625" style="194" customWidth="1"/>
    <col min="14744" max="14744" width="12.42578125" style="194" customWidth="1"/>
    <col min="14745" max="14745" width="11.28515625" style="194" customWidth="1"/>
    <col min="14746" max="14746" width="14.140625" style="194" customWidth="1"/>
    <col min="14747" max="14747" width="10.28515625" style="194" customWidth="1"/>
    <col min="14748" max="14748" width="17.140625" style="194" customWidth="1"/>
    <col min="14749" max="14749" width="12" style="194" customWidth="1"/>
    <col min="14750" max="14750" width="14.140625" style="194" customWidth="1"/>
    <col min="14751" max="14751" width="10.28515625" style="194" customWidth="1"/>
    <col min="14752" max="14752" width="17.140625" style="194" customWidth="1"/>
    <col min="14753" max="14753" width="12" style="194" customWidth="1"/>
    <col min="14754" max="14754" width="10.7109375" style="194" customWidth="1"/>
    <col min="14755" max="14757" width="9" style="194" hidden="1" customWidth="1"/>
    <col min="14758" max="14985" width="9" style="194"/>
    <col min="14986" max="14986" width="5.140625" style="194" customWidth="1"/>
    <col min="14987" max="14987" width="32.42578125" style="194" customWidth="1"/>
    <col min="14988" max="14990" width="10.28515625" style="194" customWidth="1"/>
    <col min="14991" max="14992" width="12.42578125" style="194" customWidth="1"/>
    <col min="14993" max="14993" width="11.28515625" style="194" customWidth="1"/>
    <col min="14994" max="14994" width="12.42578125" style="194" customWidth="1"/>
    <col min="14995" max="14995" width="11.28515625" style="194" customWidth="1"/>
    <col min="14996" max="14996" width="12.42578125" style="194" customWidth="1"/>
    <col min="14997" max="14997" width="11.28515625" style="194" customWidth="1"/>
    <col min="14998" max="14998" width="12.42578125" style="194" customWidth="1"/>
    <col min="14999" max="14999" width="11.28515625" style="194" customWidth="1"/>
    <col min="15000" max="15000" width="12.42578125" style="194" customWidth="1"/>
    <col min="15001" max="15001" width="11.28515625" style="194" customWidth="1"/>
    <col min="15002" max="15002" width="14.140625" style="194" customWidth="1"/>
    <col min="15003" max="15003" width="10.28515625" style="194" customWidth="1"/>
    <col min="15004" max="15004" width="17.140625" style="194" customWidth="1"/>
    <col min="15005" max="15005" width="12" style="194" customWidth="1"/>
    <col min="15006" max="15006" width="14.140625" style="194" customWidth="1"/>
    <col min="15007" max="15007" width="10.28515625" style="194" customWidth="1"/>
    <col min="15008" max="15008" width="17.140625" style="194" customWidth="1"/>
    <col min="15009" max="15009" width="12" style="194" customWidth="1"/>
    <col min="15010" max="15010" width="10.7109375" style="194" customWidth="1"/>
    <col min="15011" max="15013" width="9" style="194" hidden="1" customWidth="1"/>
    <col min="15014" max="15237" width="9" style="194"/>
    <col min="15238" max="16384" width="9.140625" style="194" customWidth="1"/>
  </cols>
  <sheetData>
    <row r="1" spans="1:23" s="168" customFormat="1" ht="18.75">
      <c r="A1" s="364" t="s">
        <v>476</v>
      </c>
      <c r="B1" s="364"/>
      <c r="C1" s="364"/>
      <c r="D1" s="364"/>
      <c r="E1" s="364"/>
      <c r="F1" s="364"/>
      <c r="G1" s="364"/>
      <c r="H1" s="364"/>
      <c r="I1" s="364"/>
      <c r="J1" s="364"/>
      <c r="K1" s="364"/>
      <c r="L1" s="364"/>
      <c r="M1" s="364"/>
      <c r="N1" s="364"/>
      <c r="O1" s="364"/>
      <c r="P1" s="364"/>
      <c r="Q1" s="364"/>
      <c r="R1" s="364"/>
    </row>
    <row r="2" spans="1:23" ht="22.5" customHeight="1">
      <c r="A2" s="472" t="s">
        <v>639</v>
      </c>
      <c r="B2" s="472"/>
      <c r="C2" s="472"/>
      <c r="D2" s="472"/>
      <c r="E2" s="472"/>
      <c r="F2" s="472"/>
      <c r="G2" s="472"/>
      <c r="H2" s="472"/>
      <c r="I2" s="472"/>
      <c r="J2" s="472"/>
      <c r="K2" s="472"/>
      <c r="L2" s="472"/>
      <c r="M2" s="472"/>
      <c r="N2" s="472"/>
      <c r="O2" s="472"/>
      <c r="P2" s="472"/>
      <c r="Q2" s="472"/>
      <c r="R2" s="472"/>
    </row>
    <row r="3" spans="1:23" ht="22.5" customHeight="1">
      <c r="A3" s="473" t="s">
        <v>641</v>
      </c>
      <c r="B3" s="473"/>
      <c r="C3" s="473"/>
      <c r="D3" s="473"/>
      <c r="E3" s="473"/>
      <c r="F3" s="473"/>
      <c r="G3" s="473"/>
      <c r="H3" s="473"/>
      <c r="I3" s="473"/>
      <c r="J3" s="473"/>
      <c r="K3" s="473"/>
      <c r="L3" s="473"/>
      <c r="M3" s="473"/>
      <c r="N3" s="473"/>
      <c r="O3" s="473"/>
      <c r="P3" s="473"/>
      <c r="Q3" s="473"/>
      <c r="R3" s="473"/>
    </row>
    <row r="4" spans="1:23" ht="24" customHeight="1">
      <c r="A4" s="474" t="s">
        <v>0</v>
      </c>
      <c r="B4" s="474"/>
      <c r="C4" s="474"/>
      <c r="D4" s="474"/>
      <c r="E4" s="474"/>
      <c r="F4" s="474"/>
      <c r="G4" s="474"/>
      <c r="H4" s="474"/>
      <c r="I4" s="474"/>
      <c r="J4" s="474"/>
      <c r="K4" s="474"/>
      <c r="L4" s="474"/>
      <c r="M4" s="474"/>
      <c r="N4" s="474"/>
      <c r="O4" s="474"/>
      <c r="P4" s="474"/>
      <c r="Q4" s="474"/>
      <c r="R4" s="474"/>
    </row>
    <row r="5" spans="1:23" s="347" customFormat="1" ht="68.25" customHeight="1">
      <c r="A5" s="475" t="s">
        <v>18</v>
      </c>
      <c r="B5" s="475" t="s">
        <v>19</v>
      </c>
      <c r="C5" s="475" t="s">
        <v>328</v>
      </c>
      <c r="D5" s="475" t="s">
        <v>348</v>
      </c>
      <c r="E5" s="475" t="s">
        <v>588</v>
      </c>
      <c r="F5" s="475" t="s">
        <v>24</v>
      </c>
      <c r="G5" s="475"/>
      <c r="H5" s="475"/>
      <c r="I5" s="475" t="s">
        <v>25</v>
      </c>
      <c r="J5" s="475"/>
      <c r="K5" s="475" t="s">
        <v>640</v>
      </c>
      <c r="L5" s="475"/>
      <c r="M5" s="475"/>
      <c r="N5" s="475" t="s">
        <v>630</v>
      </c>
      <c r="O5" s="475"/>
      <c r="P5" s="475"/>
      <c r="Q5" s="479" t="s">
        <v>496</v>
      </c>
      <c r="R5" s="475" t="s">
        <v>3</v>
      </c>
      <c r="T5" s="477"/>
      <c r="U5" s="477"/>
      <c r="V5" s="477"/>
      <c r="W5" s="477"/>
    </row>
    <row r="6" spans="1:23" s="347" customFormat="1" ht="21" customHeight="1">
      <c r="A6" s="475"/>
      <c r="B6" s="475"/>
      <c r="C6" s="475"/>
      <c r="D6" s="475"/>
      <c r="E6" s="475"/>
      <c r="F6" s="475" t="s">
        <v>169</v>
      </c>
      <c r="G6" s="475" t="s">
        <v>27</v>
      </c>
      <c r="H6" s="475"/>
      <c r="I6" s="475" t="str">
        <f>G7</f>
        <v>Tổng số (tất cả các nguồn vốn)</v>
      </c>
      <c r="J6" s="475" t="str">
        <f>H7</f>
        <v>Trong đó: Vốn NS huyện (theo nguồn)</v>
      </c>
      <c r="K6" s="476" t="s">
        <v>5</v>
      </c>
      <c r="L6" s="476" t="s">
        <v>126</v>
      </c>
      <c r="M6" s="476"/>
      <c r="N6" s="476" t="s">
        <v>5</v>
      </c>
      <c r="O6" s="476" t="s">
        <v>126</v>
      </c>
      <c r="P6" s="476"/>
      <c r="Q6" s="479"/>
      <c r="R6" s="475"/>
      <c r="T6" s="477"/>
      <c r="U6" s="477"/>
      <c r="V6" s="477"/>
      <c r="W6" s="477"/>
    </row>
    <row r="7" spans="1:23" s="347" customFormat="1">
      <c r="A7" s="475"/>
      <c r="B7" s="475"/>
      <c r="C7" s="475"/>
      <c r="D7" s="475"/>
      <c r="E7" s="475"/>
      <c r="F7" s="475"/>
      <c r="G7" s="475" t="s">
        <v>29</v>
      </c>
      <c r="H7" s="475" t="s">
        <v>366</v>
      </c>
      <c r="I7" s="475"/>
      <c r="J7" s="475"/>
      <c r="K7" s="476"/>
      <c r="L7" s="476"/>
      <c r="M7" s="476"/>
      <c r="N7" s="476"/>
      <c r="O7" s="476"/>
      <c r="P7" s="476"/>
      <c r="Q7" s="479"/>
      <c r="R7" s="475"/>
      <c r="T7" s="477"/>
      <c r="U7" s="477"/>
      <c r="V7" s="477"/>
      <c r="W7" s="477"/>
    </row>
    <row r="8" spans="1:23" s="347" customFormat="1">
      <c r="A8" s="475"/>
      <c r="B8" s="475"/>
      <c r="C8" s="475"/>
      <c r="D8" s="475"/>
      <c r="E8" s="475"/>
      <c r="F8" s="475"/>
      <c r="G8" s="475"/>
      <c r="H8" s="480"/>
      <c r="I8" s="475"/>
      <c r="J8" s="475"/>
      <c r="K8" s="476"/>
      <c r="L8" s="476" t="s">
        <v>246</v>
      </c>
      <c r="M8" s="476" t="s">
        <v>31</v>
      </c>
      <c r="N8" s="476"/>
      <c r="O8" s="476" t="s">
        <v>246</v>
      </c>
      <c r="P8" s="476" t="s">
        <v>31</v>
      </c>
      <c r="Q8" s="479"/>
      <c r="R8" s="475"/>
      <c r="T8" s="477"/>
      <c r="U8" s="477"/>
      <c r="V8" s="478"/>
      <c r="W8" s="478"/>
    </row>
    <row r="9" spans="1:23" s="347" customFormat="1" ht="68.25" customHeight="1">
      <c r="A9" s="475"/>
      <c r="B9" s="475"/>
      <c r="C9" s="475"/>
      <c r="D9" s="475"/>
      <c r="E9" s="475"/>
      <c r="F9" s="475"/>
      <c r="G9" s="475"/>
      <c r="H9" s="480"/>
      <c r="I9" s="475"/>
      <c r="J9" s="475"/>
      <c r="K9" s="476"/>
      <c r="L9" s="476"/>
      <c r="M9" s="476"/>
      <c r="N9" s="476"/>
      <c r="O9" s="476"/>
      <c r="P9" s="476"/>
      <c r="Q9" s="479"/>
      <c r="R9" s="475"/>
      <c r="T9" s="477"/>
      <c r="U9" s="477"/>
      <c r="V9" s="348"/>
      <c r="W9" s="348"/>
    </row>
    <row r="10" spans="1:23" s="195" customFormat="1" ht="27.75" customHeight="1">
      <c r="A10" s="345"/>
      <c r="B10" s="345" t="s">
        <v>9</v>
      </c>
      <c r="C10" s="345"/>
      <c r="D10" s="345"/>
      <c r="E10" s="345"/>
      <c r="F10" s="345"/>
      <c r="G10" s="247">
        <f t="shared" ref="G10:Q10" si="0">G11+G52+G66+G71+G100+G102+G104+G116+G118+G125+G127+G129+G135+G141</f>
        <v>1306545.9600499999</v>
      </c>
      <c r="H10" s="247">
        <f t="shared" si="0"/>
        <v>191531.61412000001</v>
      </c>
      <c r="I10" s="247">
        <f t="shared" si="0"/>
        <v>70301.197400000005</v>
      </c>
      <c r="J10" s="247">
        <f t="shared" si="0"/>
        <v>47596</v>
      </c>
      <c r="K10" s="247">
        <f t="shared" si="0"/>
        <v>132276.55611999996</v>
      </c>
      <c r="L10" s="247">
        <f t="shared" si="0"/>
        <v>0</v>
      </c>
      <c r="M10" s="247">
        <f t="shared" si="0"/>
        <v>277.99700000000001</v>
      </c>
      <c r="N10" s="248">
        <f t="shared" si="0"/>
        <v>140335.45011999996</v>
      </c>
      <c r="O10" s="248">
        <f t="shared" si="0"/>
        <v>0</v>
      </c>
      <c r="P10" s="248">
        <f t="shared" si="0"/>
        <v>277.99700000000001</v>
      </c>
      <c r="Q10" s="248">
        <f t="shared" si="0"/>
        <v>8058.8940000000002</v>
      </c>
      <c r="R10" s="283"/>
      <c r="T10" s="195">
        <f>H10-J10</f>
        <v>143935.61412000001</v>
      </c>
    </row>
    <row r="11" spans="1:23" s="195" customFormat="1" ht="63">
      <c r="A11" s="345" t="s">
        <v>97</v>
      </c>
      <c r="B11" s="250" t="s">
        <v>581</v>
      </c>
      <c r="C11" s="345"/>
      <c r="D11" s="345"/>
      <c r="E11" s="346"/>
      <c r="F11" s="345"/>
      <c r="G11" s="247">
        <f t="shared" ref="G11:Q11" si="1">G12+G28+G40</f>
        <v>427579</v>
      </c>
      <c r="H11" s="247">
        <f t="shared" si="1"/>
        <v>110232</v>
      </c>
      <c r="I11" s="247">
        <f t="shared" si="1"/>
        <v>54845</v>
      </c>
      <c r="J11" s="247">
        <f t="shared" si="1"/>
        <v>47596</v>
      </c>
      <c r="K11" s="247">
        <f t="shared" si="1"/>
        <v>64060</v>
      </c>
      <c r="L11" s="247">
        <f t="shared" si="1"/>
        <v>0</v>
      </c>
      <c r="M11" s="247">
        <f t="shared" si="1"/>
        <v>0</v>
      </c>
      <c r="N11" s="248">
        <f t="shared" si="1"/>
        <v>64060</v>
      </c>
      <c r="O11" s="248">
        <f t="shared" si="1"/>
        <v>0</v>
      </c>
      <c r="P11" s="248">
        <f t="shared" si="1"/>
        <v>0</v>
      </c>
      <c r="Q11" s="248">
        <f t="shared" si="1"/>
        <v>0</v>
      </c>
      <c r="R11" s="283"/>
    </row>
    <row r="12" spans="1:23" s="193" customFormat="1" ht="47.25">
      <c r="A12" s="252" t="s">
        <v>32</v>
      </c>
      <c r="B12" s="253" t="s">
        <v>343</v>
      </c>
      <c r="C12" s="254"/>
      <c r="D12" s="254"/>
      <c r="E12" s="346"/>
      <c r="F12" s="254"/>
      <c r="G12" s="255">
        <f>G13+G15</f>
        <v>323649</v>
      </c>
      <c r="H12" s="255">
        <f t="shared" ref="H12:Q12" si="2">H13+H15</f>
        <v>40743</v>
      </c>
      <c r="I12" s="255">
        <f t="shared" si="2"/>
        <v>9196</v>
      </c>
      <c r="J12" s="255">
        <f t="shared" si="2"/>
        <v>2542</v>
      </c>
      <c r="K12" s="255">
        <f t="shared" si="2"/>
        <v>40150</v>
      </c>
      <c r="L12" s="255">
        <f t="shared" si="2"/>
        <v>0</v>
      </c>
      <c r="M12" s="255">
        <f t="shared" si="2"/>
        <v>0</v>
      </c>
      <c r="N12" s="256">
        <f t="shared" si="2"/>
        <v>40150</v>
      </c>
      <c r="O12" s="256">
        <f t="shared" si="2"/>
        <v>0</v>
      </c>
      <c r="P12" s="256">
        <f t="shared" si="2"/>
        <v>0</v>
      </c>
      <c r="Q12" s="256">
        <f t="shared" si="2"/>
        <v>0</v>
      </c>
      <c r="R12" s="283"/>
      <c r="S12" s="195"/>
      <c r="T12" s="195"/>
    </row>
    <row r="13" spans="1:23" s="197" customFormat="1" ht="47.25" hidden="1">
      <c r="A13" s="257" t="s">
        <v>41</v>
      </c>
      <c r="B13" s="258" t="s">
        <v>322</v>
      </c>
      <c r="C13" s="259"/>
      <c r="D13" s="259"/>
      <c r="E13" s="260"/>
      <c r="F13" s="259"/>
      <c r="G13" s="261">
        <f t="shared" ref="G13:Q13" si="3">G14</f>
        <v>34969</v>
      </c>
      <c r="H13" s="261">
        <f t="shared" si="3"/>
        <v>3387</v>
      </c>
      <c r="I13" s="261">
        <f t="shared" si="3"/>
        <v>8135</v>
      </c>
      <c r="J13" s="261">
        <f t="shared" si="3"/>
        <v>2542</v>
      </c>
      <c r="K13" s="261">
        <f t="shared" si="3"/>
        <v>844</v>
      </c>
      <c r="L13" s="261">
        <f t="shared" si="3"/>
        <v>0</v>
      </c>
      <c r="M13" s="261">
        <f t="shared" si="3"/>
        <v>0</v>
      </c>
      <c r="N13" s="262">
        <f t="shared" si="3"/>
        <v>844</v>
      </c>
      <c r="O13" s="262">
        <f t="shared" si="3"/>
        <v>0</v>
      </c>
      <c r="P13" s="262">
        <f t="shared" si="3"/>
        <v>0</v>
      </c>
      <c r="Q13" s="262">
        <f t="shared" si="3"/>
        <v>0</v>
      </c>
      <c r="R13" s="283"/>
      <c r="S13" s="195"/>
      <c r="T13" s="195"/>
    </row>
    <row r="14" spans="1:23" ht="108" hidden="1" customHeight="1">
      <c r="A14" s="330" t="s">
        <v>590</v>
      </c>
      <c r="B14" s="264" t="s">
        <v>344</v>
      </c>
      <c r="C14" s="265" t="s">
        <v>329</v>
      </c>
      <c r="D14" s="265" t="s">
        <v>351</v>
      </c>
      <c r="E14" s="266" t="s">
        <v>521</v>
      </c>
      <c r="F14" s="267" t="s">
        <v>48</v>
      </c>
      <c r="G14" s="268">
        <v>34969</v>
      </c>
      <c r="H14" s="268">
        <v>3387</v>
      </c>
      <c r="I14" s="268">
        <f>5993+2142</f>
        <v>8135</v>
      </c>
      <c r="J14" s="268">
        <f>400+2142</f>
        <v>2542</v>
      </c>
      <c r="K14" s="268">
        <v>844</v>
      </c>
      <c r="L14" s="268"/>
      <c r="M14" s="268"/>
      <c r="N14" s="269">
        <v>844</v>
      </c>
      <c r="O14" s="269"/>
      <c r="P14" s="269"/>
      <c r="Q14" s="269"/>
      <c r="R14" s="283"/>
      <c r="S14" s="195"/>
      <c r="T14" s="195">
        <f>G14-H14</f>
        <v>31582</v>
      </c>
    </row>
    <row r="15" spans="1:23" s="193" customFormat="1" ht="21.75" hidden="1" customHeight="1">
      <c r="A15" s="252" t="s">
        <v>46</v>
      </c>
      <c r="B15" s="227" t="s">
        <v>323</v>
      </c>
      <c r="C15" s="254"/>
      <c r="D15" s="254"/>
      <c r="E15" s="346"/>
      <c r="F15" s="345"/>
      <c r="G15" s="277">
        <f>G16+G17</f>
        <v>288680</v>
      </c>
      <c r="H15" s="277">
        <f t="shared" ref="H15:Q15" si="4">H16+H17</f>
        <v>37356</v>
      </c>
      <c r="I15" s="277">
        <f t="shared" si="4"/>
        <v>1061</v>
      </c>
      <c r="J15" s="277">
        <f t="shared" si="4"/>
        <v>0</v>
      </c>
      <c r="K15" s="277">
        <f t="shared" si="4"/>
        <v>39306</v>
      </c>
      <c r="L15" s="277">
        <f t="shared" si="4"/>
        <v>0</v>
      </c>
      <c r="M15" s="277">
        <f t="shared" si="4"/>
        <v>0</v>
      </c>
      <c r="N15" s="278">
        <f t="shared" si="4"/>
        <v>39306</v>
      </c>
      <c r="O15" s="278">
        <f t="shared" si="4"/>
        <v>0</v>
      </c>
      <c r="P15" s="278">
        <f t="shared" si="4"/>
        <v>0</v>
      </c>
      <c r="Q15" s="278">
        <f t="shared" si="4"/>
        <v>0</v>
      </c>
      <c r="R15" s="283"/>
      <c r="S15" s="195"/>
      <c r="T15" s="195"/>
    </row>
    <row r="16" spans="1:23" s="197" customFormat="1" ht="21.75" hidden="1" customHeight="1">
      <c r="A16" s="257" t="s">
        <v>35</v>
      </c>
      <c r="B16" s="279" t="s">
        <v>591</v>
      </c>
      <c r="C16" s="259"/>
      <c r="D16" s="259"/>
      <c r="E16" s="260"/>
      <c r="F16" s="280"/>
      <c r="G16" s="281"/>
      <c r="H16" s="281"/>
      <c r="I16" s="281"/>
      <c r="J16" s="281"/>
      <c r="K16" s="281"/>
      <c r="L16" s="281"/>
      <c r="M16" s="281"/>
      <c r="N16" s="282"/>
      <c r="O16" s="282"/>
      <c r="P16" s="282"/>
      <c r="Q16" s="282"/>
      <c r="R16" s="483"/>
      <c r="S16" s="199"/>
      <c r="T16" s="199"/>
    </row>
    <row r="17" spans="1:20" s="197" customFormat="1" ht="31.5" hidden="1">
      <c r="A17" s="257" t="s">
        <v>37</v>
      </c>
      <c r="B17" s="279" t="s">
        <v>331</v>
      </c>
      <c r="C17" s="259"/>
      <c r="D17" s="259"/>
      <c r="E17" s="260"/>
      <c r="F17" s="280"/>
      <c r="G17" s="281">
        <f t="shared" ref="G17:Q17" si="5">SUM(G18:G27)</f>
        <v>288680</v>
      </c>
      <c r="H17" s="281">
        <f t="shared" si="5"/>
        <v>37356</v>
      </c>
      <c r="I17" s="281">
        <f t="shared" si="5"/>
        <v>1061</v>
      </c>
      <c r="J17" s="281">
        <f t="shared" si="5"/>
        <v>0</v>
      </c>
      <c r="K17" s="281">
        <f t="shared" si="5"/>
        <v>39306</v>
      </c>
      <c r="L17" s="281">
        <f t="shared" si="5"/>
        <v>0</v>
      </c>
      <c r="M17" s="281">
        <f t="shared" si="5"/>
        <v>0</v>
      </c>
      <c r="N17" s="282">
        <f t="shared" si="5"/>
        <v>39306</v>
      </c>
      <c r="O17" s="282">
        <f t="shared" si="5"/>
        <v>0</v>
      </c>
      <c r="P17" s="282">
        <f t="shared" si="5"/>
        <v>0</v>
      </c>
      <c r="Q17" s="282">
        <f t="shared" si="5"/>
        <v>0</v>
      </c>
      <c r="R17" s="283"/>
      <c r="S17" s="195"/>
      <c r="T17" s="195"/>
    </row>
    <row r="18" spans="1:20" ht="36.75" hidden="1" customHeight="1">
      <c r="A18" s="330" t="s">
        <v>592</v>
      </c>
      <c r="B18" s="284" t="s">
        <v>55</v>
      </c>
      <c r="C18" s="265" t="s">
        <v>329</v>
      </c>
      <c r="D18" s="265" t="s">
        <v>56</v>
      </c>
      <c r="E18" s="266" t="s">
        <v>510</v>
      </c>
      <c r="F18" s="267" t="s">
        <v>410</v>
      </c>
      <c r="G18" s="285">
        <v>21280</v>
      </c>
      <c r="H18" s="285">
        <v>7000</v>
      </c>
      <c r="I18" s="268"/>
      <c r="J18" s="268"/>
      <c r="K18" s="268">
        <v>7000</v>
      </c>
      <c r="L18" s="268"/>
      <c r="M18" s="268"/>
      <c r="N18" s="269">
        <v>7000</v>
      </c>
      <c r="O18" s="269"/>
      <c r="P18" s="269"/>
      <c r="Q18" s="269"/>
      <c r="R18" s="283"/>
      <c r="S18" s="195"/>
      <c r="T18" s="195"/>
    </row>
    <row r="19" spans="1:20" ht="54" hidden="1" customHeight="1">
      <c r="A19" s="330" t="s">
        <v>593</v>
      </c>
      <c r="B19" s="284" t="s">
        <v>339</v>
      </c>
      <c r="C19" s="265" t="str">
        <f>C22</f>
        <v>BQL dự án đầu tư xây dựng</v>
      </c>
      <c r="D19" s="286" t="str">
        <f>D18</f>
        <v>Thị trấn Đăk Glei</v>
      </c>
      <c r="E19" s="266" t="s">
        <v>521</v>
      </c>
      <c r="F19" s="267" t="s">
        <v>427</v>
      </c>
      <c r="G19" s="285">
        <v>79043</v>
      </c>
      <c r="H19" s="285">
        <v>2000</v>
      </c>
      <c r="I19" s="268">
        <v>1061</v>
      </c>
      <c r="J19" s="268"/>
      <c r="K19" s="268">
        <v>2000</v>
      </c>
      <c r="L19" s="268"/>
      <c r="M19" s="268"/>
      <c r="N19" s="269">
        <v>2000</v>
      </c>
      <c r="O19" s="269"/>
      <c r="P19" s="269"/>
      <c r="Q19" s="269"/>
      <c r="R19" s="274"/>
      <c r="S19" s="195"/>
      <c r="T19" s="195"/>
    </row>
    <row r="20" spans="1:20" ht="47.25" hidden="1">
      <c r="A20" s="330" t="s">
        <v>594</v>
      </c>
      <c r="B20" s="287" t="s">
        <v>57</v>
      </c>
      <c r="C20" s="288" t="s">
        <v>469</v>
      </c>
      <c r="D20" s="288" t="str">
        <f>D18</f>
        <v>Thị trấn Đăk Glei</v>
      </c>
      <c r="E20" s="289" t="s">
        <v>511</v>
      </c>
      <c r="F20" s="267" t="s">
        <v>422</v>
      </c>
      <c r="G20" s="268">
        <v>23988</v>
      </c>
      <c r="H20" s="268">
        <f>N20</f>
        <v>500</v>
      </c>
      <c r="I20" s="268"/>
      <c r="J20" s="268"/>
      <c r="K20" s="268">
        <v>500</v>
      </c>
      <c r="L20" s="268"/>
      <c r="M20" s="268"/>
      <c r="N20" s="269">
        <v>500</v>
      </c>
      <c r="O20" s="269"/>
      <c r="P20" s="269"/>
      <c r="Q20" s="269"/>
      <c r="R20" s="283"/>
      <c r="S20" s="195"/>
      <c r="T20" s="195">
        <f>N20-H20</f>
        <v>0</v>
      </c>
    </row>
    <row r="21" spans="1:20" ht="31.5" hidden="1">
      <c r="A21" s="330" t="s">
        <v>595</v>
      </c>
      <c r="B21" s="226" t="s">
        <v>338</v>
      </c>
      <c r="C21" s="267" t="str">
        <f>C18</f>
        <v>BQL dự án đầu tư xây dựng</v>
      </c>
      <c r="D21" s="267" t="s">
        <v>56</v>
      </c>
      <c r="E21" s="289" t="s">
        <v>511</v>
      </c>
      <c r="F21" s="267" t="s">
        <v>423</v>
      </c>
      <c r="G21" s="275">
        <v>8000</v>
      </c>
      <c r="H21" s="275">
        <v>7300</v>
      </c>
      <c r="I21" s="275"/>
      <c r="J21" s="275"/>
      <c r="K21" s="275">
        <v>7300</v>
      </c>
      <c r="L21" s="268"/>
      <c r="M21" s="275"/>
      <c r="N21" s="276">
        <v>7300</v>
      </c>
      <c r="O21" s="269"/>
      <c r="P21" s="276"/>
      <c r="Q21" s="276"/>
      <c r="R21" s="283"/>
      <c r="S21" s="195"/>
      <c r="T21" s="195"/>
    </row>
    <row r="22" spans="1:20" ht="31.5" hidden="1">
      <c r="A22" s="330" t="s">
        <v>596</v>
      </c>
      <c r="B22" s="287" t="s">
        <v>333</v>
      </c>
      <c r="C22" s="288" t="str">
        <f>C21</f>
        <v>BQL dự án đầu tư xây dựng</v>
      </c>
      <c r="D22" s="288" t="s">
        <v>352</v>
      </c>
      <c r="E22" s="289" t="s">
        <v>511</v>
      </c>
      <c r="F22" s="267" t="s">
        <v>442</v>
      </c>
      <c r="G22" s="268">
        <f>1500+1552</f>
        <v>3052</v>
      </c>
      <c r="H22" s="268">
        <v>1400</v>
      </c>
      <c r="I22" s="268"/>
      <c r="J22" s="268"/>
      <c r="K22" s="268">
        <f>1400+115.463</f>
        <v>1515.463</v>
      </c>
      <c r="L22" s="268"/>
      <c r="M22" s="268"/>
      <c r="N22" s="269">
        <v>1515.463</v>
      </c>
      <c r="O22" s="269"/>
      <c r="P22" s="269"/>
      <c r="Q22" s="269"/>
      <c r="R22" s="283"/>
      <c r="S22" s="195"/>
      <c r="T22" s="195"/>
    </row>
    <row r="23" spans="1:20" ht="47.25" hidden="1">
      <c r="A23" s="330" t="s">
        <v>597</v>
      </c>
      <c r="B23" s="290" t="s">
        <v>342</v>
      </c>
      <c r="C23" s="288" t="str">
        <f>C22</f>
        <v>BQL dự án đầu tư xây dựng</v>
      </c>
      <c r="D23" s="288" t="s">
        <v>353</v>
      </c>
      <c r="E23" s="289" t="s">
        <v>518</v>
      </c>
      <c r="F23" s="274" t="s">
        <v>443</v>
      </c>
      <c r="G23" s="275">
        <v>8000</v>
      </c>
      <c r="H23" s="275">
        <f>N23</f>
        <v>7433</v>
      </c>
      <c r="I23" s="268"/>
      <c r="J23" s="268"/>
      <c r="K23" s="275">
        <v>7433</v>
      </c>
      <c r="L23" s="268"/>
      <c r="M23" s="268"/>
      <c r="N23" s="276">
        <v>7433</v>
      </c>
      <c r="O23" s="269"/>
      <c r="P23" s="269"/>
      <c r="Q23" s="269"/>
      <c r="R23" s="283"/>
      <c r="S23" s="195"/>
      <c r="T23" s="195"/>
    </row>
    <row r="24" spans="1:20" ht="47.25" hidden="1">
      <c r="A24" s="330" t="s">
        <v>598</v>
      </c>
      <c r="B24" s="287" t="s">
        <v>506</v>
      </c>
      <c r="C24" s="288" t="s">
        <v>329</v>
      </c>
      <c r="D24" s="288" t="s">
        <v>56</v>
      </c>
      <c r="E24" s="289" t="s">
        <v>520</v>
      </c>
      <c r="F24" s="267" t="s">
        <v>507</v>
      </c>
      <c r="G24" s="275">
        <v>86550</v>
      </c>
      <c r="H24" s="275">
        <v>2780</v>
      </c>
      <c r="I24" s="268"/>
      <c r="J24" s="268"/>
      <c r="K24" s="275">
        <v>2780</v>
      </c>
      <c r="L24" s="275"/>
      <c r="M24" s="268"/>
      <c r="N24" s="276">
        <v>2780</v>
      </c>
      <c r="O24" s="276"/>
      <c r="P24" s="269"/>
      <c r="Q24" s="269"/>
      <c r="R24" s="283"/>
      <c r="S24" s="195"/>
      <c r="T24" s="195"/>
    </row>
    <row r="25" spans="1:20" ht="47.25" hidden="1">
      <c r="A25" s="330" t="s">
        <v>599</v>
      </c>
      <c r="B25" s="287" t="s">
        <v>336</v>
      </c>
      <c r="C25" s="288" t="s">
        <v>329</v>
      </c>
      <c r="D25" s="288" t="s">
        <v>356</v>
      </c>
      <c r="E25" s="289" t="s">
        <v>515</v>
      </c>
      <c r="F25" s="267" t="s">
        <v>444</v>
      </c>
      <c r="G25" s="268">
        <f>5667</f>
        <v>5667</v>
      </c>
      <c r="H25" s="268">
        <v>1000</v>
      </c>
      <c r="I25" s="268"/>
      <c r="J25" s="268"/>
      <c r="K25" s="268">
        <v>2632.5369999999998</v>
      </c>
      <c r="L25" s="268"/>
      <c r="M25" s="268"/>
      <c r="N25" s="269">
        <v>2632.5369999999998</v>
      </c>
      <c r="O25" s="269"/>
      <c r="P25" s="269"/>
      <c r="Q25" s="269"/>
      <c r="R25" s="283"/>
      <c r="S25" s="195"/>
      <c r="T25" s="195"/>
    </row>
    <row r="26" spans="1:20" ht="47.25" hidden="1">
      <c r="A26" s="330" t="s">
        <v>600</v>
      </c>
      <c r="B26" s="287" t="s">
        <v>570</v>
      </c>
      <c r="C26" s="288" t="s">
        <v>569</v>
      </c>
      <c r="D26" s="288"/>
      <c r="E26" s="289"/>
      <c r="F26" s="267"/>
      <c r="G26" s="268"/>
      <c r="H26" s="268"/>
      <c r="I26" s="268"/>
      <c r="J26" s="268"/>
      <c r="K26" s="268">
        <v>252</v>
      </c>
      <c r="L26" s="268"/>
      <c r="M26" s="268"/>
      <c r="N26" s="269">
        <v>252</v>
      </c>
      <c r="O26" s="269"/>
      <c r="P26" s="269"/>
      <c r="Q26" s="269"/>
      <c r="R26" s="283"/>
      <c r="S26" s="195"/>
      <c r="T26" s="195"/>
    </row>
    <row r="27" spans="1:20" ht="44.25" hidden="1" customHeight="1">
      <c r="A27" s="330" t="s">
        <v>601</v>
      </c>
      <c r="B27" s="264" t="s">
        <v>585</v>
      </c>
      <c r="C27" s="286" t="s">
        <v>329</v>
      </c>
      <c r="D27" s="286" t="s">
        <v>56</v>
      </c>
      <c r="E27" s="331" t="s">
        <v>512</v>
      </c>
      <c r="F27" s="267" t="s">
        <v>584</v>
      </c>
      <c r="G27" s="275">
        <v>53100</v>
      </c>
      <c r="H27" s="268">
        <v>7943</v>
      </c>
      <c r="I27" s="275"/>
      <c r="J27" s="275"/>
      <c r="K27" s="275">
        <v>7893</v>
      </c>
      <c r="L27" s="268"/>
      <c r="M27" s="275"/>
      <c r="N27" s="276">
        <v>7893</v>
      </c>
      <c r="O27" s="269"/>
      <c r="P27" s="276"/>
      <c r="Q27" s="276"/>
      <c r="R27" s="274"/>
      <c r="S27" s="195"/>
      <c r="T27" s="195"/>
    </row>
    <row r="28" spans="1:20" s="193" customFormat="1" ht="47.25">
      <c r="A28" s="252" t="s">
        <v>50</v>
      </c>
      <c r="B28" s="220" t="s">
        <v>441</v>
      </c>
      <c r="C28" s="293"/>
      <c r="D28" s="293"/>
      <c r="E28" s="294"/>
      <c r="F28" s="345"/>
      <c r="G28" s="255">
        <f>G29</f>
        <v>20727</v>
      </c>
      <c r="H28" s="255">
        <f t="shared" ref="H28:Q28" si="6">H29</f>
        <v>13660</v>
      </c>
      <c r="I28" s="255">
        <f t="shared" si="6"/>
        <v>0</v>
      </c>
      <c r="J28" s="255">
        <f t="shared" si="6"/>
        <v>0</v>
      </c>
      <c r="K28" s="255">
        <f t="shared" si="6"/>
        <v>13910</v>
      </c>
      <c r="L28" s="255">
        <f t="shared" si="6"/>
        <v>0</v>
      </c>
      <c r="M28" s="255">
        <f t="shared" si="6"/>
        <v>0</v>
      </c>
      <c r="N28" s="256">
        <f t="shared" si="6"/>
        <v>13910</v>
      </c>
      <c r="O28" s="256">
        <f t="shared" si="6"/>
        <v>0</v>
      </c>
      <c r="P28" s="256">
        <f t="shared" si="6"/>
        <v>0</v>
      </c>
      <c r="Q28" s="256">
        <f t="shared" si="6"/>
        <v>0</v>
      </c>
      <c r="R28" s="283"/>
      <c r="S28" s="195"/>
      <c r="T28" s="195"/>
    </row>
    <row r="29" spans="1:20" s="197" customFormat="1" ht="31.5">
      <c r="A29" s="335" t="s">
        <v>436</v>
      </c>
      <c r="B29" s="279" t="s">
        <v>331</v>
      </c>
      <c r="C29" s="291"/>
      <c r="D29" s="291"/>
      <c r="E29" s="292"/>
      <c r="F29" s="280"/>
      <c r="G29" s="261">
        <f t="shared" ref="G29:M29" si="7">SUM(G30:G39)</f>
        <v>20727</v>
      </c>
      <c r="H29" s="261">
        <f t="shared" si="7"/>
        <v>13660</v>
      </c>
      <c r="I29" s="261">
        <f t="shared" si="7"/>
        <v>0</v>
      </c>
      <c r="J29" s="261">
        <f t="shared" si="7"/>
        <v>0</v>
      </c>
      <c r="K29" s="261">
        <f t="shared" si="7"/>
        <v>13910</v>
      </c>
      <c r="L29" s="261">
        <f t="shared" si="7"/>
        <v>0</v>
      </c>
      <c r="M29" s="261">
        <f t="shared" si="7"/>
        <v>0</v>
      </c>
      <c r="N29" s="262">
        <f t="shared" ref="N29:Q29" si="8">SUM(N30:N39)</f>
        <v>13910</v>
      </c>
      <c r="O29" s="262">
        <f t="shared" si="8"/>
        <v>0</v>
      </c>
      <c r="P29" s="262">
        <f t="shared" si="8"/>
        <v>0</v>
      </c>
      <c r="Q29" s="262">
        <f t="shared" si="8"/>
        <v>0</v>
      </c>
      <c r="R29" s="283"/>
      <c r="S29" s="199"/>
      <c r="T29" s="195"/>
    </row>
    <row r="30" spans="1:20" s="193" customFormat="1" ht="47.25" hidden="1">
      <c r="A30" s="263" t="s">
        <v>41</v>
      </c>
      <c r="B30" s="287" t="s">
        <v>625</v>
      </c>
      <c r="C30" s="288" t="s">
        <v>329</v>
      </c>
      <c r="D30" s="288" t="s">
        <v>353</v>
      </c>
      <c r="E30" s="289" t="s">
        <v>511</v>
      </c>
      <c r="F30" s="274" t="s">
        <v>425</v>
      </c>
      <c r="G30" s="268">
        <v>2000</v>
      </c>
      <c r="H30" s="268">
        <v>1500</v>
      </c>
      <c r="I30" s="255"/>
      <c r="J30" s="255"/>
      <c r="K30" s="268">
        <v>1500</v>
      </c>
      <c r="L30" s="268"/>
      <c r="M30" s="255"/>
      <c r="N30" s="269">
        <v>1500</v>
      </c>
      <c r="O30" s="269"/>
      <c r="P30" s="256"/>
      <c r="Q30" s="256"/>
      <c r="R30" s="283"/>
      <c r="S30" s="195"/>
      <c r="T30" s="195"/>
    </row>
    <row r="31" spans="1:20" ht="47.25" hidden="1">
      <c r="A31" s="263" t="s">
        <v>46</v>
      </c>
      <c r="B31" s="287" t="s">
        <v>623</v>
      </c>
      <c r="C31" s="288" t="s">
        <v>329</v>
      </c>
      <c r="D31" s="288" t="s">
        <v>357</v>
      </c>
      <c r="E31" s="289" t="s">
        <v>514</v>
      </c>
      <c r="F31" s="267" t="s">
        <v>445</v>
      </c>
      <c r="G31" s="268">
        <v>1500</v>
      </c>
      <c r="H31" s="268">
        <v>1500</v>
      </c>
      <c r="I31" s="268"/>
      <c r="J31" s="268"/>
      <c r="K31" s="268">
        <v>1500</v>
      </c>
      <c r="L31" s="268"/>
      <c r="M31" s="268"/>
      <c r="N31" s="269">
        <v>1500</v>
      </c>
      <c r="O31" s="269"/>
      <c r="P31" s="269"/>
      <c r="Q31" s="269"/>
      <c r="R31" s="283"/>
      <c r="S31" s="195"/>
      <c r="T31" s="195"/>
    </row>
    <row r="32" spans="1:20" ht="47.25" hidden="1">
      <c r="A32" s="263" t="s">
        <v>99</v>
      </c>
      <c r="B32" s="287" t="s">
        <v>336</v>
      </c>
      <c r="C32" s="288" t="s">
        <v>329</v>
      </c>
      <c r="D32" s="288" t="s">
        <v>356</v>
      </c>
      <c r="E32" s="289" t="s">
        <v>515</v>
      </c>
      <c r="F32" s="267" t="s">
        <v>444</v>
      </c>
      <c r="G32" s="268">
        <f>5667</f>
        <v>5667</v>
      </c>
      <c r="H32" s="268">
        <v>1000</v>
      </c>
      <c r="I32" s="268"/>
      <c r="J32" s="268"/>
      <c r="K32" s="268">
        <f>1000</f>
        <v>1000</v>
      </c>
      <c r="L32" s="268"/>
      <c r="M32" s="268"/>
      <c r="N32" s="269">
        <v>1000</v>
      </c>
      <c r="O32" s="269"/>
      <c r="P32" s="269"/>
      <c r="Q32" s="269"/>
      <c r="R32" s="283"/>
      <c r="S32" s="195"/>
      <c r="T32" s="195"/>
    </row>
    <row r="33" spans="1:20" ht="37.5" customHeight="1">
      <c r="A33" s="263" t="s">
        <v>41</v>
      </c>
      <c r="B33" s="287" t="s">
        <v>602</v>
      </c>
      <c r="C33" s="288" t="s">
        <v>329</v>
      </c>
      <c r="D33" s="288" t="s">
        <v>321</v>
      </c>
      <c r="E33" s="289" t="s">
        <v>604</v>
      </c>
      <c r="F33" s="267" t="s">
        <v>603</v>
      </c>
      <c r="G33" s="268">
        <v>3400</v>
      </c>
      <c r="H33" s="268">
        <v>1500</v>
      </c>
      <c r="I33" s="268"/>
      <c r="J33" s="268"/>
      <c r="K33" s="268">
        <v>1500</v>
      </c>
      <c r="L33" s="268"/>
      <c r="M33" s="268"/>
      <c r="N33" s="269">
        <v>1500</v>
      </c>
      <c r="O33" s="269"/>
      <c r="P33" s="269"/>
      <c r="Q33" s="269"/>
      <c r="R33" s="309" t="s">
        <v>34</v>
      </c>
      <c r="S33" s="195"/>
      <c r="T33" s="195"/>
    </row>
    <row r="34" spans="1:20" ht="78.75" hidden="1">
      <c r="A34" s="263" t="s">
        <v>105</v>
      </c>
      <c r="B34" s="290" t="s">
        <v>582</v>
      </c>
      <c r="C34" s="288" t="s">
        <v>329</v>
      </c>
      <c r="D34" s="288" t="s">
        <v>354</v>
      </c>
      <c r="E34" s="289" t="s">
        <v>513</v>
      </c>
      <c r="F34" s="274" t="s">
        <v>502</v>
      </c>
      <c r="G34" s="268">
        <v>1100</v>
      </c>
      <c r="H34" s="268">
        <v>1100</v>
      </c>
      <c r="I34" s="268"/>
      <c r="J34" s="268"/>
      <c r="K34" s="268">
        <v>600</v>
      </c>
      <c r="L34" s="268"/>
      <c r="M34" s="268"/>
      <c r="N34" s="269">
        <v>600</v>
      </c>
      <c r="O34" s="269"/>
      <c r="P34" s="269"/>
      <c r="Q34" s="269"/>
      <c r="R34" s="283"/>
      <c r="S34" s="196"/>
      <c r="T34" s="196" t="e">
        <f>N34+N35+#REF!</f>
        <v>#REF!</v>
      </c>
    </row>
    <row r="35" spans="1:20" ht="110.25" hidden="1">
      <c r="A35" s="263" t="s">
        <v>318</v>
      </c>
      <c r="B35" s="295" t="s">
        <v>470</v>
      </c>
      <c r="C35" s="288" t="s">
        <v>329</v>
      </c>
      <c r="D35" s="288" t="str">
        <f>D34</f>
        <v>Xã Đăk Choong</v>
      </c>
      <c r="E35" s="289" t="s">
        <v>513</v>
      </c>
      <c r="F35" s="274" t="str">
        <f>F34</f>
        <v>914; 6/10/2021</v>
      </c>
      <c r="G35" s="268">
        <v>1150</v>
      </c>
      <c r="H35" s="268">
        <f>G35</f>
        <v>1150</v>
      </c>
      <c r="I35" s="268"/>
      <c r="J35" s="268"/>
      <c r="K35" s="268">
        <v>1900</v>
      </c>
      <c r="L35" s="268"/>
      <c r="M35" s="268"/>
      <c r="N35" s="269">
        <v>1900</v>
      </c>
      <c r="O35" s="269"/>
      <c r="P35" s="269"/>
      <c r="Q35" s="269"/>
      <c r="R35" s="283"/>
      <c r="S35" s="196"/>
      <c r="T35" s="196"/>
    </row>
    <row r="36" spans="1:20" ht="31.5" hidden="1">
      <c r="A36" s="263" t="s">
        <v>319</v>
      </c>
      <c r="B36" s="332" t="s">
        <v>624</v>
      </c>
      <c r="C36" s="288" t="s">
        <v>329</v>
      </c>
      <c r="D36" s="288" t="s">
        <v>324</v>
      </c>
      <c r="E36" s="289" t="s">
        <v>516</v>
      </c>
      <c r="F36" s="267" t="s">
        <v>442</v>
      </c>
      <c r="G36" s="268">
        <v>2500</v>
      </c>
      <c r="H36" s="268">
        <v>2500</v>
      </c>
      <c r="I36" s="268"/>
      <c r="J36" s="268"/>
      <c r="K36" s="268">
        <v>2500</v>
      </c>
      <c r="L36" s="268"/>
      <c r="M36" s="268"/>
      <c r="N36" s="269">
        <v>2500</v>
      </c>
      <c r="O36" s="269"/>
      <c r="P36" s="269"/>
      <c r="Q36" s="269"/>
      <c r="R36" s="283"/>
      <c r="S36" s="195"/>
      <c r="T36" s="195"/>
    </row>
    <row r="37" spans="1:20" ht="31.5" hidden="1">
      <c r="A37" s="263" t="s">
        <v>320</v>
      </c>
      <c r="B37" s="287" t="s">
        <v>345</v>
      </c>
      <c r="C37" s="288" t="str">
        <f>C38</f>
        <v>BQL dự án đầu tư xây dựng</v>
      </c>
      <c r="D37" s="288" t="s">
        <v>367</v>
      </c>
      <c r="E37" s="289">
        <v>2023</v>
      </c>
      <c r="F37" s="267" t="s">
        <v>442</v>
      </c>
      <c r="G37" s="268">
        <f>1000-90</f>
        <v>910</v>
      </c>
      <c r="H37" s="268">
        <f>G37</f>
        <v>910</v>
      </c>
      <c r="I37" s="268"/>
      <c r="J37" s="268"/>
      <c r="K37" s="268">
        <v>910</v>
      </c>
      <c r="L37" s="268"/>
      <c r="M37" s="268"/>
      <c r="N37" s="269">
        <v>910</v>
      </c>
      <c r="O37" s="269"/>
      <c r="P37" s="269"/>
      <c r="Q37" s="269"/>
      <c r="R37" s="283"/>
      <c r="S37" s="195"/>
      <c r="T37" s="195"/>
    </row>
    <row r="38" spans="1:20" ht="42" hidden="1" customHeight="1">
      <c r="A38" s="263" t="s">
        <v>364</v>
      </c>
      <c r="B38" s="287" t="s">
        <v>346</v>
      </c>
      <c r="C38" s="288" t="str">
        <f>C31</f>
        <v>BQL dự án đầu tư xây dựng</v>
      </c>
      <c r="D38" s="288" t="s">
        <v>355</v>
      </c>
      <c r="E38" s="289">
        <v>2024</v>
      </c>
      <c r="F38" s="267" t="s">
        <v>442</v>
      </c>
      <c r="G38" s="268">
        <v>1500</v>
      </c>
      <c r="H38" s="268">
        <v>1500</v>
      </c>
      <c r="I38" s="268"/>
      <c r="J38" s="268"/>
      <c r="K38" s="268">
        <v>1500</v>
      </c>
      <c r="L38" s="268"/>
      <c r="M38" s="268"/>
      <c r="N38" s="269">
        <v>1500</v>
      </c>
      <c r="O38" s="269"/>
      <c r="P38" s="269"/>
      <c r="Q38" s="269"/>
      <c r="R38" s="283"/>
      <c r="S38" s="195"/>
      <c r="T38" s="195"/>
    </row>
    <row r="39" spans="1:20" ht="35.25" hidden="1" customHeight="1">
      <c r="A39" s="263" t="s">
        <v>365</v>
      </c>
      <c r="B39" s="287" t="s">
        <v>341</v>
      </c>
      <c r="C39" s="288" t="str">
        <f>C32</f>
        <v>BQL dự án đầu tư xây dựng</v>
      </c>
      <c r="D39" s="288" t="s">
        <v>358</v>
      </c>
      <c r="E39" s="289">
        <v>2025</v>
      </c>
      <c r="F39" s="274" t="s">
        <v>442</v>
      </c>
      <c r="G39" s="268">
        <v>1000</v>
      </c>
      <c r="H39" s="268">
        <f>G39</f>
        <v>1000</v>
      </c>
      <c r="I39" s="268"/>
      <c r="J39" s="268"/>
      <c r="K39" s="268">
        <v>1000</v>
      </c>
      <c r="L39" s="268"/>
      <c r="M39" s="268"/>
      <c r="N39" s="269">
        <v>1000</v>
      </c>
      <c r="O39" s="269"/>
      <c r="P39" s="269"/>
      <c r="Q39" s="269"/>
      <c r="R39" s="283"/>
      <c r="S39" s="195"/>
      <c r="T39" s="195"/>
    </row>
    <row r="40" spans="1:20" s="193" customFormat="1" ht="31.5">
      <c r="A40" s="252" t="s">
        <v>51</v>
      </c>
      <c r="B40" s="220" t="s">
        <v>335</v>
      </c>
      <c r="C40" s="293"/>
      <c r="D40" s="293"/>
      <c r="E40" s="294"/>
      <c r="F40" s="254"/>
      <c r="G40" s="255">
        <f>G41+G43</f>
        <v>83203</v>
      </c>
      <c r="H40" s="255">
        <f t="shared" ref="H40:M40" si="9">H41+H43</f>
        <v>55829</v>
      </c>
      <c r="I40" s="255">
        <f t="shared" si="9"/>
        <v>45649</v>
      </c>
      <c r="J40" s="255">
        <f t="shared" si="9"/>
        <v>45054</v>
      </c>
      <c r="K40" s="255">
        <f t="shared" si="9"/>
        <v>10000</v>
      </c>
      <c r="L40" s="255">
        <f t="shared" si="9"/>
        <v>0</v>
      </c>
      <c r="M40" s="255">
        <f t="shared" si="9"/>
        <v>0</v>
      </c>
      <c r="N40" s="256">
        <f t="shared" ref="N40:P40" si="10">N41+N43</f>
        <v>10000</v>
      </c>
      <c r="O40" s="256">
        <f t="shared" si="10"/>
        <v>0</v>
      </c>
      <c r="P40" s="256">
        <f t="shared" si="10"/>
        <v>0</v>
      </c>
      <c r="Q40" s="256"/>
      <c r="R40" s="283"/>
      <c r="S40" s="195"/>
      <c r="T40" s="195"/>
    </row>
    <row r="41" spans="1:20" s="197" customFormat="1" ht="47.25" hidden="1">
      <c r="A41" s="257" t="s">
        <v>35</v>
      </c>
      <c r="B41" s="279" t="s">
        <v>325</v>
      </c>
      <c r="C41" s="291"/>
      <c r="D41" s="291"/>
      <c r="E41" s="292"/>
      <c r="F41" s="259"/>
      <c r="G41" s="261">
        <f>G42</f>
        <v>49940</v>
      </c>
      <c r="H41" s="261">
        <f>H42</f>
        <v>48117</v>
      </c>
      <c r="I41" s="261">
        <f>I42</f>
        <v>45054</v>
      </c>
      <c r="J41" s="261">
        <f>J42</f>
        <v>45054</v>
      </c>
      <c r="K41" s="261">
        <f>K42</f>
        <v>3063</v>
      </c>
      <c r="L41" s="261">
        <f t="shared" ref="L41:P41" si="11">L42</f>
        <v>0</v>
      </c>
      <c r="M41" s="261">
        <f t="shared" si="11"/>
        <v>0</v>
      </c>
      <c r="N41" s="262">
        <f t="shared" si="11"/>
        <v>3063</v>
      </c>
      <c r="O41" s="262">
        <f t="shared" si="11"/>
        <v>0</v>
      </c>
      <c r="P41" s="262">
        <f t="shared" si="11"/>
        <v>0</v>
      </c>
      <c r="Q41" s="262"/>
      <c r="R41" s="283"/>
      <c r="S41" s="199"/>
      <c r="T41" s="195"/>
    </row>
    <row r="42" spans="1:20" ht="47.25" hidden="1">
      <c r="A42" s="263" t="s">
        <v>41</v>
      </c>
      <c r="B42" s="264" t="s">
        <v>42</v>
      </c>
      <c r="C42" s="286" t="str">
        <f>C70</f>
        <v>BQL dự án đầu tư xây dựng</v>
      </c>
      <c r="D42" s="286" t="s">
        <v>56</v>
      </c>
      <c r="E42" s="266" t="s">
        <v>43</v>
      </c>
      <c r="F42" s="267" t="s">
        <v>44</v>
      </c>
      <c r="G42" s="268">
        <v>49940</v>
      </c>
      <c r="H42" s="268">
        <v>48117</v>
      </c>
      <c r="I42" s="268">
        <v>45054</v>
      </c>
      <c r="J42" s="268">
        <f>I42</f>
        <v>45054</v>
      </c>
      <c r="K42" s="268">
        <v>3063</v>
      </c>
      <c r="L42" s="268"/>
      <c r="M42" s="268"/>
      <c r="N42" s="269">
        <v>3063</v>
      </c>
      <c r="O42" s="269"/>
      <c r="P42" s="269"/>
      <c r="Q42" s="269"/>
      <c r="R42" s="283"/>
      <c r="S42" s="195"/>
      <c r="T42" s="195"/>
    </row>
    <row r="43" spans="1:20" s="197" customFormat="1" ht="31.5" hidden="1">
      <c r="A43" s="257" t="s">
        <v>37</v>
      </c>
      <c r="B43" s="279" t="s">
        <v>331</v>
      </c>
      <c r="C43" s="296"/>
      <c r="D43" s="296"/>
      <c r="E43" s="272"/>
      <c r="F43" s="259"/>
      <c r="G43" s="261">
        <f t="shared" ref="G43:P43" si="12">SUM(G44:G51)</f>
        <v>33263</v>
      </c>
      <c r="H43" s="261">
        <f t="shared" si="12"/>
        <v>7712</v>
      </c>
      <c r="I43" s="261">
        <f t="shared" si="12"/>
        <v>595</v>
      </c>
      <c r="J43" s="261">
        <f t="shared" si="12"/>
        <v>0</v>
      </c>
      <c r="K43" s="261">
        <f t="shared" si="12"/>
        <v>6937</v>
      </c>
      <c r="L43" s="261">
        <f t="shared" si="12"/>
        <v>0</v>
      </c>
      <c r="M43" s="261">
        <f t="shared" si="12"/>
        <v>0</v>
      </c>
      <c r="N43" s="262">
        <f t="shared" si="12"/>
        <v>6937</v>
      </c>
      <c r="O43" s="262">
        <f t="shared" si="12"/>
        <v>0</v>
      </c>
      <c r="P43" s="262">
        <f t="shared" si="12"/>
        <v>0</v>
      </c>
      <c r="Q43" s="262"/>
      <c r="R43" s="283"/>
      <c r="S43" s="199"/>
      <c r="T43" s="195"/>
    </row>
    <row r="44" spans="1:20" ht="47.25" hidden="1">
      <c r="A44" s="263" t="s">
        <v>41</v>
      </c>
      <c r="B44" s="264" t="s">
        <v>330</v>
      </c>
      <c r="C44" s="265" t="str">
        <f>C14</f>
        <v>BQL dự án đầu tư xây dựng</v>
      </c>
      <c r="D44" s="286" t="str">
        <f>D42</f>
        <v>Thị trấn Đăk Glei</v>
      </c>
      <c r="E44" s="266" t="s">
        <v>514</v>
      </c>
      <c r="F44" s="267" t="s">
        <v>424</v>
      </c>
      <c r="G44" s="268">
        <v>6000</v>
      </c>
      <c r="H44" s="268">
        <v>4000</v>
      </c>
      <c r="I44" s="268">
        <v>595</v>
      </c>
      <c r="J44" s="268"/>
      <c r="K44" s="268">
        <v>4000</v>
      </c>
      <c r="L44" s="268"/>
      <c r="M44" s="268"/>
      <c r="N44" s="269">
        <v>4000</v>
      </c>
      <c r="O44" s="269"/>
      <c r="P44" s="269"/>
      <c r="Q44" s="269"/>
      <c r="R44" s="283"/>
      <c r="S44" s="195"/>
      <c r="T44" s="195">
        <v>4000</v>
      </c>
    </row>
    <row r="45" spans="1:20" ht="31.5" hidden="1">
      <c r="A45" s="263" t="s">
        <v>46</v>
      </c>
      <c r="B45" s="287" t="s">
        <v>57</v>
      </c>
      <c r="C45" s="288" t="s">
        <v>469</v>
      </c>
      <c r="D45" s="288" t="s">
        <v>56</v>
      </c>
      <c r="E45" s="289" t="s">
        <v>511</v>
      </c>
      <c r="F45" s="267" t="s">
        <v>426</v>
      </c>
      <c r="G45" s="268">
        <v>23988</v>
      </c>
      <c r="H45" s="268">
        <f>N45</f>
        <v>437</v>
      </c>
      <c r="I45" s="268"/>
      <c r="J45" s="268"/>
      <c r="K45" s="268">
        <v>437</v>
      </c>
      <c r="L45" s="268"/>
      <c r="M45" s="268"/>
      <c r="N45" s="269">
        <v>437</v>
      </c>
      <c r="O45" s="269"/>
      <c r="P45" s="269"/>
      <c r="Q45" s="269"/>
      <c r="R45" s="283"/>
      <c r="S45" s="195"/>
      <c r="T45" s="195">
        <f>N43-T43</f>
        <v>6937</v>
      </c>
    </row>
    <row r="46" spans="1:20" ht="47.25" hidden="1">
      <c r="A46" s="263" t="s">
        <v>99</v>
      </c>
      <c r="B46" s="287" t="s">
        <v>571</v>
      </c>
      <c r="C46" s="288" t="s">
        <v>329</v>
      </c>
      <c r="D46" s="288" t="s">
        <v>353</v>
      </c>
      <c r="E46" s="289" t="s">
        <v>577</v>
      </c>
      <c r="F46" s="267" t="s">
        <v>578</v>
      </c>
      <c r="G46" s="268">
        <v>510</v>
      </c>
      <c r="H46" s="268">
        <v>510</v>
      </c>
      <c r="I46" s="268"/>
      <c r="J46" s="268"/>
      <c r="K46" s="268">
        <v>408</v>
      </c>
      <c r="L46" s="268"/>
      <c r="M46" s="268"/>
      <c r="N46" s="269">
        <v>408</v>
      </c>
      <c r="O46" s="269"/>
      <c r="P46" s="269"/>
      <c r="Q46" s="269"/>
      <c r="R46" s="283"/>
      <c r="S46" s="195"/>
      <c r="T46" s="195"/>
    </row>
    <row r="47" spans="1:20" ht="47.25" hidden="1">
      <c r="A47" s="263" t="s">
        <v>54</v>
      </c>
      <c r="B47" s="287" t="s">
        <v>572</v>
      </c>
      <c r="C47" s="288" t="s">
        <v>329</v>
      </c>
      <c r="D47" s="288" t="s">
        <v>56</v>
      </c>
      <c r="E47" s="289" t="s">
        <v>577</v>
      </c>
      <c r="F47" s="267" t="s">
        <v>578</v>
      </c>
      <c r="G47" s="268">
        <v>385</v>
      </c>
      <c r="H47" s="268">
        <v>385</v>
      </c>
      <c r="I47" s="268"/>
      <c r="J47" s="268"/>
      <c r="K47" s="268">
        <v>308</v>
      </c>
      <c r="L47" s="268"/>
      <c r="M47" s="268"/>
      <c r="N47" s="269">
        <v>308</v>
      </c>
      <c r="O47" s="269"/>
      <c r="P47" s="269"/>
      <c r="Q47" s="269"/>
      <c r="R47" s="283"/>
      <c r="S47" s="195"/>
      <c r="T47" s="195"/>
    </row>
    <row r="48" spans="1:20" ht="47.25" hidden="1">
      <c r="A48" s="263" t="s">
        <v>105</v>
      </c>
      <c r="B48" s="287" t="s">
        <v>573</v>
      </c>
      <c r="C48" s="288" t="s">
        <v>329</v>
      </c>
      <c r="D48" s="288" t="s">
        <v>321</v>
      </c>
      <c r="E48" s="289" t="s">
        <v>577</v>
      </c>
      <c r="F48" s="267" t="s">
        <v>578</v>
      </c>
      <c r="G48" s="268">
        <v>850</v>
      </c>
      <c r="H48" s="268">
        <v>850</v>
      </c>
      <c r="I48" s="268"/>
      <c r="J48" s="268"/>
      <c r="K48" s="268">
        <v>680</v>
      </c>
      <c r="L48" s="268"/>
      <c r="M48" s="268"/>
      <c r="N48" s="269">
        <v>680</v>
      </c>
      <c r="O48" s="269"/>
      <c r="P48" s="269"/>
      <c r="Q48" s="269"/>
      <c r="R48" s="283"/>
      <c r="S48" s="195"/>
      <c r="T48" s="195"/>
    </row>
    <row r="49" spans="1:20" ht="47.25" hidden="1">
      <c r="A49" s="263" t="s">
        <v>318</v>
      </c>
      <c r="B49" s="287" t="s">
        <v>574</v>
      </c>
      <c r="C49" s="288" t="s">
        <v>329</v>
      </c>
      <c r="D49" s="288" t="s">
        <v>321</v>
      </c>
      <c r="E49" s="289" t="s">
        <v>577</v>
      </c>
      <c r="F49" s="267" t="s">
        <v>578</v>
      </c>
      <c r="G49" s="268">
        <v>330</v>
      </c>
      <c r="H49" s="268">
        <v>330</v>
      </c>
      <c r="I49" s="268"/>
      <c r="J49" s="268"/>
      <c r="K49" s="268">
        <v>264</v>
      </c>
      <c r="L49" s="268"/>
      <c r="M49" s="268"/>
      <c r="N49" s="269">
        <v>264</v>
      </c>
      <c r="O49" s="269"/>
      <c r="P49" s="269"/>
      <c r="Q49" s="269"/>
      <c r="R49" s="283"/>
      <c r="S49" s="195"/>
      <c r="T49" s="195"/>
    </row>
    <row r="50" spans="1:20" ht="47.25" hidden="1">
      <c r="A50" s="263" t="s">
        <v>16</v>
      </c>
      <c r="B50" s="287" t="s">
        <v>575</v>
      </c>
      <c r="C50" s="288" t="s">
        <v>329</v>
      </c>
      <c r="D50" s="288" t="s">
        <v>352</v>
      </c>
      <c r="E50" s="289" t="s">
        <v>577</v>
      </c>
      <c r="F50" s="267" t="s">
        <v>578</v>
      </c>
      <c r="G50" s="268">
        <v>1100</v>
      </c>
      <c r="H50" s="268">
        <v>1100</v>
      </c>
      <c r="I50" s="268"/>
      <c r="J50" s="268"/>
      <c r="K50" s="268">
        <v>740</v>
      </c>
      <c r="L50" s="268"/>
      <c r="M50" s="268"/>
      <c r="N50" s="269">
        <v>740</v>
      </c>
      <c r="O50" s="269"/>
      <c r="P50" s="269"/>
      <c r="Q50" s="269"/>
      <c r="R50" s="283"/>
      <c r="S50" s="195"/>
      <c r="T50" s="195"/>
    </row>
    <row r="51" spans="1:20" ht="47.25" hidden="1">
      <c r="A51" s="263" t="s">
        <v>319</v>
      </c>
      <c r="B51" s="287" t="s">
        <v>576</v>
      </c>
      <c r="C51" s="288" t="s">
        <v>329</v>
      </c>
      <c r="D51" s="288" t="s">
        <v>356</v>
      </c>
      <c r="E51" s="289" t="s">
        <v>577</v>
      </c>
      <c r="F51" s="267" t="s">
        <v>578</v>
      </c>
      <c r="G51" s="268">
        <v>100</v>
      </c>
      <c r="H51" s="268">
        <v>100</v>
      </c>
      <c r="I51" s="268"/>
      <c r="J51" s="268"/>
      <c r="K51" s="268">
        <v>100</v>
      </c>
      <c r="L51" s="268"/>
      <c r="M51" s="268"/>
      <c r="N51" s="269">
        <v>100</v>
      </c>
      <c r="O51" s="269"/>
      <c r="P51" s="269"/>
      <c r="Q51" s="269"/>
      <c r="R51" s="283"/>
      <c r="S51" s="195"/>
      <c r="T51" s="195"/>
    </row>
    <row r="52" spans="1:20" s="193" customFormat="1" ht="47.25">
      <c r="A52" s="252" t="s">
        <v>101</v>
      </c>
      <c r="B52" s="220" t="s">
        <v>349</v>
      </c>
      <c r="C52" s="297"/>
      <c r="D52" s="297"/>
      <c r="E52" s="298"/>
      <c r="F52" s="254"/>
      <c r="G52" s="277">
        <f t="shared" ref="G52:Q52" si="13">G53+G65</f>
        <v>183254</v>
      </c>
      <c r="H52" s="277">
        <f t="shared" si="13"/>
        <v>32223</v>
      </c>
      <c r="I52" s="277">
        <f t="shared" si="13"/>
        <v>1061</v>
      </c>
      <c r="J52" s="277">
        <f t="shared" si="13"/>
        <v>0</v>
      </c>
      <c r="K52" s="277">
        <f t="shared" si="13"/>
        <v>30000</v>
      </c>
      <c r="L52" s="277">
        <f t="shared" si="13"/>
        <v>0</v>
      </c>
      <c r="M52" s="277">
        <f t="shared" si="13"/>
        <v>0</v>
      </c>
      <c r="N52" s="278">
        <f t="shared" si="13"/>
        <v>30000</v>
      </c>
      <c r="O52" s="278">
        <f t="shared" si="13"/>
        <v>0</v>
      </c>
      <c r="P52" s="278">
        <f t="shared" si="13"/>
        <v>0</v>
      </c>
      <c r="Q52" s="278">
        <f t="shared" si="13"/>
        <v>0</v>
      </c>
      <c r="R52" s="309"/>
      <c r="S52" s="195"/>
      <c r="T52" s="195"/>
    </row>
    <row r="53" spans="1:20" s="197" customFormat="1">
      <c r="A53" s="257" t="s">
        <v>41</v>
      </c>
      <c r="B53" s="299" t="s">
        <v>323</v>
      </c>
      <c r="C53" s="300"/>
      <c r="D53" s="300"/>
      <c r="E53" s="301"/>
      <c r="F53" s="259"/>
      <c r="G53" s="281">
        <f t="shared" ref="G53:Q53" si="14">G54</f>
        <v>183254</v>
      </c>
      <c r="H53" s="281">
        <f t="shared" si="14"/>
        <v>32223</v>
      </c>
      <c r="I53" s="281">
        <f t="shared" si="14"/>
        <v>1061</v>
      </c>
      <c r="J53" s="281">
        <f t="shared" si="14"/>
        <v>0</v>
      </c>
      <c r="K53" s="281">
        <f t="shared" si="14"/>
        <v>26500</v>
      </c>
      <c r="L53" s="281">
        <f t="shared" si="14"/>
        <v>0</v>
      </c>
      <c r="M53" s="281">
        <f t="shared" si="14"/>
        <v>0</v>
      </c>
      <c r="N53" s="282">
        <f t="shared" si="14"/>
        <v>26500</v>
      </c>
      <c r="O53" s="282">
        <f t="shared" si="14"/>
        <v>0</v>
      </c>
      <c r="P53" s="282">
        <f t="shared" si="14"/>
        <v>0</v>
      </c>
      <c r="Q53" s="282">
        <f t="shared" si="14"/>
        <v>0</v>
      </c>
      <c r="R53" s="274"/>
      <c r="S53" s="195"/>
      <c r="T53" s="195"/>
    </row>
    <row r="54" spans="1:20" s="197" customFormat="1" ht="31.5">
      <c r="A54" s="335" t="s">
        <v>436</v>
      </c>
      <c r="B54" s="279" t="s">
        <v>331</v>
      </c>
      <c r="C54" s="271"/>
      <c r="D54" s="296"/>
      <c r="E54" s="272"/>
      <c r="F54" s="259"/>
      <c r="G54" s="302">
        <f t="shared" ref="G54:Q54" si="15">SUM(G55:G64)</f>
        <v>183254</v>
      </c>
      <c r="H54" s="302">
        <f t="shared" si="15"/>
        <v>32223</v>
      </c>
      <c r="I54" s="302">
        <f t="shared" si="15"/>
        <v>1061</v>
      </c>
      <c r="J54" s="302">
        <f t="shared" si="15"/>
        <v>0</v>
      </c>
      <c r="K54" s="302">
        <f t="shared" si="15"/>
        <v>26500</v>
      </c>
      <c r="L54" s="302">
        <f t="shared" si="15"/>
        <v>0</v>
      </c>
      <c r="M54" s="302">
        <f t="shared" si="15"/>
        <v>0</v>
      </c>
      <c r="N54" s="303">
        <f t="shared" si="15"/>
        <v>26500</v>
      </c>
      <c r="O54" s="303">
        <f t="shared" si="15"/>
        <v>0</v>
      </c>
      <c r="P54" s="303">
        <f t="shared" si="15"/>
        <v>0</v>
      </c>
      <c r="Q54" s="303">
        <f t="shared" si="15"/>
        <v>0</v>
      </c>
      <c r="R54" s="274"/>
      <c r="S54" s="199"/>
      <c r="T54" s="195"/>
    </row>
    <row r="55" spans="1:20" ht="47.25" hidden="1">
      <c r="A55" s="330" t="s">
        <v>590</v>
      </c>
      <c r="B55" s="284" t="s">
        <v>339</v>
      </c>
      <c r="C55" s="265" t="s">
        <v>329</v>
      </c>
      <c r="D55" s="286" t="s">
        <v>56</v>
      </c>
      <c r="E55" s="266" t="s">
        <v>521</v>
      </c>
      <c r="F55" s="267" t="s">
        <v>427</v>
      </c>
      <c r="G55" s="285">
        <v>79043</v>
      </c>
      <c r="H55" s="285">
        <v>1717</v>
      </c>
      <c r="I55" s="268">
        <v>1061</v>
      </c>
      <c r="J55" s="268"/>
      <c r="K55" s="268">
        <v>1717</v>
      </c>
      <c r="L55" s="268"/>
      <c r="M55" s="268"/>
      <c r="N55" s="269">
        <v>1717</v>
      </c>
      <c r="O55" s="269"/>
      <c r="P55" s="269"/>
      <c r="Q55" s="269"/>
      <c r="R55" s="274"/>
      <c r="S55" s="195"/>
      <c r="T55" s="195"/>
    </row>
    <row r="56" spans="1:20" ht="31.5" hidden="1">
      <c r="A56" s="330" t="s">
        <v>605</v>
      </c>
      <c r="B56" s="284" t="s">
        <v>55</v>
      </c>
      <c r="C56" s="265" t="s">
        <v>329</v>
      </c>
      <c r="D56" s="286" t="str">
        <f>D55</f>
        <v>Thị trấn Đăk Glei</v>
      </c>
      <c r="E56" s="266" t="s">
        <v>511</v>
      </c>
      <c r="F56" s="267" t="s">
        <v>410</v>
      </c>
      <c r="G56" s="285">
        <v>21280</v>
      </c>
      <c r="H56" s="285">
        <v>4000</v>
      </c>
      <c r="I56" s="268"/>
      <c r="J56" s="268"/>
      <c r="K56" s="268">
        <v>1400</v>
      </c>
      <c r="L56" s="268"/>
      <c r="M56" s="268"/>
      <c r="N56" s="269">
        <v>1400</v>
      </c>
      <c r="O56" s="269"/>
      <c r="P56" s="269"/>
      <c r="Q56" s="269"/>
      <c r="R56" s="274"/>
      <c r="S56" s="195"/>
      <c r="T56" s="195"/>
    </row>
    <row r="57" spans="1:20" ht="47.25" hidden="1">
      <c r="A57" s="330" t="s">
        <v>606</v>
      </c>
      <c r="B57" s="264" t="s">
        <v>327</v>
      </c>
      <c r="C57" s="265" t="s">
        <v>329</v>
      </c>
      <c r="D57" s="286" t="str">
        <f>D56</f>
        <v>Thị trấn Đăk Glei</v>
      </c>
      <c r="E57" s="266" t="s">
        <v>510</v>
      </c>
      <c r="F57" s="267" t="s">
        <v>422</v>
      </c>
      <c r="G57" s="275">
        <v>13564</v>
      </c>
      <c r="H57" s="268">
        <v>5633</v>
      </c>
      <c r="I57" s="268"/>
      <c r="J57" s="268"/>
      <c r="K57" s="268">
        <v>5633</v>
      </c>
      <c r="L57" s="268"/>
      <c r="M57" s="268"/>
      <c r="N57" s="269">
        <v>5633</v>
      </c>
      <c r="O57" s="269"/>
      <c r="P57" s="269"/>
      <c r="Q57" s="269"/>
      <c r="R57" s="274"/>
      <c r="S57" s="195"/>
      <c r="T57" s="195"/>
    </row>
    <row r="58" spans="1:20" ht="47.25" hidden="1">
      <c r="A58" s="330" t="s">
        <v>607</v>
      </c>
      <c r="B58" s="290" t="s">
        <v>58</v>
      </c>
      <c r="C58" s="265" t="s">
        <v>329</v>
      </c>
      <c r="D58" s="288" t="s">
        <v>356</v>
      </c>
      <c r="E58" s="289" t="s">
        <v>514</v>
      </c>
      <c r="F58" s="267" t="s">
        <v>428</v>
      </c>
      <c r="G58" s="275">
        <v>1200</v>
      </c>
      <c r="H58" s="268">
        <v>1100</v>
      </c>
      <c r="I58" s="268"/>
      <c r="J58" s="268"/>
      <c r="K58" s="268">
        <v>1075.509</v>
      </c>
      <c r="L58" s="268"/>
      <c r="M58" s="268"/>
      <c r="N58" s="269">
        <v>1075.509</v>
      </c>
      <c r="O58" s="269"/>
      <c r="P58" s="269"/>
      <c r="Q58" s="269"/>
      <c r="R58" s="274"/>
      <c r="S58" s="195"/>
      <c r="T58" s="195"/>
    </row>
    <row r="59" spans="1:20" ht="47.25" hidden="1">
      <c r="A59" s="330" t="s">
        <v>608</v>
      </c>
      <c r="B59" s="264" t="s">
        <v>326</v>
      </c>
      <c r="C59" s="265" t="s">
        <v>329</v>
      </c>
      <c r="D59" s="286" t="s">
        <v>359</v>
      </c>
      <c r="E59" s="266" t="s">
        <v>511</v>
      </c>
      <c r="F59" s="267" t="s">
        <v>429</v>
      </c>
      <c r="G59" s="275">
        <v>2500</v>
      </c>
      <c r="H59" s="268">
        <v>2300</v>
      </c>
      <c r="I59" s="268"/>
      <c r="J59" s="268"/>
      <c r="K59" s="268">
        <v>1994.4559999999999</v>
      </c>
      <c r="L59" s="268"/>
      <c r="M59" s="268"/>
      <c r="N59" s="269">
        <v>1994.4559999999999</v>
      </c>
      <c r="O59" s="269"/>
      <c r="P59" s="269"/>
      <c r="Q59" s="269"/>
      <c r="R59" s="274"/>
      <c r="S59" s="195"/>
      <c r="T59" s="195"/>
    </row>
    <row r="60" spans="1:20" ht="47.25">
      <c r="A60" s="330" t="s">
        <v>590</v>
      </c>
      <c r="B60" s="287" t="s">
        <v>336</v>
      </c>
      <c r="C60" s="288" t="str">
        <f>C59</f>
        <v>BQL dự án đầu tư xây dựng</v>
      </c>
      <c r="D60" s="288" t="str">
        <f>D58</f>
        <v>Xã Đăk Pék</v>
      </c>
      <c r="E60" s="289" t="s">
        <v>515</v>
      </c>
      <c r="F60" s="267" t="s">
        <v>445</v>
      </c>
      <c r="G60" s="268">
        <f>5167+500</f>
        <v>5667</v>
      </c>
      <c r="H60" s="268">
        <v>4200</v>
      </c>
      <c r="I60" s="268"/>
      <c r="J60" s="268"/>
      <c r="K60" s="269">
        <v>1858.0930000000001</v>
      </c>
      <c r="L60" s="268"/>
      <c r="M60" s="268"/>
      <c r="N60" s="269">
        <v>1121.6480000000001</v>
      </c>
      <c r="O60" s="269"/>
      <c r="P60" s="269"/>
      <c r="Q60" s="269">
        <f>N60-K60</f>
        <v>-736.44499999999994</v>
      </c>
      <c r="R60" s="309" t="s">
        <v>45</v>
      </c>
      <c r="S60" s="195"/>
      <c r="T60" s="195"/>
    </row>
    <row r="61" spans="1:20" s="193" customFormat="1" ht="47.25" hidden="1">
      <c r="A61" s="330" t="s">
        <v>609</v>
      </c>
      <c r="B61" s="287" t="s">
        <v>587</v>
      </c>
      <c r="C61" s="288" t="str">
        <f>C60</f>
        <v>BQL dự án đầu tư xây dựng</v>
      </c>
      <c r="D61" s="288" t="s">
        <v>353</v>
      </c>
      <c r="E61" s="289" t="s">
        <v>511</v>
      </c>
      <c r="F61" s="274" t="s">
        <v>517</v>
      </c>
      <c r="G61" s="268">
        <v>2000</v>
      </c>
      <c r="H61" s="268">
        <v>450</v>
      </c>
      <c r="I61" s="255"/>
      <c r="J61" s="255"/>
      <c r="K61" s="268">
        <f>450+7.627</f>
        <v>457.62700000000001</v>
      </c>
      <c r="L61" s="268"/>
      <c r="M61" s="268"/>
      <c r="N61" s="269">
        <v>457.62700000000001</v>
      </c>
      <c r="O61" s="269"/>
      <c r="P61" s="269"/>
      <c r="Q61" s="269"/>
      <c r="R61" s="274"/>
      <c r="S61" s="195"/>
      <c r="T61" s="195"/>
    </row>
    <row r="62" spans="1:20" ht="44.25" hidden="1" customHeight="1">
      <c r="A62" s="330" t="s">
        <v>610</v>
      </c>
      <c r="B62" s="264" t="s">
        <v>622</v>
      </c>
      <c r="C62" s="286" t="s">
        <v>329</v>
      </c>
      <c r="D62" s="286" t="s">
        <v>56</v>
      </c>
      <c r="E62" s="266">
        <v>2024</v>
      </c>
      <c r="F62" s="267" t="s">
        <v>442</v>
      </c>
      <c r="G62" s="275">
        <v>1500</v>
      </c>
      <c r="H62" s="268">
        <v>1400</v>
      </c>
      <c r="I62" s="275"/>
      <c r="J62" s="275"/>
      <c r="K62" s="275">
        <v>1441.0529999999999</v>
      </c>
      <c r="L62" s="268"/>
      <c r="M62" s="275"/>
      <c r="N62" s="276">
        <v>1441.0529999999999</v>
      </c>
      <c r="O62" s="269"/>
      <c r="P62" s="276"/>
      <c r="Q62" s="276"/>
      <c r="R62" s="274"/>
      <c r="S62" s="195"/>
      <c r="T62" s="195"/>
    </row>
    <row r="63" spans="1:20" ht="47.25">
      <c r="A63" s="330" t="s">
        <v>605</v>
      </c>
      <c r="B63" s="264" t="s">
        <v>583</v>
      </c>
      <c r="C63" s="286" t="s">
        <v>329</v>
      </c>
      <c r="D63" s="286" t="s">
        <v>56</v>
      </c>
      <c r="E63" s="331" t="s">
        <v>512</v>
      </c>
      <c r="F63" s="267" t="s">
        <v>584</v>
      </c>
      <c r="G63" s="275">
        <v>53100</v>
      </c>
      <c r="H63" s="268">
        <v>10923</v>
      </c>
      <c r="I63" s="275"/>
      <c r="J63" s="275"/>
      <c r="K63" s="276">
        <v>10923.262000000001</v>
      </c>
      <c r="L63" s="268"/>
      <c r="M63" s="275"/>
      <c r="N63" s="276">
        <f>10923.262+236.445</f>
        <v>11159.707</v>
      </c>
      <c r="O63" s="269"/>
      <c r="P63" s="276"/>
      <c r="Q63" s="276">
        <v>236.44499999999999</v>
      </c>
      <c r="R63" s="274" t="s">
        <v>47</v>
      </c>
      <c r="S63" s="195"/>
      <c r="T63" s="195"/>
    </row>
    <row r="64" spans="1:20" ht="37.5" customHeight="1">
      <c r="A64" s="330" t="s">
        <v>606</v>
      </c>
      <c r="B64" s="287" t="s">
        <v>602</v>
      </c>
      <c r="C64" s="288" t="s">
        <v>329</v>
      </c>
      <c r="D64" s="288" t="s">
        <v>321</v>
      </c>
      <c r="E64" s="289" t="s">
        <v>604</v>
      </c>
      <c r="F64" s="267" t="s">
        <v>603</v>
      </c>
      <c r="G64" s="268">
        <v>3400</v>
      </c>
      <c r="H64" s="268">
        <v>500</v>
      </c>
      <c r="I64" s="268"/>
      <c r="J64" s="268"/>
      <c r="K64" s="268"/>
      <c r="L64" s="268"/>
      <c r="M64" s="268"/>
      <c r="N64" s="269">
        <v>500</v>
      </c>
      <c r="O64" s="269"/>
      <c r="P64" s="269"/>
      <c r="Q64" s="269">
        <f>N64-K64</f>
        <v>500</v>
      </c>
      <c r="R64" s="309" t="s">
        <v>49</v>
      </c>
      <c r="S64" s="195"/>
      <c r="T64" s="195"/>
    </row>
    <row r="65" spans="1:22" s="197" customFormat="1" ht="31.5">
      <c r="A65" s="335" t="s">
        <v>46</v>
      </c>
      <c r="B65" s="270" t="s">
        <v>340</v>
      </c>
      <c r="C65" s="271"/>
      <c r="D65" s="271"/>
      <c r="E65" s="272"/>
      <c r="F65" s="259"/>
      <c r="G65" s="281"/>
      <c r="H65" s="261"/>
      <c r="I65" s="261"/>
      <c r="J65" s="261"/>
      <c r="K65" s="261">
        <v>3500</v>
      </c>
      <c r="L65" s="261"/>
      <c r="M65" s="261"/>
      <c r="N65" s="262">
        <v>3500</v>
      </c>
      <c r="O65" s="262"/>
      <c r="P65" s="262"/>
      <c r="Q65" s="262"/>
      <c r="R65" s="274"/>
      <c r="S65" s="195"/>
      <c r="T65" s="195"/>
    </row>
    <row r="66" spans="1:22" s="193" customFormat="1" ht="47.25">
      <c r="A66" s="252" t="s">
        <v>137</v>
      </c>
      <c r="B66" s="222" t="s">
        <v>350</v>
      </c>
      <c r="C66" s="304"/>
      <c r="D66" s="304"/>
      <c r="E66" s="294"/>
      <c r="F66" s="305"/>
      <c r="G66" s="255">
        <f>SUM(G68:G70)</f>
        <v>6142</v>
      </c>
      <c r="H66" s="255">
        <f t="shared" ref="H66:I66" si="16">SUM(H68:H70)</f>
        <v>4590</v>
      </c>
      <c r="I66" s="255">
        <f t="shared" si="16"/>
        <v>0</v>
      </c>
      <c r="J66" s="255"/>
      <c r="K66" s="255">
        <f>K67</f>
        <v>4590</v>
      </c>
      <c r="L66" s="255">
        <f t="shared" ref="L66:Q66" si="17">L67</f>
        <v>0</v>
      </c>
      <c r="M66" s="255">
        <f t="shared" si="17"/>
        <v>0</v>
      </c>
      <c r="N66" s="256">
        <f t="shared" si="17"/>
        <v>4590</v>
      </c>
      <c r="O66" s="256">
        <f t="shared" si="17"/>
        <v>0</v>
      </c>
      <c r="P66" s="256">
        <f t="shared" si="17"/>
        <v>0</v>
      </c>
      <c r="Q66" s="256">
        <f t="shared" si="17"/>
        <v>0</v>
      </c>
      <c r="R66" s="283"/>
      <c r="S66" s="195"/>
      <c r="T66" s="195"/>
    </row>
    <row r="67" spans="1:22" s="197" customFormat="1" ht="31.5" hidden="1">
      <c r="A67" s="257" t="s">
        <v>32</v>
      </c>
      <c r="B67" s="279" t="s">
        <v>331</v>
      </c>
      <c r="C67" s="306"/>
      <c r="D67" s="306"/>
      <c r="E67" s="292"/>
      <c r="F67" s="307"/>
      <c r="G67" s="261">
        <f>G68+G69+G70</f>
        <v>6142</v>
      </c>
      <c r="H67" s="261">
        <f t="shared" ref="H67:J67" si="18">H68+H69+H70</f>
        <v>4590</v>
      </c>
      <c r="I67" s="261">
        <f t="shared" si="18"/>
        <v>0</v>
      </c>
      <c r="J67" s="261">
        <f t="shared" si="18"/>
        <v>0</v>
      </c>
      <c r="K67" s="261">
        <f>SUM(K68:K70)</f>
        <v>4590</v>
      </c>
      <c r="L67" s="261">
        <f t="shared" ref="L67:Q67" si="19">SUM(L68:L70)</f>
        <v>0</v>
      </c>
      <c r="M67" s="261">
        <f t="shared" si="19"/>
        <v>0</v>
      </c>
      <c r="N67" s="262">
        <f t="shared" si="19"/>
        <v>4590</v>
      </c>
      <c r="O67" s="262">
        <f t="shared" si="19"/>
        <v>0</v>
      </c>
      <c r="P67" s="262">
        <f t="shared" si="19"/>
        <v>0</v>
      </c>
      <c r="Q67" s="262">
        <f t="shared" si="19"/>
        <v>0</v>
      </c>
      <c r="R67" s="283"/>
      <c r="S67" s="199"/>
      <c r="T67" s="195"/>
    </row>
    <row r="68" spans="1:22" ht="47.25" hidden="1">
      <c r="A68" s="263" t="s">
        <v>41</v>
      </c>
      <c r="B68" s="287" t="s">
        <v>333</v>
      </c>
      <c r="C68" s="288" t="str">
        <f>C39</f>
        <v>BQL dự án đầu tư xây dựng</v>
      </c>
      <c r="D68" s="288" t="s">
        <v>352</v>
      </c>
      <c r="E68" s="289" t="s">
        <v>511</v>
      </c>
      <c r="F68" s="267" t="str">
        <f>F59</f>
        <v>2497; 15/12/2020</v>
      </c>
      <c r="G68" s="268">
        <f>1500+1552</f>
        <v>3052</v>
      </c>
      <c r="H68" s="268">
        <v>1500</v>
      </c>
      <c r="I68" s="268"/>
      <c r="J68" s="268"/>
      <c r="K68" s="268">
        <v>1500</v>
      </c>
      <c r="L68" s="268"/>
      <c r="M68" s="268"/>
      <c r="N68" s="269">
        <v>1500</v>
      </c>
      <c r="O68" s="269"/>
      <c r="P68" s="269"/>
      <c r="Q68" s="269"/>
      <c r="R68" s="283"/>
      <c r="S68" s="195"/>
      <c r="T68" s="195"/>
    </row>
    <row r="69" spans="1:22" ht="41.25" hidden="1" customHeight="1">
      <c r="A69" s="263" t="s">
        <v>46</v>
      </c>
      <c r="B69" s="287" t="s">
        <v>347</v>
      </c>
      <c r="C69" s="288" t="str">
        <f>C37</f>
        <v>BQL dự án đầu tư xây dựng</v>
      </c>
      <c r="D69" s="288" t="s">
        <v>367</v>
      </c>
      <c r="E69" s="289" t="s">
        <v>515</v>
      </c>
      <c r="F69" s="267" t="str">
        <f>F70</f>
        <v>839; 05/9/2021</v>
      </c>
      <c r="G69" s="268">
        <f>500+90</f>
        <v>590</v>
      </c>
      <c r="H69" s="268">
        <f>G69</f>
        <v>590</v>
      </c>
      <c r="I69" s="268"/>
      <c r="J69" s="268"/>
      <c r="K69" s="268">
        <v>590</v>
      </c>
      <c r="L69" s="268"/>
      <c r="M69" s="268"/>
      <c r="N69" s="269">
        <v>590</v>
      </c>
      <c r="O69" s="269"/>
      <c r="P69" s="269"/>
      <c r="Q69" s="269"/>
      <c r="R69" s="283"/>
      <c r="S69" s="195"/>
      <c r="T69" s="195"/>
    </row>
    <row r="70" spans="1:22" ht="42" hidden="1" customHeight="1">
      <c r="A70" s="263" t="s">
        <v>99</v>
      </c>
      <c r="B70" s="287" t="s">
        <v>334</v>
      </c>
      <c r="C70" s="288" t="str">
        <f>C68</f>
        <v>BQL dự án đầu tư xây dựng</v>
      </c>
      <c r="D70" s="288" t="s">
        <v>359</v>
      </c>
      <c r="E70" s="289" t="s">
        <v>518</v>
      </c>
      <c r="F70" s="267" t="str">
        <f>F62</f>
        <v>839; 05/9/2021</v>
      </c>
      <c r="G70" s="268">
        <v>2500</v>
      </c>
      <c r="H70" s="268">
        <v>2500</v>
      </c>
      <c r="I70" s="268"/>
      <c r="J70" s="268"/>
      <c r="K70" s="268">
        <v>2500</v>
      </c>
      <c r="L70" s="268"/>
      <c r="M70" s="268"/>
      <c r="N70" s="269">
        <v>2500</v>
      </c>
      <c r="O70" s="269"/>
      <c r="P70" s="269"/>
      <c r="Q70" s="269"/>
      <c r="R70" s="283"/>
      <c r="S70" s="195"/>
      <c r="T70" s="195"/>
    </row>
    <row r="71" spans="1:22" s="193" customFormat="1" ht="31.5">
      <c r="A71" s="252" t="s">
        <v>139</v>
      </c>
      <c r="B71" s="222" t="s">
        <v>438</v>
      </c>
      <c r="C71" s="304"/>
      <c r="D71" s="304"/>
      <c r="E71" s="294"/>
      <c r="F71" s="254"/>
      <c r="G71" s="255">
        <f>G72+G93+G95+G98</f>
        <v>242450.96004999999</v>
      </c>
      <c r="H71" s="255">
        <f t="shared" ref="H71:P71" si="20">H72+H93+H95+H98</f>
        <v>8394.1659999999993</v>
      </c>
      <c r="I71" s="255">
        <f t="shared" si="20"/>
        <v>12739.197400000001</v>
      </c>
      <c r="J71" s="255"/>
      <c r="K71" s="255">
        <f>K72+K93+K95+K98</f>
        <v>8154.1620000000003</v>
      </c>
      <c r="L71" s="255">
        <f t="shared" ref="L71:M71" si="21">L72+L93+L95+L98</f>
        <v>0</v>
      </c>
      <c r="M71" s="255">
        <f t="shared" si="21"/>
        <v>277.99700000000001</v>
      </c>
      <c r="N71" s="256">
        <f t="shared" ref="N71" si="22">N72+N93+N95+N98</f>
        <v>8154.1620000000003</v>
      </c>
      <c r="O71" s="256">
        <f t="shared" si="20"/>
        <v>0</v>
      </c>
      <c r="P71" s="256">
        <f t="shared" si="20"/>
        <v>277.99700000000001</v>
      </c>
      <c r="Q71" s="256">
        <f t="shared" ref="Q71" si="23">Q72+Q93+Q95+Q98</f>
        <v>0</v>
      </c>
      <c r="R71" s="274"/>
      <c r="S71" s="195"/>
      <c r="T71" s="195"/>
      <c r="V71" s="193">
        <f>T71-N71</f>
        <v>-8154.1620000000003</v>
      </c>
    </row>
    <row r="72" spans="1:22" s="193" customFormat="1" ht="31.5">
      <c r="A72" s="252" t="s">
        <v>32</v>
      </c>
      <c r="B72" s="222" t="s">
        <v>435</v>
      </c>
      <c r="C72" s="304"/>
      <c r="D72" s="304"/>
      <c r="E72" s="294"/>
      <c r="F72" s="254"/>
      <c r="G72" s="255">
        <f>G73+G81+G91</f>
        <v>180210.96004999999</v>
      </c>
      <c r="H72" s="255">
        <f t="shared" ref="H72:P72" si="24">H73+H81+H91</f>
        <v>2137.7460000000001</v>
      </c>
      <c r="I72" s="255">
        <f t="shared" si="24"/>
        <v>12739.197400000001</v>
      </c>
      <c r="J72" s="255"/>
      <c r="K72" s="255">
        <f>K73+K81+K91</f>
        <v>2137.7460000000001</v>
      </c>
      <c r="L72" s="255">
        <f t="shared" ref="L72:M72" si="25">L73+L81+L91</f>
        <v>0</v>
      </c>
      <c r="M72" s="255">
        <f t="shared" si="25"/>
        <v>277.99700000000001</v>
      </c>
      <c r="N72" s="256">
        <f t="shared" si="24"/>
        <v>2137.7460000000001</v>
      </c>
      <c r="O72" s="256">
        <f t="shared" si="24"/>
        <v>0</v>
      </c>
      <c r="P72" s="256">
        <f t="shared" si="24"/>
        <v>277.99700000000001</v>
      </c>
      <c r="Q72" s="256">
        <f t="shared" ref="Q72" si="26">Q73+Q81+Q91</f>
        <v>0</v>
      </c>
      <c r="R72" s="274"/>
      <c r="S72" s="195"/>
      <c r="T72" s="195"/>
    </row>
    <row r="73" spans="1:22" s="197" customFormat="1" ht="47.25" hidden="1">
      <c r="A73" s="257" t="s">
        <v>436</v>
      </c>
      <c r="B73" s="333" t="s">
        <v>370</v>
      </c>
      <c r="C73" s="334"/>
      <c r="D73" s="334"/>
      <c r="E73" s="292"/>
      <c r="F73" s="280"/>
      <c r="G73" s="261">
        <f>SUM(G74:G80)</f>
        <v>5870.4309999999996</v>
      </c>
      <c r="H73" s="261">
        <f t="shared" ref="H73:P73" si="27">SUM(H74:H80)</f>
        <v>106.042</v>
      </c>
      <c r="I73" s="261">
        <f t="shared" si="27"/>
        <v>5326.5619999999999</v>
      </c>
      <c r="J73" s="261"/>
      <c r="K73" s="262">
        <f>SUM(K74:K80)</f>
        <v>106.042</v>
      </c>
      <c r="L73" s="262">
        <f t="shared" ref="L73:M73" si="28">SUM(L74:L80)</f>
        <v>0</v>
      </c>
      <c r="M73" s="262">
        <f t="shared" si="28"/>
        <v>106.042</v>
      </c>
      <c r="N73" s="262">
        <f t="shared" si="27"/>
        <v>106.042</v>
      </c>
      <c r="O73" s="262">
        <f t="shared" si="27"/>
        <v>0</v>
      </c>
      <c r="P73" s="262">
        <f t="shared" si="27"/>
        <v>106.042</v>
      </c>
      <c r="Q73" s="262">
        <f t="shared" ref="Q73" si="29">SUM(Q74:Q80)</f>
        <v>0</v>
      </c>
      <c r="R73" s="484"/>
      <c r="S73" s="199"/>
      <c r="T73" s="199"/>
    </row>
    <row r="74" spans="1:22" ht="36" hidden="1" customHeight="1">
      <c r="A74" s="263" t="s">
        <v>41</v>
      </c>
      <c r="B74" s="308" t="s">
        <v>371</v>
      </c>
      <c r="C74" s="309" t="s">
        <v>386</v>
      </c>
      <c r="D74" s="310" t="s">
        <v>321</v>
      </c>
      <c r="E74" s="289" t="s">
        <v>43</v>
      </c>
      <c r="F74" s="274" t="s">
        <v>397</v>
      </c>
      <c r="G74" s="268">
        <v>1355</v>
      </c>
      <c r="H74" s="268">
        <f t="shared" ref="H74:H80" si="30">N74</f>
        <v>19.670000000000002</v>
      </c>
      <c r="I74" s="268">
        <v>1065</v>
      </c>
      <c r="J74" s="268"/>
      <c r="K74" s="269">
        <v>19.670000000000002</v>
      </c>
      <c r="L74" s="268"/>
      <c r="M74" s="268">
        <v>19.670000000000002</v>
      </c>
      <c r="N74" s="269">
        <v>19.670000000000002</v>
      </c>
      <c r="O74" s="269"/>
      <c r="P74" s="269">
        <v>19.670000000000002</v>
      </c>
      <c r="Q74" s="269"/>
      <c r="R74" s="274"/>
      <c r="S74" s="196"/>
      <c r="T74" s="195"/>
    </row>
    <row r="75" spans="1:22" ht="47.25" hidden="1">
      <c r="A75" s="263" t="s">
        <v>46</v>
      </c>
      <c r="B75" s="287" t="s">
        <v>372</v>
      </c>
      <c r="C75" s="274" t="s">
        <v>386</v>
      </c>
      <c r="D75" s="310" t="s">
        <v>321</v>
      </c>
      <c r="E75" s="289" t="s">
        <v>43</v>
      </c>
      <c r="F75" s="311" t="s">
        <v>398</v>
      </c>
      <c r="G75" s="268">
        <v>395</v>
      </c>
      <c r="H75" s="268">
        <f t="shared" si="30"/>
        <v>7.7</v>
      </c>
      <c r="I75" s="268">
        <v>531</v>
      </c>
      <c r="J75" s="268"/>
      <c r="K75" s="269">
        <v>7.7</v>
      </c>
      <c r="L75" s="268"/>
      <c r="M75" s="268">
        <v>7.7</v>
      </c>
      <c r="N75" s="269">
        <v>7.7</v>
      </c>
      <c r="O75" s="269"/>
      <c r="P75" s="269">
        <v>7.7</v>
      </c>
      <c r="Q75" s="269"/>
      <c r="R75" s="274"/>
      <c r="S75" s="196"/>
      <c r="T75" s="195"/>
    </row>
    <row r="76" spans="1:22" ht="47.25" hidden="1">
      <c r="A76" s="263" t="s">
        <v>99</v>
      </c>
      <c r="B76" s="308" t="s">
        <v>373</v>
      </c>
      <c r="C76" s="311" t="s">
        <v>387</v>
      </c>
      <c r="D76" s="312" t="s">
        <v>357</v>
      </c>
      <c r="E76" s="289">
        <v>2018</v>
      </c>
      <c r="F76" s="274" t="s">
        <v>399</v>
      </c>
      <c r="G76" s="268">
        <v>417</v>
      </c>
      <c r="H76" s="268">
        <f t="shared" si="30"/>
        <v>7.0570000000000004</v>
      </c>
      <c r="I76" s="268">
        <v>622</v>
      </c>
      <c r="J76" s="268"/>
      <c r="K76" s="269">
        <v>7.0570000000000004</v>
      </c>
      <c r="L76" s="268"/>
      <c r="M76" s="268">
        <v>7.0570000000000004</v>
      </c>
      <c r="N76" s="269">
        <v>7.0570000000000004</v>
      </c>
      <c r="O76" s="269"/>
      <c r="P76" s="269">
        <v>7.0570000000000004</v>
      </c>
      <c r="Q76" s="269"/>
      <c r="R76" s="274"/>
      <c r="S76" s="196"/>
      <c r="T76" s="195"/>
    </row>
    <row r="77" spans="1:22" ht="47.25" hidden="1">
      <c r="A77" s="263" t="s">
        <v>54</v>
      </c>
      <c r="B77" s="308" t="s">
        <v>374</v>
      </c>
      <c r="C77" s="312" t="s">
        <v>387</v>
      </c>
      <c r="D77" s="312" t="s">
        <v>357</v>
      </c>
      <c r="E77" s="289">
        <v>2018</v>
      </c>
      <c r="F77" s="311" t="s">
        <v>400</v>
      </c>
      <c r="G77" s="268">
        <v>1409.9369999999999</v>
      </c>
      <c r="H77" s="268">
        <f t="shared" si="30"/>
        <v>39.686</v>
      </c>
      <c r="I77" s="268">
        <v>1190</v>
      </c>
      <c r="J77" s="268"/>
      <c r="K77" s="269">
        <v>39.686</v>
      </c>
      <c r="L77" s="268"/>
      <c r="M77" s="268">
        <v>39.686</v>
      </c>
      <c r="N77" s="269">
        <v>39.686</v>
      </c>
      <c r="O77" s="269"/>
      <c r="P77" s="269">
        <v>39.686</v>
      </c>
      <c r="Q77" s="269"/>
      <c r="R77" s="274"/>
      <c r="S77" s="196"/>
      <c r="T77" s="195"/>
    </row>
    <row r="78" spans="1:22" ht="47.25" hidden="1">
      <c r="A78" s="263" t="s">
        <v>105</v>
      </c>
      <c r="B78" s="308" t="s">
        <v>375</v>
      </c>
      <c r="C78" s="312" t="s">
        <v>388</v>
      </c>
      <c r="D78" s="312" t="s">
        <v>355</v>
      </c>
      <c r="E78" s="289">
        <v>2016</v>
      </c>
      <c r="F78" s="311" t="s">
        <v>401</v>
      </c>
      <c r="G78" s="268">
        <v>485.60700000000003</v>
      </c>
      <c r="H78" s="268">
        <f t="shared" si="30"/>
        <v>2.6360000000000001</v>
      </c>
      <c r="I78" s="268">
        <v>404.93400000000003</v>
      </c>
      <c r="J78" s="268"/>
      <c r="K78" s="269">
        <v>2.6360000000000001</v>
      </c>
      <c r="L78" s="268"/>
      <c r="M78" s="268">
        <v>2.6360000000000001</v>
      </c>
      <c r="N78" s="269">
        <v>2.6360000000000001</v>
      </c>
      <c r="O78" s="269"/>
      <c r="P78" s="269">
        <v>2.6360000000000001</v>
      </c>
      <c r="Q78" s="269"/>
      <c r="R78" s="274"/>
      <c r="S78" s="196"/>
      <c r="T78" s="195"/>
    </row>
    <row r="79" spans="1:22" ht="47.25" hidden="1">
      <c r="A79" s="263" t="s">
        <v>318</v>
      </c>
      <c r="B79" s="308" t="s">
        <v>376</v>
      </c>
      <c r="C79" s="312" t="s">
        <v>389</v>
      </c>
      <c r="D79" s="312" t="s">
        <v>359</v>
      </c>
      <c r="E79" s="289">
        <v>2019</v>
      </c>
      <c r="F79" s="311" t="s">
        <v>402</v>
      </c>
      <c r="G79" s="268">
        <v>1051</v>
      </c>
      <c r="H79" s="268">
        <f t="shared" si="30"/>
        <v>25.698</v>
      </c>
      <c r="I79" s="268">
        <v>851</v>
      </c>
      <c r="J79" s="268"/>
      <c r="K79" s="269">
        <v>25.698</v>
      </c>
      <c r="L79" s="268"/>
      <c r="M79" s="268">
        <v>25.698</v>
      </c>
      <c r="N79" s="269">
        <v>25.698</v>
      </c>
      <c r="O79" s="269"/>
      <c r="P79" s="269">
        <v>25.698</v>
      </c>
      <c r="Q79" s="269"/>
      <c r="R79" s="274"/>
      <c r="S79" s="196"/>
      <c r="T79" s="195"/>
    </row>
    <row r="80" spans="1:22" ht="31.5" hidden="1">
      <c r="A80" s="263" t="s">
        <v>16</v>
      </c>
      <c r="B80" s="308" t="s">
        <v>377</v>
      </c>
      <c r="C80" s="312" t="s">
        <v>390</v>
      </c>
      <c r="D80" s="312" t="s">
        <v>358</v>
      </c>
      <c r="E80" s="289">
        <v>2017</v>
      </c>
      <c r="F80" s="311" t="s">
        <v>403</v>
      </c>
      <c r="G80" s="268">
        <v>756.88699999999994</v>
      </c>
      <c r="H80" s="268">
        <f t="shared" si="30"/>
        <v>3.5950000000000002</v>
      </c>
      <c r="I80" s="268">
        <v>662.62800000000004</v>
      </c>
      <c r="J80" s="268"/>
      <c r="K80" s="269">
        <v>3.5950000000000002</v>
      </c>
      <c r="L80" s="268"/>
      <c r="M80" s="268">
        <v>3.5950000000000002</v>
      </c>
      <c r="N80" s="269">
        <v>3.5950000000000002</v>
      </c>
      <c r="O80" s="269"/>
      <c r="P80" s="269">
        <v>3.5950000000000002</v>
      </c>
      <c r="Q80" s="269"/>
      <c r="R80" s="274"/>
      <c r="S80" s="196"/>
      <c r="T80" s="195"/>
    </row>
    <row r="81" spans="1:20" s="193" customFormat="1" ht="47.25" hidden="1">
      <c r="A81" s="252" t="s">
        <v>436</v>
      </c>
      <c r="B81" s="253" t="s">
        <v>378</v>
      </c>
      <c r="C81" s="288"/>
      <c r="D81" s="304"/>
      <c r="E81" s="294"/>
      <c r="F81" s="254"/>
      <c r="G81" s="255">
        <f>SUM(G82:G90)</f>
        <v>153060.52904999998</v>
      </c>
      <c r="H81" s="255">
        <f t="shared" ref="H81:I81" si="31">SUM(H82:H90)</f>
        <v>171.95500000000001</v>
      </c>
      <c r="I81" s="255">
        <f t="shared" si="31"/>
        <v>7412.6354000000001</v>
      </c>
      <c r="J81" s="255"/>
      <c r="K81" s="255">
        <f>SUM(K82:K90)</f>
        <v>171.95500000000001</v>
      </c>
      <c r="L81" s="255">
        <f t="shared" ref="L81:Q81" si="32">SUM(L82:L90)</f>
        <v>0</v>
      </c>
      <c r="M81" s="255">
        <f t="shared" si="32"/>
        <v>171.95500000000001</v>
      </c>
      <c r="N81" s="256">
        <f t="shared" si="32"/>
        <v>171.95500000000001</v>
      </c>
      <c r="O81" s="256">
        <f t="shared" si="32"/>
        <v>0</v>
      </c>
      <c r="P81" s="256">
        <f t="shared" si="32"/>
        <v>171.95500000000001</v>
      </c>
      <c r="Q81" s="256">
        <f t="shared" si="32"/>
        <v>0</v>
      </c>
      <c r="R81" s="274"/>
      <c r="S81" s="195"/>
      <c r="T81" s="195"/>
    </row>
    <row r="82" spans="1:20" ht="39.75" hidden="1" customHeight="1">
      <c r="A82" s="263" t="s">
        <v>41</v>
      </c>
      <c r="B82" s="313" t="s">
        <v>379</v>
      </c>
      <c r="C82" s="267" t="s">
        <v>391</v>
      </c>
      <c r="D82" s="288" t="s">
        <v>354</v>
      </c>
      <c r="E82" s="289">
        <v>2016</v>
      </c>
      <c r="F82" s="267" t="s">
        <v>404</v>
      </c>
      <c r="G82" s="268">
        <v>291.11700000000002</v>
      </c>
      <c r="H82" s="268">
        <f t="shared" ref="H82:H90" si="33">N82</f>
        <v>9.0850000000000009</v>
      </c>
      <c r="I82" s="268">
        <v>260.63139999999999</v>
      </c>
      <c r="J82" s="268"/>
      <c r="K82" s="268">
        <v>9.0850000000000009</v>
      </c>
      <c r="L82" s="268"/>
      <c r="M82" s="268">
        <v>9.0850000000000009</v>
      </c>
      <c r="N82" s="269">
        <v>9.0850000000000009</v>
      </c>
      <c r="O82" s="269"/>
      <c r="P82" s="269">
        <v>9.0850000000000009</v>
      </c>
      <c r="Q82" s="269"/>
      <c r="R82" s="274"/>
      <c r="S82" s="196"/>
      <c r="T82" s="195"/>
    </row>
    <row r="83" spans="1:20" ht="78.75" hidden="1">
      <c r="A83" s="263" t="s">
        <v>46</v>
      </c>
      <c r="B83" s="314" t="s">
        <v>380</v>
      </c>
      <c r="C83" s="267" t="s">
        <v>392</v>
      </c>
      <c r="D83" s="288" t="s">
        <v>393</v>
      </c>
      <c r="E83" s="289">
        <v>2010</v>
      </c>
      <c r="F83" s="315" t="s">
        <v>405</v>
      </c>
      <c r="G83" s="268">
        <v>145100</v>
      </c>
      <c r="H83" s="268">
        <f t="shared" si="33"/>
        <v>89.358999999999995</v>
      </c>
      <c r="I83" s="268">
        <v>70</v>
      </c>
      <c r="J83" s="268"/>
      <c r="K83" s="268">
        <v>89.358999999999995</v>
      </c>
      <c r="L83" s="268"/>
      <c r="M83" s="268">
        <v>89.358999999999995</v>
      </c>
      <c r="N83" s="269">
        <v>89.358999999999995</v>
      </c>
      <c r="O83" s="269"/>
      <c r="P83" s="269">
        <v>89.358999999999995</v>
      </c>
      <c r="Q83" s="269"/>
      <c r="R83" s="274"/>
      <c r="S83" s="196"/>
      <c r="T83" s="195"/>
    </row>
    <row r="84" spans="1:20" ht="31.5" hidden="1">
      <c r="A84" s="263" t="s">
        <v>99</v>
      </c>
      <c r="B84" s="287" t="s">
        <v>381</v>
      </c>
      <c r="C84" s="267" t="s">
        <v>392</v>
      </c>
      <c r="D84" s="288" t="s">
        <v>394</v>
      </c>
      <c r="E84" s="289">
        <v>2017</v>
      </c>
      <c r="F84" s="311" t="s">
        <v>406</v>
      </c>
      <c r="G84" s="268">
        <v>500</v>
      </c>
      <c r="H84" s="268">
        <f t="shared" si="33"/>
        <v>4</v>
      </c>
      <c r="I84" s="268">
        <v>477.97</v>
      </c>
      <c r="J84" s="268"/>
      <c r="K84" s="268">
        <v>4</v>
      </c>
      <c r="L84" s="268"/>
      <c r="M84" s="268">
        <v>4</v>
      </c>
      <c r="N84" s="269">
        <v>4</v>
      </c>
      <c r="O84" s="269"/>
      <c r="P84" s="269">
        <v>4</v>
      </c>
      <c r="Q84" s="269"/>
      <c r="R84" s="274"/>
      <c r="S84" s="196"/>
      <c r="T84" s="195"/>
    </row>
    <row r="85" spans="1:20" ht="78.75" hidden="1">
      <c r="A85" s="263" t="s">
        <v>54</v>
      </c>
      <c r="B85" s="287" t="s">
        <v>411</v>
      </c>
      <c r="C85" s="267" t="s">
        <v>414</v>
      </c>
      <c r="D85" s="267" t="s">
        <v>367</v>
      </c>
      <c r="E85" s="273" t="s">
        <v>417</v>
      </c>
      <c r="F85" s="316" t="s">
        <v>418</v>
      </c>
      <c r="G85" s="268">
        <v>998.28105000000005</v>
      </c>
      <c r="H85" s="268">
        <f t="shared" si="33"/>
        <v>3.798</v>
      </c>
      <c r="I85" s="268">
        <v>918.92</v>
      </c>
      <c r="J85" s="268"/>
      <c r="K85" s="268">
        <v>3.798</v>
      </c>
      <c r="L85" s="268"/>
      <c r="M85" s="268">
        <v>3.798</v>
      </c>
      <c r="N85" s="269">
        <v>3.798</v>
      </c>
      <c r="O85" s="269"/>
      <c r="P85" s="269">
        <v>3.798</v>
      </c>
      <c r="Q85" s="269"/>
      <c r="R85" s="274"/>
      <c r="S85" s="196"/>
      <c r="T85" s="195"/>
    </row>
    <row r="86" spans="1:20" ht="47.25" hidden="1">
      <c r="A86" s="263" t="s">
        <v>105</v>
      </c>
      <c r="B86" s="290" t="s">
        <v>412</v>
      </c>
      <c r="C86" s="267" t="s">
        <v>415</v>
      </c>
      <c r="D86" s="267" t="s">
        <v>321</v>
      </c>
      <c r="E86" s="273" t="s">
        <v>417</v>
      </c>
      <c r="F86" s="267" t="s">
        <v>419</v>
      </c>
      <c r="G86" s="268">
        <v>999.86099999999999</v>
      </c>
      <c r="H86" s="268">
        <f t="shared" si="33"/>
        <v>3.7989999999999999</v>
      </c>
      <c r="I86" s="268">
        <v>950.31399999999996</v>
      </c>
      <c r="J86" s="268"/>
      <c r="K86" s="268">
        <v>3.7989999999999999</v>
      </c>
      <c r="L86" s="268"/>
      <c r="M86" s="268">
        <v>3.7989999999999999</v>
      </c>
      <c r="N86" s="269">
        <v>3.7989999999999999</v>
      </c>
      <c r="O86" s="269"/>
      <c r="P86" s="269">
        <v>3.7989999999999999</v>
      </c>
      <c r="Q86" s="269"/>
      <c r="R86" s="274"/>
      <c r="S86" s="196"/>
      <c r="T86" s="195"/>
    </row>
    <row r="87" spans="1:20" ht="63" hidden="1">
      <c r="A87" s="263" t="s">
        <v>318</v>
      </c>
      <c r="B87" s="295" t="s">
        <v>413</v>
      </c>
      <c r="C87" s="267" t="s">
        <v>416</v>
      </c>
      <c r="D87" s="267" t="s">
        <v>354</v>
      </c>
      <c r="E87" s="317" t="s">
        <v>508</v>
      </c>
      <c r="F87" s="316" t="s">
        <v>421</v>
      </c>
      <c r="G87" s="268">
        <v>1427</v>
      </c>
      <c r="H87" s="268">
        <f t="shared" si="33"/>
        <v>2.7120000000000002</v>
      </c>
      <c r="I87" s="268">
        <v>1207</v>
      </c>
      <c r="J87" s="268"/>
      <c r="K87" s="268">
        <v>2.7120000000000002</v>
      </c>
      <c r="L87" s="268"/>
      <c r="M87" s="268">
        <v>2.7120000000000002</v>
      </c>
      <c r="N87" s="269">
        <v>2.7120000000000002</v>
      </c>
      <c r="O87" s="269"/>
      <c r="P87" s="269">
        <v>2.7120000000000002</v>
      </c>
      <c r="Q87" s="269"/>
      <c r="R87" s="274"/>
      <c r="S87" s="196"/>
      <c r="T87" s="195"/>
    </row>
    <row r="88" spans="1:20" ht="47.25" hidden="1">
      <c r="A88" s="263" t="s">
        <v>16</v>
      </c>
      <c r="B88" s="314" t="s">
        <v>382</v>
      </c>
      <c r="C88" s="267" t="s">
        <v>392</v>
      </c>
      <c r="D88" s="288" t="s">
        <v>395</v>
      </c>
      <c r="E88" s="289">
        <v>2018</v>
      </c>
      <c r="F88" s="311" t="s">
        <v>407</v>
      </c>
      <c r="G88" s="268">
        <v>544.27</v>
      </c>
      <c r="H88" s="268">
        <f t="shared" si="33"/>
        <v>0.45700000000000002</v>
      </c>
      <c r="I88" s="268">
        <v>544</v>
      </c>
      <c r="J88" s="268"/>
      <c r="K88" s="268">
        <v>0.45700000000000002</v>
      </c>
      <c r="L88" s="268"/>
      <c r="M88" s="268">
        <v>0.45700000000000002</v>
      </c>
      <c r="N88" s="269">
        <v>0.45700000000000002</v>
      </c>
      <c r="O88" s="269"/>
      <c r="P88" s="269">
        <v>0.45700000000000002</v>
      </c>
      <c r="Q88" s="269"/>
      <c r="R88" s="274"/>
      <c r="S88" s="196"/>
      <c r="T88" s="195"/>
    </row>
    <row r="89" spans="1:20" ht="47.25" hidden="1">
      <c r="A89" s="263" t="s">
        <v>319</v>
      </c>
      <c r="B89" s="314" t="s">
        <v>383</v>
      </c>
      <c r="C89" s="267" t="s">
        <v>392</v>
      </c>
      <c r="D89" s="288" t="s">
        <v>355</v>
      </c>
      <c r="E89" s="289">
        <v>2020</v>
      </c>
      <c r="F89" s="267" t="s">
        <v>408</v>
      </c>
      <c r="G89" s="268">
        <v>2200</v>
      </c>
      <c r="H89" s="268">
        <f t="shared" si="33"/>
        <v>37.743000000000002</v>
      </c>
      <c r="I89" s="268">
        <v>2100</v>
      </c>
      <c r="J89" s="268"/>
      <c r="K89" s="268">
        <v>37.743000000000002</v>
      </c>
      <c r="L89" s="268"/>
      <c r="M89" s="268">
        <v>37.743000000000002</v>
      </c>
      <c r="N89" s="269">
        <v>37.743000000000002</v>
      </c>
      <c r="O89" s="269"/>
      <c r="P89" s="269">
        <v>37.743000000000002</v>
      </c>
      <c r="Q89" s="269"/>
      <c r="R89" s="274"/>
      <c r="S89" s="196"/>
      <c r="T89" s="195"/>
    </row>
    <row r="90" spans="1:20" ht="63" hidden="1">
      <c r="A90" s="263" t="s">
        <v>320</v>
      </c>
      <c r="B90" s="287" t="s">
        <v>384</v>
      </c>
      <c r="C90" s="267" t="s">
        <v>392</v>
      </c>
      <c r="D90" s="288" t="s">
        <v>396</v>
      </c>
      <c r="E90" s="289">
        <v>2017</v>
      </c>
      <c r="F90" s="311" t="s">
        <v>409</v>
      </c>
      <c r="G90" s="268">
        <v>1000</v>
      </c>
      <c r="H90" s="268">
        <f t="shared" si="33"/>
        <v>21.001999999999999</v>
      </c>
      <c r="I90" s="268">
        <v>883.8</v>
      </c>
      <c r="J90" s="268"/>
      <c r="K90" s="268">
        <v>21.001999999999999</v>
      </c>
      <c r="L90" s="268"/>
      <c r="M90" s="268">
        <v>21.001999999999999</v>
      </c>
      <c r="N90" s="269">
        <v>21.001999999999999</v>
      </c>
      <c r="O90" s="269"/>
      <c r="P90" s="269">
        <v>21.001999999999999</v>
      </c>
      <c r="Q90" s="269"/>
      <c r="R90" s="274"/>
      <c r="S90" s="196"/>
      <c r="T90" s="195"/>
    </row>
    <row r="91" spans="1:20" s="193" customFormat="1" ht="31.5" hidden="1">
      <c r="A91" s="252" t="s">
        <v>436</v>
      </c>
      <c r="B91" s="227" t="s">
        <v>385</v>
      </c>
      <c r="C91" s="267"/>
      <c r="D91" s="304"/>
      <c r="E91" s="294"/>
      <c r="F91" s="254"/>
      <c r="G91" s="255">
        <f>G92</f>
        <v>21280</v>
      </c>
      <c r="H91" s="255">
        <f t="shared" ref="H91:Q91" si="34">H92</f>
        <v>1859.749</v>
      </c>
      <c r="I91" s="255">
        <f t="shared" si="34"/>
        <v>0</v>
      </c>
      <c r="J91" s="255">
        <f t="shared" si="34"/>
        <v>0</v>
      </c>
      <c r="K91" s="255">
        <f t="shared" si="34"/>
        <v>1859.749</v>
      </c>
      <c r="L91" s="255">
        <f t="shared" si="34"/>
        <v>0</v>
      </c>
      <c r="M91" s="255">
        <f t="shared" si="34"/>
        <v>0</v>
      </c>
      <c r="N91" s="256">
        <f t="shared" si="34"/>
        <v>1859.749</v>
      </c>
      <c r="O91" s="256">
        <f t="shared" si="34"/>
        <v>0</v>
      </c>
      <c r="P91" s="256">
        <f t="shared" si="34"/>
        <v>0</v>
      </c>
      <c r="Q91" s="256">
        <f t="shared" si="34"/>
        <v>0</v>
      </c>
      <c r="R91" s="274"/>
      <c r="S91" s="195"/>
      <c r="T91" s="195"/>
    </row>
    <row r="92" spans="1:20" ht="31.5" hidden="1">
      <c r="A92" s="263" t="s">
        <v>41</v>
      </c>
      <c r="B92" s="226" t="s">
        <v>55</v>
      </c>
      <c r="C92" s="267" t="s">
        <v>392</v>
      </c>
      <c r="D92" s="288" t="s">
        <v>56</v>
      </c>
      <c r="E92" s="289" t="s">
        <v>510</v>
      </c>
      <c r="F92" s="267" t="s">
        <v>410</v>
      </c>
      <c r="G92" s="268">
        <v>21280</v>
      </c>
      <c r="H92" s="268">
        <f>N92</f>
        <v>1859.749</v>
      </c>
      <c r="I92" s="268"/>
      <c r="J92" s="268"/>
      <c r="K92" s="268">
        <v>1859.749</v>
      </c>
      <c r="L92" s="268"/>
      <c r="M92" s="268"/>
      <c r="N92" s="269">
        <v>1859.749</v>
      </c>
      <c r="O92" s="269"/>
      <c r="P92" s="269"/>
      <c r="Q92" s="269"/>
      <c r="R92" s="274"/>
      <c r="S92" s="196"/>
      <c r="T92" s="195"/>
    </row>
    <row r="93" spans="1:20" s="193" customFormat="1" ht="47.25" hidden="1">
      <c r="A93" s="252" t="s">
        <v>50</v>
      </c>
      <c r="B93" s="227" t="s">
        <v>452</v>
      </c>
      <c r="C93" s="254"/>
      <c r="D93" s="304"/>
      <c r="E93" s="294"/>
      <c r="F93" s="254"/>
      <c r="G93" s="255">
        <f>G94</f>
        <v>21280</v>
      </c>
      <c r="H93" s="255">
        <f t="shared" ref="H93:Q93" si="35">H94</f>
        <v>2402.2249999999999</v>
      </c>
      <c r="I93" s="255">
        <f t="shared" si="35"/>
        <v>0</v>
      </c>
      <c r="J93" s="255">
        <f t="shared" si="35"/>
        <v>0</v>
      </c>
      <c r="K93" s="255">
        <f t="shared" si="35"/>
        <v>2402.2260000000001</v>
      </c>
      <c r="L93" s="255">
        <f t="shared" si="35"/>
        <v>0</v>
      </c>
      <c r="M93" s="255">
        <f t="shared" si="35"/>
        <v>0</v>
      </c>
      <c r="N93" s="256">
        <f t="shared" si="35"/>
        <v>2402.2260000000001</v>
      </c>
      <c r="O93" s="256">
        <f t="shared" si="35"/>
        <v>0</v>
      </c>
      <c r="P93" s="256">
        <f t="shared" si="35"/>
        <v>0</v>
      </c>
      <c r="Q93" s="256">
        <f t="shared" si="35"/>
        <v>0</v>
      </c>
      <c r="R93" s="274"/>
      <c r="S93" s="195"/>
      <c r="T93" s="195"/>
    </row>
    <row r="94" spans="1:20" ht="31.5" hidden="1">
      <c r="A94" s="263" t="s">
        <v>41</v>
      </c>
      <c r="B94" s="226" t="s">
        <v>55</v>
      </c>
      <c r="C94" s="267" t="s">
        <v>392</v>
      </c>
      <c r="D94" s="288" t="s">
        <v>56</v>
      </c>
      <c r="E94" s="289" t="s">
        <v>510</v>
      </c>
      <c r="F94" s="267" t="s">
        <v>410</v>
      </c>
      <c r="G94" s="268">
        <v>21280</v>
      </c>
      <c r="H94" s="268">
        <v>2402.2249999999999</v>
      </c>
      <c r="I94" s="268"/>
      <c r="J94" s="268"/>
      <c r="K94" s="268">
        <v>2402.2260000000001</v>
      </c>
      <c r="L94" s="268"/>
      <c r="M94" s="268"/>
      <c r="N94" s="269">
        <v>2402.2260000000001</v>
      </c>
      <c r="O94" s="269"/>
      <c r="P94" s="269"/>
      <c r="Q94" s="269"/>
      <c r="R94" s="274"/>
      <c r="S94" s="196"/>
      <c r="T94" s="195"/>
    </row>
    <row r="95" spans="1:20" s="193" customFormat="1" ht="31.5" hidden="1">
      <c r="A95" s="252" t="s">
        <v>51</v>
      </c>
      <c r="B95" s="227" t="s">
        <v>437</v>
      </c>
      <c r="C95" s="254"/>
      <c r="D95" s="304"/>
      <c r="E95" s="294"/>
      <c r="F95" s="254"/>
      <c r="G95" s="255">
        <f>G96+G97</f>
        <v>31120</v>
      </c>
      <c r="H95" s="255">
        <f t="shared" ref="H95:J95" si="36">H96+H97</f>
        <v>2354.1950000000002</v>
      </c>
      <c r="I95" s="255">
        <f t="shared" si="36"/>
        <v>0</v>
      </c>
      <c r="J95" s="255">
        <f t="shared" si="36"/>
        <v>0</v>
      </c>
      <c r="K95" s="255">
        <f>SUM(K96:K97)</f>
        <v>2114.19</v>
      </c>
      <c r="L95" s="255">
        <f t="shared" ref="L95:Q95" si="37">SUM(L96:L97)</f>
        <v>0</v>
      </c>
      <c r="M95" s="255">
        <f t="shared" si="37"/>
        <v>0</v>
      </c>
      <c r="N95" s="256">
        <f t="shared" si="37"/>
        <v>2114.19</v>
      </c>
      <c r="O95" s="256">
        <f t="shared" si="37"/>
        <v>0</v>
      </c>
      <c r="P95" s="256">
        <f t="shared" si="37"/>
        <v>0</v>
      </c>
      <c r="Q95" s="256">
        <f t="shared" si="37"/>
        <v>0</v>
      </c>
      <c r="R95" s="274"/>
      <c r="S95" s="195"/>
      <c r="T95" s="195"/>
    </row>
    <row r="96" spans="1:20" ht="31.5" hidden="1">
      <c r="A96" s="263" t="s">
        <v>41</v>
      </c>
      <c r="B96" s="226" t="s">
        <v>55</v>
      </c>
      <c r="C96" s="267" t="s">
        <v>392</v>
      </c>
      <c r="D96" s="288" t="s">
        <v>56</v>
      </c>
      <c r="E96" s="289" t="s">
        <v>510</v>
      </c>
      <c r="F96" s="267" t="s">
        <v>410</v>
      </c>
      <c r="G96" s="268">
        <v>21280</v>
      </c>
      <c r="H96" s="268">
        <v>614.19500000000005</v>
      </c>
      <c r="I96" s="268"/>
      <c r="J96" s="268"/>
      <c r="K96" s="268">
        <v>614.19000000000005</v>
      </c>
      <c r="L96" s="268"/>
      <c r="M96" s="268"/>
      <c r="N96" s="269">
        <v>614.19000000000005</v>
      </c>
      <c r="O96" s="269"/>
      <c r="P96" s="269"/>
      <c r="Q96" s="269"/>
      <c r="R96" s="274"/>
      <c r="S96" s="196"/>
      <c r="T96" s="195"/>
    </row>
    <row r="97" spans="1:22" ht="63" hidden="1">
      <c r="A97" s="263" t="s">
        <v>46</v>
      </c>
      <c r="B97" s="287" t="s">
        <v>451</v>
      </c>
      <c r="C97" s="267" t="str">
        <f>C99</f>
        <v>Phòng Nông nghiệp và PTNT huyện</v>
      </c>
      <c r="D97" s="288" t="str">
        <f>D99</f>
        <v>Huyện Đăk Glei</v>
      </c>
      <c r="E97" s="289">
        <v>2021</v>
      </c>
      <c r="F97" s="267" t="s">
        <v>446</v>
      </c>
      <c r="G97" s="268">
        <v>9840</v>
      </c>
      <c r="H97" s="268">
        <v>1740</v>
      </c>
      <c r="I97" s="268"/>
      <c r="J97" s="268"/>
      <c r="K97" s="268">
        <v>1500</v>
      </c>
      <c r="L97" s="268"/>
      <c r="M97" s="268"/>
      <c r="N97" s="269">
        <v>1500</v>
      </c>
      <c r="O97" s="269"/>
      <c r="P97" s="269"/>
      <c r="Q97" s="269"/>
      <c r="R97" s="274"/>
      <c r="S97" s="196"/>
      <c r="T97" s="195"/>
    </row>
    <row r="98" spans="1:22" s="193" customFormat="1" ht="31.5" hidden="1">
      <c r="A98" s="252" t="s">
        <v>52</v>
      </c>
      <c r="B98" s="227" t="s">
        <v>439</v>
      </c>
      <c r="C98" s="254"/>
      <c r="D98" s="304"/>
      <c r="E98" s="294"/>
      <c r="F98" s="254"/>
      <c r="G98" s="255">
        <f>G99</f>
        <v>9840</v>
      </c>
      <c r="H98" s="255">
        <f t="shared" ref="H98:J98" si="38">H99</f>
        <v>1500</v>
      </c>
      <c r="I98" s="255">
        <f t="shared" si="38"/>
        <v>0</v>
      </c>
      <c r="J98" s="255">
        <f t="shared" si="38"/>
        <v>0</v>
      </c>
      <c r="K98" s="255">
        <f>K99</f>
        <v>1500</v>
      </c>
      <c r="L98" s="255">
        <f t="shared" ref="L98:Q98" si="39">L99</f>
        <v>0</v>
      </c>
      <c r="M98" s="255">
        <f t="shared" si="39"/>
        <v>0</v>
      </c>
      <c r="N98" s="256">
        <f t="shared" si="39"/>
        <v>1500</v>
      </c>
      <c r="O98" s="256">
        <f t="shared" si="39"/>
        <v>0</v>
      </c>
      <c r="P98" s="256">
        <f t="shared" si="39"/>
        <v>0</v>
      </c>
      <c r="Q98" s="256">
        <f t="shared" si="39"/>
        <v>0</v>
      </c>
      <c r="R98" s="274"/>
      <c r="S98" s="195"/>
      <c r="T98" s="195"/>
    </row>
    <row r="99" spans="1:22" ht="63" hidden="1">
      <c r="A99" s="263" t="s">
        <v>41</v>
      </c>
      <c r="B99" s="287" t="s">
        <v>451</v>
      </c>
      <c r="C99" s="267" t="s">
        <v>447</v>
      </c>
      <c r="D99" s="288" t="s">
        <v>448</v>
      </c>
      <c r="E99" s="289">
        <v>2021</v>
      </c>
      <c r="F99" s="267" t="str">
        <f>F97</f>
        <v>956; 28/10/2021</v>
      </c>
      <c r="G99" s="268">
        <v>9840</v>
      </c>
      <c r="H99" s="268">
        <v>1500</v>
      </c>
      <c r="I99" s="268"/>
      <c r="J99" s="268"/>
      <c r="K99" s="268">
        <v>1500</v>
      </c>
      <c r="L99" s="268"/>
      <c r="M99" s="268"/>
      <c r="N99" s="269">
        <v>1500</v>
      </c>
      <c r="O99" s="269"/>
      <c r="P99" s="269"/>
      <c r="Q99" s="269"/>
      <c r="R99" s="274"/>
      <c r="S99" s="196"/>
      <c r="T99" s="195"/>
    </row>
    <row r="100" spans="1:22" s="193" customFormat="1" ht="47.25" hidden="1">
      <c r="A100" s="252" t="s">
        <v>449</v>
      </c>
      <c r="B100" s="222" t="s">
        <v>468</v>
      </c>
      <c r="C100" s="254"/>
      <c r="D100" s="304"/>
      <c r="E100" s="294"/>
      <c r="F100" s="254"/>
      <c r="G100" s="255">
        <f>G101</f>
        <v>9840</v>
      </c>
      <c r="H100" s="255">
        <f t="shared" ref="H100:J100" si="40">H101</f>
        <v>1500</v>
      </c>
      <c r="I100" s="255">
        <f t="shared" si="40"/>
        <v>0</v>
      </c>
      <c r="J100" s="255">
        <f t="shared" si="40"/>
        <v>0</v>
      </c>
      <c r="K100" s="255">
        <f>K101</f>
        <v>240</v>
      </c>
      <c r="L100" s="255">
        <f t="shared" ref="L100:Q100" si="41">L101</f>
        <v>0</v>
      </c>
      <c r="M100" s="255">
        <f t="shared" si="41"/>
        <v>0</v>
      </c>
      <c r="N100" s="256">
        <f t="shared" si="41"/>
        <v>240</v>
      </c>
      <c r="O100" s="256">
        <f t="shared" si="41"/>
        <v>0</v>
      </c>
      <c r="P100" s="256">
        <f t="shared" si="41"/>
        <v>0</v>
      </c>
      <c r="Q100" s="256">
        <f t="shared" si="41"/>
        <v>0</v>
      </c>
      <c r="R100" s="274"/>
      <c r="S100" s="195"/>
      <c r="T100" s="195"/>
    </row>
    <row r="101" spans="1:22" ht="63" hidden="1">
      <c r="A101" s="263" t="s">
        <v>41</v>
      </c>
      <c r="B101" s="287" t="s">
        <v>474</v>
      </c>
      <c r="C101" s="267" t="s">
        <v>447</v>
      </c>
      <c r="D101" s="288" t="s">
        <v>448</v>
      </c>
      <c r="E101" s="289">
        <v>2021</v>
      </c>
      <c r="F101" s="267" t="str">
        <f>F99</f>
        <v>956; 28/10/2021</v>
      </c>
      <c r="G101" s="268">
        <v>9840</v>
      </c>
      <c r="H101" s="268">
        <v>1500</v>
      </c>
      <c r="I101" s="268"/>
      <c r="J101" s="268"/>
      <c r="K101" s="268">
        <v>240</v>
      </c>
      <c r="L101" s="268"/>
      <c r="M101" s="268"/>
      <c r="N101" s="269">
        <v>240</v>
      </c>
      <c r="O101" s="269"/>
      <c r="P101" s="269"/>
      <c r="Q101" s="269"/>
      <c r="R101" s="274"/>
      <c r="S101" s="196"/>
      <c r="T101" s="195"/>
    </row>
    <row r="102" spans="1:22" s="193" customFormat="1" ht="31.5" hidden="1">
      <c r="A102" s="252" t="s">
        <v>450</v>
      </c>
      <c r="B102" s="318" t="s">
        <v>472</v>
      </c>
      <c r="C102" s="304"/>
      <c r="D102" s="304"/>
      <c r="E102" s="294"/>
      <c r="F102" s="254"/>
      <c r="G102" s="255">
        <f>G103</f>
        <v>4458</v>
      </c>
      <c r="H102" s="255">
        <f t="shared" ref="H102:J102" si="42">H103</f>
        <v>834.7</v>
      </c>
      <c r="I102" s="255">
        <f t="shared" si="42"/>
        <v>0</v>
      </c>
      <c r="J102" s="255">
        <f t="shared" si="42"/>
        <v>0</v>
      </c>
      <c r="K102" s="255">
        <f>K103</f>
        <v>834.7</v>
      </c>
      <c r="L102" s="255">
        <f t="shared" ref="L102:Q102" si="43">L103</f>
        <v>0</v>
      </c>
      <c r="M102" s="255">
        <f t="shared" si="43"/>
        <v>0</v>
      </c>
      <c r="N102" s="256">
        <f t="shared" si="43"/>
        <v>834.7</v>
      </c>
      <c r="O102" s="256">
        <f t="shared" si="43"/>
        <v>0</v>
      </c>
      <c r="P102" s="256">
        <f t="shared" si="43"/>
        <v>0</v>
      </c>
      <c r="Q102" s="256">
        <f t="shared" si="43"/>
        <v>0</v>
      </c>
      <c r="R102" s="274"/>
      <c r="S102" s="195"/>
      <c r="T102" s="195"/>
      <c r="V102" s="193">
        <f>T102-N102</f>
        <v>-834.7</v>
      </c>
    </row>
    <row r="103" spans="1:22" ht="63" hidden="1">
      <c r="A103" s="263" t="s">
        <v>41</v>
      </c>
      <c r="B103" s="287" t="s">
        <v>471</v>
      </c>
      <c r="C103" s="267" t="s">
        <v>447</v>
      </c>
      <c r="D103" s="288" t="s">
        <v>448</v>
      </c>
      <c r="E103" s="289">
        <v>2021</v>
      </c>
      <c r="F103" s="267" t="s">
        <v>503</v>
      </c>
      <c r="G103" s="268">
        <v>4458</v>
      </c>
      <c r="H103" s="268">
        <v>834.7</v>
      </c>
      <c r="I103" s="268"/>
      <c r="J103" s="268"/>
      <c r="K103" s="268">
        <v>834.7</v>
      </c>
      <c r="L103" s="268"/>
      <c r="M103" s="268"/>
      <c r="N103" s="269">
        <v>834.7</v>
      </c>
      <c r="O103" s="269"/>
      <c r="P103" s="269"/>
      <c r="Q103" s="269"/>
      <c r="R103" s="274"/>
      <c r="S103" s="196"/>
      <c r="T103" s="231"/>
    </row>
    <row r="104" spans="1:22" s="193" customFormat="1" ht="31.5">
      <c r="A104" s="252" t="s">
        <v>568</v>
      </c>
      <c r="B104" s="222" t="s">
        <v>478</v>
      </c>
      <c r="C104" s="254"/>
      <c r="D104" s="304"/>
      <c r="E104" s="294"/>
      <c r="F104" s="254"/>
      <c r="G104" s="255">
        <f t="shared" ref="G104:N104" si="44">SUM(G105:G115)</f>
        <v>153240</v>
      </c>
      <c r="H104" s="255">
        <f t="shared" si="44"/>
        <v>11203</v>
      </c>
      <c r="I104" s="255">
        <f t="shared" si="44"/>
        <v>0</v>
      </c>
      <c r="J104" s="255">
        <f t="shared" si="44"/>
        <v>0</v>
      </c>
      <c r="K104" s="255">
        <f t="shared" si="44"/>
        <v>9901.84</v>
      </c>
      <c r="L104" s="255">
        <f t="shared" si="44"/>
        <v>0</v>
      </c>
      <c r="M104" s="255">
        <f t="shared" si="44"/>
        <v>0</v>
      </c>
      <c r="N104" s="256">
        <f t="shared" si="44"/>
        <v>9901.84</v>
      </c>
      <c r="O104" s="256">
        <f t="shared" ref="O104:Q104" si="45">SUM(O105:O115)</f>
        <v>0</v>
      </c>
      <c r="P104" s="256">
        <f t="shared" si="45"/>
        <v>0</v>
      </c>
      <c r="Q104" s="256">
        <f t="shared" si="45"/>
        <v>0</v>
      </c>
      <c r="R104" s="274"/>
      <c r="S104" s="195"/>
      <c r="T104" s="232"/>
    </row>
    <row r="105" spans="1:22" ht="47.25" hidden="1">
      <c r="A105" s="263" t="s">
        <v>41</v>
      </c>
      <c r="B105" s="264" t="s">
        <v>339</v>
      </c>
      <c r="C105" s="267" t="s">
        <v>329</v>
      </c>
      <c r="D105" s="267" t="s">
        <v>395</v>
      </c>
      <c r="E105" s="273" t="s">
        <v>521</v>
      </c>
      <c r="F105" s="309" t="s">
        <v>493</v>
      </c>
      <c r="G105" s="268">
        <v>79043</v>
      </c>
      <c r="H105" s="268">
        <v>1300</v>
      </c>
      <c r="I105" s="268"/>
      <c r="J105" s="268"/>
      <c r="K105" s="268">
        <v>1300</v>
      </c>
      <c r="L105" s="268"/>
      <c r="M105" s="268"/>
      <c r="N105" s="269">
        <v>1300</v>
      </c>
      <c r="O105" s="269"/>
      <c r="P105" s="269"/>
      <c r="Q105" s="269"/>
      <c r="R105" s="274"/>
      <c r="S105" s="196"/>
      <c r="T105" s="231"/>
    </row>
    <row r="106" spans="1:22" ht="31.5" hidden="1">
      <c r="A106" s="263" t="s">
        <v>46</v>
      </c>
      <c r="B106" s="264" t="s">
        <v>55</v>
      </c>
      <c r="C106" s="267" t="str">
        <f>C105</f>
        <v>BQL dự án đầu tư xây dựng</v>
      </c>
      <c r="D106" s="267" t="s">
        <v>395</v>
      </c>
      <c r="E106" s="273" t="s">
        <v>511</v>
      </c>
      <c r="F106" s="267" t="s">
        <v>410</v>
      </c>
      <c r="G106" s="268">
        <v>21280</v>
      </c>
      <c r="H106" s="268">
        <v>2300</v>
      </c>
      <c r="I106" s="268"/>
      <c r="J106" s="268"/>
      <c r="K106" s="268">
        <v>2300</v>
      </c>
      <c r="L106" s="268"/>
      <c r="M106" s="268"/>
      <c r="N106" s="269">
        <v>2300</v>
      </c>
      <c r="O106" s="269"/>
      <c r="P106" s="269"/>
      <c r="Q106" s="269"/>
      <c r="R106" s="274"/>
      <c r="S106" s="196"/>
      <c r="T106" s="231"/>
    </row>
    <row r="107" spans="1:22" ht="47.25" hidden="1">
      <c r="A107" s="263" t="s">
        <v>99</v>
      </c>
      <c r="B107" s="264" t="s">
        <v>57</v>
      </c>
      <c r="C107" s="267" t="s">
        <v>469</v>
      </c>
      <c r="D107" s="267" t="str">
        <f>D106</f>
        <v>TT Đăk Glei</v>
      </c>
      <c r="E107" s="273" t="s">
        <v>511</v>
      </c>
      <c r="F107" s="267" t="s">
        <v>422</v>
      </c>
      <c r="G107" s="268">
        <v>23988</v>
      </c>
      <c r="H107" s="268">
        <v>1563</v>
      </c>
      <c r="I107" s="268"/>
      <c r="J107" s="268"/>
      <c r="K107" s="268">
        <v>261.83999999999997</v>
      </c>
      <c r="L107" s="268"/>
      <c r="M107" s="268"/>
      <c r="N107" s="269">
        <v>261.83999999999997</v>
      </c>
      <c r="O107" s="269"/>
      <c r="P107" s="269"/>
      <c r="Q107" s="269"/>
      <c r="R107" s="274"/>
      <c r="S107" s="196"/>
      <c r="T107" s="231"/>
    </row>
    <row r="108" spans="1:22" ht="63" hidden="1">
      <c r="A108" s="263" t="s">
        <v>54</v>
      </c>
      <c r="B108" s="290" t="s">
        <v>479</v>
      </c>
      <c r="C108" s="267" t="s">
        <v>447</v>
      </c>
      <c r="D108" s="312" t="s">
        <v>490</v>
      </c>
      <c r="E108" s="263">
        <v>2022</v>
      </c>
      <c r="F108" s="267" t="s">
        <v>519</v>
      </c>
      <c r="G108" s="268">
        <v>23948</v>
      </c>
      <c r="H108" s="268">
        <v>2059</v>
      </c>
      <c r="I108" s="268"/>
      <c r="J108" s="268"/>
      <c r="K108" s="268">
        <v>2059</v>
      </c>
      <c r="L108" s="268"/>
      <c r="M108" s="268"/>
      <c r="N108" s="269">
        <v>2059</v>
      </c>
      <c r="O108" s="269"/>
      <c r="P108" s="269"/>
      <c r="Q108" s="269"/>
      <c r="R108" s="274"/>
      <c r="S108" s="196"/>
      <c r="T108" s="231"/>
    </row>
    <row r="109" spans="1:22" ht="63" hidden="1">
      <c r="A109" s="263" t="s">
        <v>105</v>
      </c>
      <c r="B109" s="290" t="s">
        <v>480</v>
      </c>
      <c r="C109" s="267" t="s">
        <v>332</v>
      </c>
      <c r="D109" s="312" t="s">
        <v>491</v>
      </c>
      <c r="E109" s="263" t="s">
        <v>522</v>
      </c>
      <c r="F109" s="267" t="s">
        <v>504</v>
      </c>
      <c r="G109" s="268">
        <v>600</v>
      </c>
      <c r="H109" s="268">
        <v>600</v>
      </c>
      <c r="I109" s="268"/>
      <c r="J109" s="268"/>
      <c r="K109" s="268">
        <v>600</v>
      </c>
      <c r="L109" s="268"/>
      <c r="M109" s="268"/>
      <c r="N109" s="269">
        <v>600</v>
      </c>
      <c r="O109" s="269"/>
      <c r="P109" s="269"/>
      <c r="Q109" s="269"/>
      <c r="R109" s="274"/>
      <c r="S109" s="196"/>
      <c r="T109" s="231"/>
    </row>
    <row r="110" spans="1:22" ht="47.25" hidden="1">
      <c r="A110" s="263" t="s">
        <v>318</v>
      </c>
      <c r="B110" s="290" t="s">
        <v>481</v>
      </c>
      <c r="C110" s="267" t="s">
        <v>494</v>
      </c>
      <c r="D110" s="312" t="s">
        <v>367</v>
      </c>
      <c r="E110" s="273" t="s">
        <v>515</v>
      </c>
      <c r="F110" s="267" t="str">
        <f t="shared" ref="F110:F115" si="46">F109</f>
        <v>253; 22/7/2020</v>
      </c>
      <c r="G110" s="268">
        <v>2300</v>
      </c>
      <c r="H110" s="268">
        <v>1300</v>
      </c>
      <c r="I110" s="268"/>
      <c r="J110" s="268"/>
      <c r="K110" s="268">
        <v>1300</v>
      </c>
      <c r="L110" s="268"/>
      <c r="M110" s="268"/>
      <c r="N110" s="269">
        <v>1300</v>
      </c>
      <c r="O110" s="269"/>
      <c r="P110" s="269"/>
      <c r="Q110" s="269"/>
      <c r="R110" s="274"/>
      <c r="S110" s="196"/>
      <c r="T110" s="231"/>
    </row>
    <row r="111" spans="1:22" ht="47.25" hidden="1">
      <c r="A111" s="263" t="s">
        <v>16</v>
      </c>
      <c r="B111" s="290" t="s">
        <v>482</v>
      </c>
      <c r="C111" s="267" t="str">
        <f>C110</f>
        <v>UBND xã ĐăkPlô</v>
      </c>
      <c r="D111" s="312" t="s">
        <v>492</v>
      </c>
      <c r="E111" s="263">
        <v>2022</v>
      </c>
      <c r="F111" s="267" t="str">
        <f t="shared" si="46"/>
        <v>253; 22/7/2020</v>
      </c>
      <c r="G111" s="268">
        <v>500</v>
      </c>
      <c r="H111" s="268">
        <v>500</v>
      </c>
      <c r="I111" s="268"/>
      <c r="J111" s="268"/>
      <c r="K111" s="268">
        <v>500</v>
      </c>
      <c r="L111" s="268"/>
      <c r="M111" s="268"/>
      <c r="N111" s="269">
        <v>500</v>
      </c>
      <c r="O111" s="269"/>
      <c r="P111" s="269"/>
      <c r="Q111" s="269"/>
      <c r="R111" s="274"/>
      <c r="S111" s="196"/>
      <c r="T111" s="231"/>
    </row>
    <row r="112" spans="1:22" ht="47.25" hidden="1">
      <c r="A112" s="263" t="s">
        <v>319</v>
      </c>
      <c r="B112" s="290" t="s">
        <v>484</v>
      </c>
      <c r="C112" s="267" t="s">
        <v>483</v>
      </c>
      <c r="D112" s="312" t="s">
        <v>491</v>
      </c>
      <c r="E112" s="263">
        <v>2022</v>
      </c>
      <c r="F112" s="267" t="str">
        <f t="shared" si="46"/>
        <v>253; 22/7/2020</v>
      </c>
      <c r="G112" s="268">
        <v>500</v>
      </c>
      <c r="H112" s="268">
        <v>500</v>
      </c>
      <c r="I112" s="268"/>
      <c r="J112" s="268"/>
      <c r="K112" s="268">
        <v>500</v>
      </c>
      <c r="L112" s="268"/>
      <c r="M112" s="268"/>
      <c r="N112" s="269">
        <v>500</v>
      </c>
      <c r="O112" s="269"/>
      <c r="P112" s="269"/>
      <c r="Q112" s="269"/>
      <c r="R112" s="274"/>
      <c r="S112" s="196"/>
      <c r="T112" s="231"/>
    </row>
    <row r="113" spans="1:20" ht="31.5" hidden="1">
      <c r="A113" s="263" t="s">
        <v>320</v>
      </c>
      <c r="B113" s="290" t="s">
        <v>486</v>
      </c>
      <c r="C113" s="267" t="s">
        <v>485</v>
      </c>
      <c r="D113" s="312" t="s">
        <v>56</v>
      </c>
      <c r="E113" s="263">
        <v>2022</v>
      </c>
      <c r="F113" s="267" t="str">
        <f t="shared" si="46"/>
        <v>253; 22/7/2020</v>
      </c>
      <c r="G113" s="268">
        <v>681</v>
      </c>
      <c r="H113" s="268">
        <v>681</v>
      </c>
      <c r="I113" s="268"/>
      <c r="J113" s="268"/>
      <c r="K113" s="268">
        <v>681</v>
      </c>
      <c r="L113" s="268"/>
      <c r="M113" s="268"/>
      <c r="N113" s="269">
        <v>681</v>
      </c>
      <c r="O113" s="269"/>
      <c r="P113" s="269"/>
      <c r="Q113" s="269"/>
      <c r="R113" s="274"/>
      <c r="S113" s="196"/>
      <c r="T113" s="231"/>
    </row>
    <row r="114" spans="1:20" ht="47.25" hidden="1">
      <c r="A114" s="263" t="s">
        <v>364</v>
      </c>
      <c r="B114" s="290" t="s">
        <v>487</v>
      </c>
      <c r="C114" s="267" t="s">
        <v>387</v>
      </c>
      <c r="D114" s="312" t="s">
        <v>357</v>
      </c>
      <c r="E114" s="263">
        <v>2022</v>
      </c>
      <c r="F114" s="267" t="str">
        <f t="shared" si="46"/>
        <v>253; 22/7/2020</v>
      </c>
      <c r="G114" s="268">
        <v>200</v>
      </c>
      <c r="H114" s="268">
        <v>200</v>
      </c>
      <c r="I114" s="268"/>
      <c r="J114" s="268"/>
      <c r="K114" s="268">
        <v>200</v>
      </c>
      <c r="L114" s="268"/>
      <c r="M114" s="268"/>
      <c r="N114" s="269">
        <v>200</v>
      </c>
      <c r="O114" s="269"/>
      <c r="P114" s="269"/>
      <c r="Q114" s="269"/>
      <c r="R114" s="274"/>
      <c r="S114" s="196"/>
      <c r="T114" s="231"/>
    </row>
    <row r="115" spans="1:20" ht="31.5" hidden="1">
      <c r="A115" s="263" t="s">
        <v>365</v>
      </c>
      <c r="B115" s="290" t="s">
        <v>488</v>
      </c>
      <c r="C115" s="267" t="s">
        <v>505</v>
      </c>
      <c r="D115" s="312" t="s">
        <v>353</v>
      </c>
      <c r="E115" s="263">
        <v>2022</v>
      </c>
      <c r="F115" s="267" t="str">
        <f t="shared" si="46"/>
        <v>253; 22/7/2020</v>
      </c>
      <c r="G115" s="268">
        <v>200</v>
      </c>
      <c r="H115" s="268">
        <v>200</v>
      </c>
      <c r="I115" s="268"/>
      <c r="J115" s="268"/>
      <c r="K115" s="268">
        <v>200</v>
      </c>
      <c r="L115" s="268"/>
      <c r="M115" s="268"/>
      <c r="N115" s="269">
        <v>200</v>
      </c>
      <c r="O115" s="269"/>
      <c r="P115" s="269"/>
      <c r="Q115" s="269"/>
      <c r="R115" s="274"/>
      <c r="S115" s="196"/>
      <c r="T115" s="231"/>
    </row>
    <row r="116" spans="1:20" s="193" customFormat="1" ht="31.5">
      <c r="A116" s="252" t="s">
        <v>495</v>
      </c>
      <c r="B116" s="220" t="s">
        <v>532</v>
      </c>
      <c r="C116" s="254"/>
      <c r="D116" s="293"/>
      <c r="E116" s="252"/>
      <c r="F116" s="254"/>
      <c r="G116" s="255">
        <f>G117</f>
        <v>14990</v>
      </c>
      <c r="H116" s="255">
        <f t="shared" ref="H116:J116" si="47">H117</f>
        <v>3500</v>
      </c>
      <c r="I116" s="255">
        <f t="shared" si="47"/>
        <v>0</v>
      </c>
      <c r="J116" s="255">
        <f t="shared" si="47"/>
        <v>0</v>
      </c>
      <c r="K116" s="255">
        <f>K117</f>
        <v>3500</v>
      </c>
      <c r="L116" s="255">
        <f t="shared" ref="L116:Q116" si="48">L117</f>
        <v>0</v>
      </c>
      <c r="M116" s="255">
        <f t="shared" si="48"/>
        <v>0</v>
      </c>
      <c r="N116" s="256">
        <f t="shared" si="48"/>
        <v>3500</v>
      </c>
      <c r="O116" s="256">
        <f t="shared" si="48"/>
        <v>0</v>
      </c>
      <c r="P116" s="256">
        <f t="shared" si="48"/>
        <v>0</v>
      </c>
      <c r="Q116" s="256">
        <f t="shared" si="48"/>
        <v>0</v>
      </c>
      <c r="R116" s="274"/>
      <c r="S116" s="195"/>
      <c r="T116" s="232"/>
    </row>
    <row r="117" spans="1:20" ht="47.25" hidden="1">
      <c r="A117" s="263" t="s">
        <v>41</v>
      </c>
      <c r="B117" s="287" t="s">
        <v>489</v>
      </c>
      <c r="C117" s="267" t="s">
        <v>329</v>
      </c>
      <c r="D117" s="312" t="s">
        <v>353</v>
      </c>
      <c r="E117" s="273" t="s">
        <v>518</v>
      </c>
      <c r="F117" s="267" t="s">
        <v>431</v>
      </c>
      <c r="G117" s="268">
        <v>14990</v>
      </c>
      <c r="H117" s="268">
        <v>3500</v>
      </c>
      <c r="I117" s="268"/>
      <c r="J117" s="268"/>
      <c r="K117" s="268">
        <v>3500</v>
      </c>
      <c r="L117" s="268"/>
      <c r="M117" s="268"/>
      <c r="N117" s="269">
        <v>3500</v>
      </c>
      <c r="O117" s="269"/>
      <c r="P117" s="269"/>
      <c r="Q117" s="269"/>
      <c r="R117" s="274"/>
      <c r="S117" s="196"/>
      <c r="T117" s="231"/>
    </row>
    <row r="118" spans="1:20" s="360" customFormat="1" ht="31.5">
      <c r="A118" s="351" t="s">
        <v>32</v>
      </c>
      <c r="B118" s="352" t="s">
        <v>523</v>
      </c>
      <c r="C118" s="353"/>
      <c r="D118" s="354"/>
      <c r="E118" s="355"/>
      <c r="F118" s="353"/>
      <c r="G118" s="356">
        <f>SUM(G119:G124)</f>
        <v>99043</v>
      </c>
      <c r="H118" s="356">
        <f t="shared" ref="H118:Q118" si="49">SUM(H119:H124)</f>
        <v>3310.4189999999999</v>
      </c>
      <c r="I118" s="356">
        <f t="shared" si="49"/>
        <v>1656</v>
      </c>
      <c r="J118" s="356">
        <f t="shared" si="49"/>
        <v>0</v>
      </c>
      <c r="K118" s="356">
        <f t="shared" si="49"/>
        <v>3310.4189999999999</v>
      </c>
      <c r="L118" s="356">
        <f t="shared" si="49"/>
        <v>0</v>
      </c>
      <c r="M118" s="356">
        <f t="shared" si="49"/>
        <v>0</v>
      </c>
      <c r="N118" s="357">
        <f t="shared" si="49"/>
        <v>3310.4189999999999</v>
      </c>
      <c r="O118" s="357">
        <f t="shared" si="49"/>
        <v>0</v>
      </c>
      <c r="P118" s="357">
        <f t="shared" si="49"/>
        <v>0</v>
      </c>
      <c r="Q118" s="357">
        <f t="shared" si="49"/>
        <v>0</v>
      </c>
      <c r="R118" s="485"/>
      <c r="S118" s="358"/>
      <c r="T118" s="359"/>
    </row>
    <row r="119" spans="1:20" s="245" customFormat="1" ht="47.25" hidden="1">
      <c r="A119" s="263" t="s">
        <v>41</v>
      </c>
      <c r="B119" s="337" t="s">
        <v>524</v>
      </c>
      <c r="C119" s="338" t="s">
        <v>529</v>
      </c>
      <c r="D119" s="312" t="s">
        <v>367</v>
      </c>
      <c r="E119" s="273" t="s">
        <v>515</v>
      </c>
      <c r="F119" s="267" t="s">
        <v>504</v>
      </c>
      <c r="G119" s="322">
        <v>2300</v>
      </c>
      <c r="H119" s="324">
        <v>981.45799999999997</v>
      </c>
      <c r="I119" s="322"/>
      <c r="J119" s="322"/>
      <c r="K119" s="322">
        <v>981.45799999999997</v>
      </c>
      <c r="L119" s="322"/>
      <c r="M119" s="322"/>
      <c r="N119" s="336">
        <v>981.45799999999997</v>
      </c>
      <c r="O119" s="269"/>
      <c r="P119" s="269"/>
      <c r="Q119" s="269"/>
      <c r="R119" s="274"/>
      <c r="S119" s="243"/>
      <c r="T119" s="244"/>
    </row>
    <row r="120" spans="1:20" s="245" customFormat="1" ht="47.25" hidden="1">
      <c r="A120" s="263" t="s">
        <v>46</v>
      </c>
      <c r="B120" s="337" t="s">
        <v>330</v>
      </c>
      <c r="C120" s="338" t="s">
        <v>530</v>
      </c>
      <c r="D120" s="286" t="s">
        <v>56</v>
      </c>
      <c r="E120" s="266" t="s">
        <v>514</v>
      </c>
      <c r="F120" s="267" t="s">
        <v>424</v>
      </c>
      <c r="G120" s="322">
        <v>6000</v>
      </c>
      <c r="H120" s="324">
        <v>1333.78</v>
      </c>
      <c r="I120" s="322">
        <v>595</v>
      </c>
      <c r="J120" s="322"/>
      <c r="K120" s="322">
        <v>1333.78</v>
      </c>
      <c r="L120" s="322"/>
      <c r="M120" s="322"/>
      <c r="N120" s="336">
        <v>1333.78</v>
      </c>
      <c r="O120" s="269"/>
      <c r="P120" s="269"/>
      <c r="Q120" s="269"/>
      <c r="R120" s="283"/>
      <c r="S120" s="243"/>
      <c r="T120" s="244"/>
    </row>
    <row r="121" spans="1:20" s="245" customFormat="1" ht="31.5" hidden="1">
      <c r="A121" s="263" t="s">
        <v>99</v>
      </c>
      <c r="B121" s="337" t="s">
        <v>525</v>
      </c>
      <c r="C121" s="338" t="s">
        <v>530</v>
      </c>
      <c r="D121" s="288" t="s">
        <v>56</v>
      </c>
      <c r="E121" s="273" t="s">
        <v>511</v>
      </c>
      <c r="F121" s="267" t="s">
        <v>423</v>
      </c>
      <c r="G121" s="322">
        <v>8000</v>
      </c>
      <c r="H121" s="324">
        <v>503.279</v>
      </c>
      <c r="I121" s="322"/>
      <c r="J121" s="322"/>
      <c r="K121" s="322">
        <v>503.279</v>
      </c>
      <c r="L121" s="322"/>
      <c r="M121" s="322"/>
      <c r="N121" s="336">
        <v>503.279</v>
      </c>
      <c r="O121" s="269"/>
      <c r="P121" s="269"/>
      <c r="Q121" s="269"/>
      <c r="R121" s="274"/>
      <c r="S121" s="243"/>
      <c r="T121" s="244"/>
    </row>
    <row r="122" spans="1:20" s="245" customFormat="1" ht="47.25" hidden="1">
      <c r="A122" s="263" t="s">
        <v>54</v>
      </c>
      <c r="B122" s="337" t="s">
        <v>526</v>
      </c>
      <c r="C122" s="338" t="s">
        <v>530</v>
      </c>
      <c r="D122" s="288" t="s">
        <v>356</v>
      </c>
      <c r="E122" s="273" t="s">
        <v>514</v>
      </c>
      <c r="F122" s="267" t="s">
        <v>428</v>
      </c>
      <c r="G122" s="322">
        <v>1200</v>
      </c>
      <c r="H122" s="324">
        <v>100</v>
      </c>
      <c r="I122" s="322"/>
      <c r="J122" s="322"/>
      <c r="K122" s="322">
        <v>100</v>
      </c>
      <c r="L122" s="322"/>
      <c r="M122" s="322"/>
      <c r="N122" s="336">
        <v>100</v>
      </c>
      <c r="O122" s="269"/>
      <c r="P122" s="269"/>
      <c r="Q122" s="269"/>
      <c r="R122" s="274"/>
      <c r="S122" s="243"/>
      <c r="T122" s="244"/>
    </row>
    <row r="123" spans="1:20" s="245" customFormat="1" ht="47.25" hidden="1">
      <c r="A123" s="263" t="s">
        <v>105</v>
      </c>
      <c r="B123" s="337" t="s">
        <v>527</v>
      </c>
      <c r="C123" s="338" t="s">
        <v>530</v>
      </c>
      <c r="D123" s="288" t="s">
        <v>359</v>
      </c>
      <c r="E123" s="273" t="s">
        <v>511</v>
      </c>
      <c r="F123" s="267" t="s">
        <v>429</v>
      </c>
      <c r="G123" s="322">
        <v>2500</v>
      </c>
      <c r="H123" s="324">
        <v>162.77500000000001</v>
      </c>
      <c r="I123" s="322"/>
      <c r="J123" s="322"/>
      <c r="K123" s="322">
        <v>162.77500000000001</v>
      </c>
      <c r="L123" s="322"/>
      <c r="M123" s="322"/>
      <c r="N123" s="336">
        <v>162.77500000000001</v>
      </c>
      <c r="O123" s="269"/>
      <c r="P123" s="269"/>
      <c r="Q123" s="269"/>
      <c r="R123" s="274"/>
      <c r="S123" s="243"/>
      <c r="T123" s="244"/>
    </row>
    <row r="124" spans="1:20" s="239" customFormat="1" ht="47.25" hidden="1">
      <c r="A124" s="321">
        <v>6</v>
      </c>
      <c r="B124" s="339" t="s">
        <v>528</v>
      </c>
      <c r="C124" s="338" t="s">
        <v>530</v>
      </c>
      <c r="D124" s="267" t="s">
        <v>56</v>
      </c>
      <c r="E124" s="273" t="s">
        <v>521</v>
      </c>
      <c r="F124" s="267" t="s">
        <v>427</v>
      </c>
      <c r="G124" s="322">
        <v>79043</v>
      </c>
      <c r="H124" s="324">
        <v>229.12700000000001</v>
      </c>
      <c r="I124" s="322">
        <v>1061</v>
      </c>
      <c r="J124" s="322"/>
      <c r="K124" s="322">
        <v>229.12700000000001</v>
      </c>
      <c r="L124" s="322"/>
      <c r="M124" s="322"/>
      <c r="N124" s="336">
        <v>229.12700000000001</v>
      </c>
      <c r="O124" s="323"/>
      <c r="P124" s="323"/>
      <c r="Q124" s="269"/>
      <c r="R124" s="274"/>
      <c r="S124" s="238"/>
      <c r="T124" s="238"/>
    </row>
    <row r="125" spans="1:20" s="242" customFormat="1" ht="63">
      <c r="A125" s="340" t="s">
        <v>534</v>
      </c>
      <c r="B125" s="341" t="s">
        <v>533</v>
      </c>
      <c r="C125" s="342"/>
      <c r="D125" s="343"/>
      <c r="E125" s="343"/>
      <c r="F125" s="343"/>
      <c r="G125" s="319">
        <f>G126</f>
        <v>79043</v>
      </c>
      <c r="H125" s="319">
        <f t="shared" ref="H125:Q125" si="50">H126</f>
        <v>835.43511999999998</v>
      </c>
      <c r="I125" s="319">
        <f t="shared" si="50"/>
        <v>0</v>
      </c>
      <c r="J125" s="319">
        <f t="shared" si="50"/>
        <v>0</v>
      </c>
      <c r="K125" s="319">
        <f t="shared" si="50"/>
        <v>835.43511999999998</v>
      </c>
      <c r="L125" s="319">
        <f t="shared" si="50"/>
        <v>0</v>
      </c>
      <c r="M125" s="319">
        <f t="shared" si="50"/>
        <v>0</v>
      </c>
      <c r="N125" s="320">
        <f t="shared" si="50"/>
        <v>835.43511999999998</v>
      </c>
      <c r="O125" s="320">
        <f t="shared" si="50"/>
        <v>0</v>
      </c>
      <c r="P125" s="320">
        <f t="shared" si="50"/>
        <v>0</v>
      </c>
      <c r="Q125" s="320">
        <f t="shared" si="50"/>
        <v>0</v>
      </c>
      <c r="R125" s="308"/>
      <c r="S125" s="241"/>
      <c r="T125" s="241"/>
    </row>
    <row r="126" spans="1:20" s="126" customFormat="1" ht="47.25" hidden="1">
      <c r="A126" s="321">
        <v>1</v>
      </c>
      <c r="B126" s="339" t="s">
        <v>528</v>
      </c>
      <c r="C126" s="338" t="s">
        <v>530</v>
      </c>
      <c r="D126" s="267" t="s">
        <v>56</v>
      </c>
      <c r="E126" s="273" t="s">
        <v>521</v>
      </c>
      <c r="F126" s="267" t="s">
        <v>427</v>
      </c>
      <c r="G126" s="322">
        <v>79043</v>
      </c>
      <c r="H126" s="322">
        <v>835.43511999999998</v>
      </c>
      <c r="I126" s="322"/>
      <c r="J126" s="322"/>
      <c r="K126" s="322">
        <v>835.43511999999998</v>
      </c>
      <c r="L126" s="322"/>
      <c r="M126" s="322"/>
      <c r="N126" s="336">
        <v>835.43511999999998</v>
      </c>
      <c r="O126" s="323"/>
      <c r="P126" s="323"/>
      <c r="Q126" s="256"/>
      <c r="R126" s="274"/>
      <c r="S126" s="240"/>
      <c r="T126" s="240"/>
    </row>
    <row r="127" spans="1:20" s="236" customFormat="1" ht="48.75" customHeight="1">
      <c r="A127" s="340" t="s">
        <v>535</v>
      </c>
      <c r="B127" s="344" t="s">
        <v>531</v>
      </c>
      <c r="C127" s="340"/>
      <c r="D127" s="340"/>
      <c r="E127" s="340"/>
      <c r="F127" s="305"/>
      <c r="G127" s="319">
        <f>G128</f>
        <v>14990</v>
      </c>
      <c r="H127" s="319">
        <f t="shared" ref="H127:Q127" si="51">H128</f>
        <v>4000</v>
      </c>
      <c r="I127" s="319">
        <f t="shared" si="51"/>
        <v>0</v>
      </c>
      <c r="J127" s="319">
        <f t="shared" si="51"/>
        <v>0</v>
      </c>
      <c r="K127" s="319">
        <f t="shared" si="51"/>
        <v>4000</v>
      </c>
      <c r="L127" s="319">
        <f t="shared" si="51"/>
        <v>0</v>
      </c>
      <c r="M127" s="319">
        <f t="shared" si="51"/>
        <v>0</v>
      </c>
      <c r="N127" s="320">
        <f t="shared" si="51"/>
        <v>4000</v>
      </c>
      <c r="O127" s="320">
        <f t="shared" si="51"/>
        <v>0</v>
      </c>
      <c r="P127" s="320">
        <f t="shared" si="51"/>
        <v>0</v>
      </c>
      <c r="Q127" s="320">
        <f t="shared" si="51"/>
        <v>0</v>
      </c>
      <c r="R127" s="322"/>
      <c r="S127" s="237"/>
      <c r="T127" s="237"/>
    </row>
    <row r="128" spans="1:20" ht="55.5" hidden="1" customHeight="1">
      <c r="A128" s="263" t="s">
        <v>41</v>
      </c>
      <c r="B128" s="287" t="s">
        <v>489</v>
      </c>
      <c r="C128" s="267" t="s">
        <v>329</v>
      </c>
      <c r="D128" s="312" t="s">
        <v>353</v>
      </c>
      <c r="E128" s="273" t="s">
        <v>518</v>
      </c>
      <c r="F128" s="267" t="s">
        <v>431</v>
      </c>
      <c r="G128" s="322">
        <v>14990</v>
      </c>
      <c r="H128" s="322">
        <v>4000</v>
      </c>
      <c r="I128" s="322"/>
      <c r="J128" s="322"/>
      <c r="K128" s="322">
        <v>4000</v>
      </c>
      <c r="L128" s="322"/>
      <c r="M128" s="322"/>
      <c r="N128" s="324">
        <v>4000</v>
      </c>
      <c r="O128" s="269"/>
      <c r="P128" s="269"/>
      <c r="Q128" s="269"/>
      <c r="R128" s="274"/>
      <c r="S128" s="196"/>
      <c r="T128" s="231"/>
    </row>
    <row r="129" spans="1:20" s="236" customFormat="1" ht="48.75" customHeight="1">
      <c r="A129" s="340" t="s">
        <v>554</v>
      </c>
      <c r="B129" s="344" t="s">
        <v>555</v>
      </c>
      <c r="C129" s="340"/>
      <c r="D129" s="340"/>
      <c r="E129" s="340"/>
      <c r="F129" s="305"/>
      <c r="G129" s="319">
        <f>SUM(G130:G134)</f>
        <v>2850</v>
      </c>
      <c r="H129" s="319">
        <f t="shared" ref="H129" si="52">SUM(H130:H134)</f>
        <v>2850</v>
      </c>
      <c r="I129" s="319">
        <f t="shared" ref="I129" si="53">SUM(I130:I134)</f>
        <v>0</v>
      </c>
      <c r="J129" s="319">
        <f t="shared" ref="J129" si="54">SUM(J130:J134)</f>
        <v>0</v>
      </c>
      <c r="K129" s="319">
        <f t="shared" ref="K129" si="55">SUM(K130:K134)</f>
        <v>2850</v>
      </c>
      <c r="L129" s="319">
        <f t="shared" ref="L129" si="56">SUM(L130:L134)</f>
        <v>0</v>
      </c>
      <c r="M129" s="319">
        <f t="shared" ref="M129:Q129" si="57">SUM(M130:M134)</f>
        <v>0</v>
      </c>
      <c r="N129" s="320">
        <f t="shared" si="57"/>
        <v>2850</v>
      </c>
      <c r="O129" s="320">
        <f t="shared" si="57"/>
        <v>0</v>
      </c>
      <c r="P129" s="320">
        <f t="shared" si="57"/>
        <v>0</v>
      </c>
      <c r="Q129" s="320">
        <f t="shared" si="57"/>
        <v>0</v>
      </c>
      <c r="R129" s="283"/>
      <c r="S129" s="237"/>
      <c r="T129" s="237"/>
    </row>
    <row r="130" spans="1:20" ht="94.5" hidden="1">
      <c r="A130" s="330" t="s">
        <v>41</v>
      </c>
      <c r="B130" s="287" t="s">
        <v>556</v>
      </c>
      <c r="C130" s="267" t="s">
        <v>387</v>
      </c>
      <c r="D130" s="312" t="s">
        <v>561</v>
      </c>
      <c r="E130" s="273" t="s">
        <v>512</v>
      </c>
      <c r="F130" s="267"/>
      <c r="G130" s="322">
        <v>750</v>
      </c>
      <c r="H130" s="322">
        <v>750</v>
      </c>
      <c r="I130" s="322"/>
      <c r="J130" s="322"/>
      <c r="K130" s="322">
        <v>750</v>
      </c>
      <c r="L130" s="322"/>
      <c r="M130" s="322"/>
      <c r="N130" s="324">
        <v>750</v>
      </c>
      <c r="O130" s="269"/>
      <c r="P130" s="269"/>
      <c r="Q130" s="269"/>
      <c r="R130" s="274"/>
      <c r="S130" s="196"/>
      <c r="T130" s="231"/>
    </row>
    <row r="131" spans="1:20" ht="78.75" hidden="1">
      <c r="A131" s="330" t="s">
        <v>46</v>
      </c>
      <c r="B131" s="287" t="s">
        <v>557</v>
      </c>
      <c r="C131" s="267" t="s">
        <v>505</v>
      </c>
      <c r="D131" s="312" t="s">
        <v>562</v>
      </c>
      <c r="E131" s="273" t="s">
        <v>512</v>
      </c>
      <c r="F131" s="267"/>
      <c r="G131" s="322">
        <v>750</v>
      </c>
      <c r="H131" s="322">
        <v>750</v>
      </c>
      <c r="I131" s="322"/>
      <c r="J131" s="322"/>
      <c r="K131" s="322">
        <v>750</v>
      </c>
      <c r="L131" s="322"/>
      <c r="M131" s="322"/>
      <c r="N131" s="324">
        <v>750</v>
      </c>
      <c r="O131" s="269"/>
      <c r="P131" s="269"/>
      <c r="Q131" s="269"/>
      <c r="R131" s="274"/>
      <c r="S131" s="196"/>
      <c r="T131" s="231"/>
    </row>
    <row r="132" spans="1:20" ht="94.5" hidden="1">
      <c r="A132" s="330" t="s">
        <v>99</v>
      </c>
      <c r="B132" s="287" t="s">
        <v>558</v>
      </c>
      <c r="C132" s="267" t="s">
        <v>563</v>
      </c>
      <c r="D132" s="312" t="s">
        <v>564</v>
      </c>
      <c r="E132" s="273" t="s">
        <v>512</v>
      </c>
      <c r="F132" s="267"/>
      <c r="G132" s="322">
        <v>990</v>
      </c>
      <c r="H132" s="322">
        <v>990</v>
      </c>
      <c r="I132" s="322"/>
      <c r="J132" s="322"/>
      <c r="K132" s="322">
        <v>990</v>
      </c>
      <c r="L132" s="322"/>
      <c r="M132" s="322"/>
      <c r="N132" s="324">
        <v>990</v>
      </c>
      <c r="O132" s="269"/>
      <c r="P132" s="269"/>
      <c r="Q132" s="269"/>
      <c r="R132" s="274"/>
      <c r="S132" s="196"/>
      <c r="T132" s="231"/>
    </row>
    <row r="133" spans="1:20" ht="110.25" hidden="1">
      <c r="A133" s="330" t="s">
        <v>54</v>
      </c>
      <c r="B133" s="287" t="s">
        <v>559</v>
      </c>
      <c r="C133" s="267" t="s">
        <v>485</v>
      </c>
      <c r="D133" s="312" t="s">
        <v>565</v>
      </c>
      <c r="E133" s="273" t="s">
        <v>512</v>
      </c>
      <c r="F133" s="267"/>
      <c r="G133" s="322">
        <v>200</v>
      </c>
      <c r="H133" s="322">
        <v>200</v>
      </c>
      <c r="I133" s="322"/>
      <c r="J133" s="322"/>
      <c r="K133" s="322">
        <v>200</v>
      </c>
      <c r="L133" s="322"/>
      <c r="M133" s="322"/>
      <c r="N133" s="324">
        <v>200</v>
      </c>
      <c r="O133" s="269"/>
      <c r="P133" s="269"/>
      <c r="Q133" s="269"/>
      <c r="R133" s="274"/>
      <c r="S133" s="196"/>
      <c r="T133" s="231"/>
    </row>
    <row r="134" spans="1:20" ht="78.75" hidden="1">
      <c r="A134" s="330" t="s">
        <v>105</v>
      </c>
      <c r="B134" s="287" t="s">
        <v>560</v>
      </c>
      <c r="C134" s="267" t="s">
        <v>566</v>
      </c>
      <c r="D134" s="312" t="s">
        <v>567</v>
      </c>
      <c r="E134" s="273" t="s">
        <v>512</v>
      </c>
      <c r="F134" s="267"/>
      <c r="G134" s="322">
        <v>160</v>
      </c>
      <c r="H134" s="322">
        <v>160</v>
      </c>
      <c r="I134" s="322"/>
      <c r="J134" s="322"/>
      <c r="K134" s="322">
        <v>160</v>
      </c>
      <c r="L134" s="322"/>
      <c r="M134" s="322"/>
      <c r="N134" s="324">
        <v>160</v>
      </c>
      <c r="O134" s="269"/>
      <c r="P134" s="269"/>
      <c r="Q134" s="269"/>
      <c r="R134" s="274"/>
      <c r="S134" s="196"/>
      <c r="T134" s="231"/>
    </row>
    <row r="135" spans="1:20" s="236" customFormat="1" ht="43.5" customHeight="1">
      <c r="A135" s="340" t="s">
        <v>579</v>
      </c>
      <c r="B135" s="344" t="s">
        <v>580</v>
      </c>
      <c r="C135" s="227"/>
      <c r="D135" s="227"/>
      <c r="E135" s="227"/>
      <c r="F135" s="305"/>
      <c r="G135" s="319">
        <f>SUM(G136:G140)</f>
        <v>64466</v>
      </c>
      <c r="H135" s="319">
        <f t="shared" ref="H135:Q135" si="58">SUM(H136:H140)</f>
        <v>3858.8940000000002</v>
      </c>
      <c r="I135" s="319">
        <f t="shared" si="58"/>
        <v>0</v>
      </c>
      <c r="J135" s="319">
        <f t="shared" si="58"/>
        <v>0</v>
      </c>
      <c r="K135" s="319">
        <f t="shared" si="58"/>
        <v>0</v>
      </c>
      <c r="L135" s="319">
        <f t="shared" si="58"/>
        <v>0</v>
      </c>
      <c r="M135" s="319">
        <f t="shared" si="58"/>
        <v>0</v>
      </c>
      <c r="N135" s="320">
        <f t="shared" si="58"/>
        <v>3858.8940000000002</v>
      </c>
      <c r="O135" s="320">
        <f t="shared" si="58"/>
        <v>0</v>
      </c>
      <c r="P135" s="320">
        <f t="shared" si="58"/>
        <v>0</v>
      </c>
      <c r="Q135" s="320">
        <f t="shared" si="58"/>
        <v>3858.8940000000002</v>
      </c>
      <c r="R135" s="309" t="s">
        <v>586</v>
      </c>
      <c r="S135" s="237"/>
      <c r="T135" s="237"/>
    </row>
    <row r="136" spans="1:20" ht="47.25">
      <c r="A136" s="330" t="s">
        <v>41</v>
      </c>
      <c r="B136" s="287" t="s">
        <v>336</v>
      </c>
      <c r="C136" s="288" t="s">
        <v>530</v>
      </c>
      <c r="D136" s="288" t="s">
        <v>356</v>
      </c>
      <c r="E136" s="289" t="s">
        <v>515</v>
      </c>
      <c r="F136" s="267" t="s">
        <v>445</v>
      </c>
      <c r="G136" s="268">
        <f>5167+500</f>
        <v>5667</v>
      </c>
      <c r="H136" s="268">
        <v>736.44500000000005</v>
      </c>
      <c r="I136" s="268"/>
      <c r="J136" s="268"/>
      <c r="K136" s="268"/>
      <c r="L136" s="268"/>
      <c r="M136" s="268"/>
      <c r="N136" s="269">
        <v>736.44500000000005</v>
      </c>
      <c r="O136" s="269"/>
      <c r="P136" s="269"/>
      <c r="Q136" s="269">
        <f>N136-K136</f>
        <v>736.44500000000005</v>
      </c>
      <c r="R136" s="309"/>
      <c r="S136" s="195"/>
      <c r="T136" s="195"/>
    </row>
    <row r="137" spans="1:20" ht="94.5">
      <c r="A137" s="330" t="s">
        <v>46</v>
      </c>
      <c r="B137" s="287" t="s">
        <v>611</v>
      </c>
      <c r="C137" s="265" t="s">
        <v>329</v>
      </c>
      <c r="D137" s="265" t="s">
        <v>351</v>
      </c>
      <c r="E137" s="266" t="s">
        <v>521</v>
      </c>
      <c r="F137" s="267" t="s">
        <v>48</v>
      </c>
      <c r="G137" s="268">
        <v>34969</v>
      </c>
      <c r="H137" s="268">
        <v>118.959</v>
      </c>
      <c r="I137" s="268"/>
      <c r="J137" s="268"/>
      <c r="K137" s="322"/>
      <c r="L137" s="322"/>
      <c r="M137" s="322"/>
      <c r="N137" s="324">
        <v>118.959</v>
      </c>
      <c r="O137" s="269"/>
      <c r="P137" s="269"/>
      <c r="Q137" s="269">
        <f>N137-K137</f>
        <v>118.959</v>
      </c>
      <c r="R137" s="274"/>
      <c r="S137" s="196"/>
      <c r="T137" s="231"/>
    </row>
    <row r="138" spans="1:20" ht="31.5">
      <c r="A138" s="330" t="s">
        <v>99</v>
      </c>
      <c r="B138" s="287" t="s">
        <v>55</v>
      </c>
      <c r="C138" s="338" t="s">
        <v>392</v>
      </c>
      <c r="D138" s="312" t="s">
        <v>56</v>
      </c>
      <c r="E138" s="273" t="s">
        <v>510</v>
      </c>
      <c r="F138" s="267" t="s">
        <v>410</v>
      </c>
      <c r="G138" s="322">
        <v>21280</v>
      </c>
      <c r="H138" s="322">
        <v>453.49</v>
      </c>
      <c r="I138" s="322"/>
      <c r="J138" s="322"/>
      <c r="K138" s="322"/>
      <c r="L138" s="322"/>
      <c r="M138" s="322"/>
      <c r="N138" s="324">
        <v>453.49</v>
      </c>
      <c r="O138" s="269"/>
      <c r="P138" s="269"/>
      <c r="Q138" s="269">
        <f>N138-K138</f>
        <v>453.49</v>
      </c>
      <c r="R138" s="274"/>
      <c r="S138" s="196"/>
      <c r="T138" s="231"/>
    </row>
    <row r="139" spans="1:20" ht="47.25">
      <c r="A139" s="330" t="s">
        <v>54</v>
      </c>
      <c r="B139" s="287" t="s">
        <v>612</v>
      </c>
      <c r="C139" s="338" t="s">
        <v>332</v>
      </c>
      <c r="D139" s="312" t="s">
        <v>56</v>
      </c>
      <c r="E139" s="273" t="s">
        <v>513</v>
      </c>
      <c r="F139" s="267" t="s">
        <v>614</v>
      </c>
      <c r="G139" s="322">
        <v>1700</v>
      </c>
      <c r="H139" s="322">
        <v>1700</v>
      </c>
      <c r="I139" s="322"/>
      <c r="J139" s="322"/>
      <c r="K139" s="322"/>
      <c r="L139" s="322"/>
      <c r="M139" s="322"/>
      <c r="N139" s="324">
        <v>1700</v>
      </c>
      <c r="O139" s="269"/>
      <c r="P139" s="269"/>
      <c r="Q139" s="269">
        <f>N139-K139</f>
        <v>1700</v>
      </c>
      <c r="R139" s="274"/>
      <c r="S139" s="196"/>
      <c r="T139" s="231"/>
    </row>
    <row r="140" spans="1:20" ht="78.75">
      <c r="A140" s="330" t="s">
        <v>105</v>
      </c>
      <c r="B140" s="287" t="s">
        <v>613</v>
      </c>
      <c r="C140" s="338" t="s">
        <v>485</v>
      </c>
      <c r="D140" s="312" t="s">
        <v>56</v>
      </c>
      <c r="E140" s="273" t="s">
        <v>617</v>
      </c>
      <c r="F140" s="267" t="s">
        <v>626</v>
      </c>
      <c r="G140" s="322">
        <v>850</v>
      </c>
      <c r="H140" s="322">
        <v>850</v>
      </c>
      <c r="I140" s="322"/>
      <c r="J140" s="322"/>
      <c r="K140" s="322"/>
      <c r="L140" s="322"/>
      <c r="M140" s="322"/>
      <c r="N140" s="324">
        <v>850</v>
      </c>
      <c r="O140" s="269"/>
      <c r="P140" s="269"/>
      <c r="Q140" s="269">
        <f>N140-K140</f>
        <v>850</v>
      </c>
      <c r="R140" s="274"/>
      <c r="S140" s="196"/>
      <c r="T140" s="231"/>
    </row>
    <row r="141" spans="1:20" s="236" customFormat="1" ht="96" customHeight="1">
      <c r="A141" s="340" t="s">
        <v>615</v>
      </c>
      <c r="B141" s="344" t="s">
        <v>627</v>
      </c>
      <c r="C141" s="227"/>
      <c r="D141" s="227"/>
      <c r="E141" s="227"/>
      <c r="F141" s="305"/>
      <c r="G141" s="319">
        <f t="shared" ref="G141:Q141" si="59">SUM(G142:G143)</f>
        <v>4200</v>
      </c>
      <c r="H141" s="319">
        <f t="shared" si="59"/>
        <v>4200</v>
      </c>
      <c r="I141" s="319">
        <f t="shared" si="59"/>
        <v>0</v>
      </c>
      <c r="J141" s="319">
        <f t="shared" si="59"/>
        <v>0</v>
      </c>
      <c r="K141" s="319">
        <f t="shared" si="59"/>
        <v>0</v>
      </c>
      <c r="L141" s="319">
        <f t="shared" si="59"/>
        <v>0</v>
      </c>
      <c r="M141" s="319">
        <f t="shared" si="59"/>
        <v>0</v>
      </c>
      <c r="N141" s="320">
        <f t="shared" si="59"/>
        <v>4200</v>
      </c>
      <c r="O141" s="320">
        <f t="shared" si="59"/>
        <v>0</v>
      </c>
      <c r="P141" s="320">
        <f t="shared" si="59"/>
        <v>0</v>
      </c>
      <c r="Q141" s="320">
        <f t="shared" si="59"/>
        <v>4200</v>
      </c>
      <c r="R141" s="309" t="s">
        <v>621</v>
      </c>
      <c r="S141" s="237"/>
      <c r="T141" s="237"/>
    </row>
    <row r="142" spans="1:20" ht="47.25">
      <c r="A142" s="330" t="s">
        <v>41</v>
      </c>
      <c r="B142" s="287" t="s">
        <v>616</v>
      </c>
      <c r="C142" s="288" t="s">
        <v>530</v>
      </c>
      <c r="D142" s="288" t="s">
        <v>353</v>
      </c>
      <c r="E142" s="289" t="s">
        <v>617</v>
      </c>
      <c r="F142" s="267" t="s">
        <v>618</v>
      </c>
      <c r="G142" s="268">
        <v>2100</v>
      </c>
      <c r="H142" s="268">
        <v>2100</v>
      </c>
      <c r="I142" s="268"/>
      <c r="J142" s="268"/>
      <c r="K142" s="268"/>
      <c r="L142" s="268"/>
      <c r="M142" s="268"/>
      <c r="N142" s="269">
        <v>2100</v>
      </c>
      <c r="O142" s="269"/>
      <c r="P142" s="269"/>
      <c r="Q142" s="269">
        <f>N142-K142</f>
        <v>2100</v>
      </c>
      <c r="R142" s="309"/>
      <c r="S142" s="195"/>
      <c r="T142" s="195"/>
    </row>
    <row r="143" spans="1:20" ht="47.25">
      <c r="A143" s="330" t="s">
        <v>46</v>
      </c>
      <c r="B143" s="287" t="s">
        <v>619</v>
      </c>
      <c r="C143" s="265" t="s">
        <v>329</v>
      </c>
      <c r="D143" s="265" t="s">
        <v>357</v>
      </c>
      <c r="E143" s="266" t="s">
        <v>617</v>
      </c>
      <c r="F143" s="267" t="s">
        <v>620</v>
      </c>
      <c r="G143" s="268">
        <v>2100</v>
      </c>
      <c r="H143" s="268">
        <v>2100</v>
      </c>
      <c r="I143" s="268"/>
      <c r="J143" s="268"/>
      <c r="K143" s="322"/>
      <c r="L143" s="322"/>
      <c r="M143" s="322"/>
      <c r="N143" s="324">
        <v>2100</v>
      </c>
      <c r="O143" s="269"/>
      <c r="P143" s="269"/>
      <c r="Q143" s="269">
        <f>N143-K143</f>
        <v>2100</v>
      </c>
      <c r="R143" s="274"/>
      <c r="S143" s="196"/>
      <c r="T143" s="231"/>
    </row>
    <row r="144" spans="1:20" ht="9.75" customHeight="1">
      <c r="B144" s="194"/>
      <c r="C144" s="126"/>
      <c r="D144" s="126"/>
      <c r="E144" s="126"/>
      <c r="F144" s="194"/>
      <c r="G144" s="194"/>
      <c r="H144" s="194"/>
      <c r="I144" s="194"/>
      <c r="J144" s="194"/>
      <c r="K144" s="194"/>
      <c r="L144" s="194"/>
      <c r="M144" s="194"/>
      <c r="N144" s="194"/>
      <c r="O144" s="194"/>
      <c r="P144" s="194"/>
      <c r="Q144" s="194"/>
      <c r="S144" s="195"/>
    </row>
    <row r="145" spans="1:19">
      <c r="A145" s="349" t="s">
        <v>156</v>
      </c>
      <c r="B145" s="194"/>
      <c r="C145" s="126"/>
      <c r="D145" s="126"/>
      <c r="E145" s="126"/>
      <c r="F145" s="194"/>
      <c r="G145" s="194"/>
      <c r="H145" s="194"/>
      <c r="I145" s="194"/>
      <c r="J145" s="194"/>
      <c r="K145" s="194"/>
      <c r="L145" s="194"/>
      <c r="M145" s="194"/>
      <c r="N145" s="194"/>
      <c r="O145" s="194"/>
      <c r="P145" s="194"/>
      <c r="Q145" s="194"/>
      <c r="S145" s="195"/>
    </row>
    <row r="146" spans="1:19">
      <c r="B146" s="350" t="s">
        <v>642</v>
      </c>
      <c r="C146" s="126"/>
      <c r="D146" s="126"/>
      <c r="E146" s="126"/>
      <c r="F146" s="194"/>
      <c r="G146" s="194"/>
      <c r="H146" s="194"/>
      <c r="I146" s="194"/>
      <c r="J146" s="194"/>
      <c r="K146" s="194"/>
      <c r="L146" s="194"/>
      <c r="M146" s="194"/>
      <c r="N146" s="194"/>
      <c r="O146" s="194"/>
      <c r="P146" s="194"/>
      <c r="Q146" s="194"/>
      <c r="S146" s="195"/>
    </row>
    <row r="147" spans="1:19">
      <c r="B147" s="350" t="s">
        <v>636</v>
      </c>
      <c r="C147" s="126"/>
      <c r="D147" s="126"/>
      <c r="E147" s="126"/>
      <c r="F147" s="194"/>
      <c r="G147" s="194"/>
      <c r="H147" s="194"/>
      <c r="I147" s="194"/>
      <c r="J147" s="194"/>
      <c r="K147" s="194"/>
      <c r="L147" s="194"/>
      <c r="M147" s="194"/>
      <c r="N147" s="194"/>
      <c r="O147" s="194"/>
      <c r="P147" s="194"/>
      <c r="Q147" s="194"/>
      <c r="S147" s="195"/>
    </row>
    <row r="148" spans="1:19">
      <c r="B148" s="350" t="s">
        <v>637</v>
      </c>
      <c r="C148" s="126"/>
      <c r="D148" s="126"/>
      <c r="E148" s="126"/>
      <c r="F148" s="194"/>
      <c r="G148" s="194"/>
      <c r="H148" s="194"/>
      <c r="I148" s="194"/>
      <c r="J148" s="194"/>
      <c r="K148" s="194"/>
      <c r="L148" s="194"/>
      <c r="M148" s="194"/>
      <c r="N148" s="194"/>
      <c r="O148" s="194"/>
      <c r="P148" s="194"/>
      <c r="Q148" s="194"/>
      <c r="S148" s="195"/>
    </row>
    <row r="149" spans="1:19">
      <c r="B149" s="194"/>
      <c r="C149" s="126"/>
      <c r="D149" s="126"/>
      <c r="E149" s="126"/>
      <c r="F149" s="194"/>
      <c r="G149" s="194"/>
      <c r="H149" s="194"/>
      <c r="I149" s="194"/>
      <c r="J149" s="194"/>
      <c r="K149" s="194"/>
      <c r="L149" s="194"/>
      <c r="M149" s="194"/>
      <c r="N149" s="194"/>
      <c r="O149" s="194"/>
      <c r="P149" s="194"/>
      <c r="Q149" s="194"/>
      <c r="S149" s="195"/>
    </row>
    <row r="150" spans="1:19">
      <c r="B150" s="194"/>
      <c r="C150" s="126"/>
      <c r="D150" s="126"/>
      <c r="E150" s="126"/>
      <c r="F150" s="194"/>
      <c r="G150" s="194"/>
      <c r="H150" s="194"/>
      <c r="I150" s="194"/>
      <c r="J150" s="194"/>
      <c r="K150" s="194"/>
      <c r="L150" s="194"/>
      <c r="M150" s="194"/>
      <c r="N150" s="194"/>
      <c r="O150" s="194"/>
      <c r="P150" s="194"/>
      <c r="Q150" s="194"/>
      <c r="S150" s="195"/>
    </row>
    <row r="151" spans="1:19">
      <c r="B151" s="194"/>
      <c r="C151" s="126"/>
      <c r="D151" s="126"/>
      <c r="E151" s="126"/>
      <c r="F151" s="194"/>
      <c r="G151" s="194"/>
      <c r="H151" s="194"/>
      <c r="I151" s="194"/>
      <c r="J151" s="194"/>
      <c r="K151" s="194"/>
      <c r="L151" s="194"/>
      <c r="M151" s="194"/>
      <c r="N151" s="194"/>
      <c r="O151" s="194"/>
      <c r="P151" s="194"/>
      <c r="Q151" s="194"/>
      <c r="S151" s="195"/>
    </row>
    <row r="152" spans="1:19">
      <c r="B152" s="194"/>
      <c r="C152" s="126"/>
      <c r="D152" s="126"/>
      <c r="E152" s="126"/>
      <c r="F152" s="194"/>
      <c r="G152" s="194"/>
      <c r="H152" s="194"/>
      <c r="I152" s="194"/>
      <c r="J152" s="194"/>
      <c r="K152" s="194"/>
      <c r="L152" s="194"/>
      <c r="M152" s="194"/>
      <c r="N152" s="194"/>
      <c r="O152" s="194"/>
      <c r="P152" s="194"/>
      <c r="Q152" s="194"/>
      <c r="S152" s="195"/>
    </row>
    <row r="153" spans="1:19">
      <c r="B153" s="194"/>
      <c r="C153" s="126"/>
      <c r="D153" s="126"/>
      <c r="E153" s="126"/>
      <c r="F153" s="194"/>
      <c r="G153" s="194"/>
      <c r="H153" s="194"/>
      <c r="I153" s="194"/>
      <c r="J153" s="194"/>
      <c r="K153" s="194"/>
      <c r="L153" s="194"/>
      <c r="M153" s="194"/>
      <c r="N153" s="194"/>
      <c r="O153" s="194"/>
      <c r="P153" s="194"/>
      <c r="Q153" s="194"/>
      <c r="S153" s="195"/>
    </row>
    <row r="154" spans="1:19">
      <c r="B154" s="194"/>
      <c r="C154" s="126"/>
      <c r="D154" s="126"/>
      <c r="E154" s="126"/>
      <c r="F154" s="194"/>
      <c r="G154" s="194"/>
      <c r="H154" s="194"/>
      <c r="I154" s="194"/>
      <c r="J154" s="194"/>
      <c r="K154" s="194"/>
      <c r="L154" s="194"/>
      <c r="M154" s="194"/>
      <c r="N154" s="194"/>
      <c r="O154" s="194"/>
      <c r="P154" s="194"/>
      <c r="Q154" s="194"/>
      <c r="S154" s="195"/>
    </row>
    <row r="155" spans="1:19">
      <c r="B155" s="194"/>
      <c r="C155" s="126"/>
      <c r="D155" s="126"/>
      <c r="E155" s="126"/>
      <c r="F155" s="194"/>
      <c r="G155" s="194"/>
      <c r="H155" s="194"/>
      <c r="I155" s="194"/>
      <c r="J155" s="194"/>
      <c r="K155" s="194"/>
      <c r="L155" s="194"/>
      <c r="M155" s="194"/>
      <c r="N155" s="194"/>
      <c r="O155" s="194"/>
      <c r="P155" s="194"/>
      <c r="Q155" s="194"/>
      <c r="S155" s="195"/>
    </row>
    <row r="156" spans="1:19">
      <c r="B156" s="194"/>
      <c r="C156" s="126"/>
      <c r="D156" s="126"/>
      <c r="E156" s="126"/>
      <c r="F156" s="194"/>
      <c r="G156" s="194"/>
      <c r="H156" s="194"/>
      <c r="I156" s="194"/>
      <c r="J156" s="194"/>
      <c r="K156" s="194"/>
      <c r="L156" s="194"/>
      <c r="M156" s="194"/>
      <c r="N156" s="194"/>
      <c r="O156" s="194"/>
      <c r="P156" s="194"/>
      <c r="Q156" s="194"/>
      <c r="S156" s="195"/>
    </row>
    <row r="157" spans="1:19">
      <c r="B157" s="194"/>
      <c r="C157" s="126"/>
      <c r="D157" s="126"/>
      <c r="E157" s="126"/>
      <c r="F157" s="194"/>
      <c r="G157" s="194"/>
      <c r="H157" s="194"/>
      <c r="I157" s="194"/>
      <c r="J157" s="194"/>
      <c r="K157" s="194"/>
      <c r="L157" s="194"/>
      <c r="M157" s="194"/>
      <c r="N157" s="194"/>
      <c r="O157" s="194"/>
      <c r="P157" s="194"/>
      <c r="Q157" s="194"/>
      <c r="S157" s="195"/>
    </row>
    <row r="158" spans="1:19">
      <c r="B158" s="194"/>
      <c r="C158" s="126"/>
      <c r="D158" s="126"/>
      <c r="E158" s="126"/>
      <c r="F158" s="194"/>
      <c r="G158" s="194"/>
      <c r="H158" s="194"/>
      <c r="I158" s="194"/>
      <c r="J158" s="194"/>
      <c r="K158" s="194"/>
      <c r="L158" s="194"/>
      <c r="M158" s="194"/>
      <c r="N158" s="194"/>
      <c r="O158" s="194"/>
      <c r="P158" s="194"/>
      <c r="Q158" s="194"/>
      <c r="S158" s="195"/>
    </row>
    <row r="159" spans="1:19">
      <c r="B159" s="194"/>
      <c r="C159" s="126"/>
      <c r="D159" s="126"/>
      <c r="E159" s="126"/>
      <c r="F159" s="194"/>
      <c r="G159" s="194"/>
      <c r="H159" s="194"/>
      <c r="I159" s="194"/>
      <c r="J159" s="194"/>
      <c r="K159" s="194"/>
      <c r="L159" s="194"/>
      <c r="M159" s="194"/>
      <c r="N159" s="194"/>
      <c r="O159" s="194"/>
      <c r="P159" s="194"/>
      <c r="Q159" s="194"/>
      <c r="S159" s="195"/>
    </row>
    <row r="160" spans="1:19">
      <c r="B160" s="194"/>
      <c r="C160" s="126"/>
      <c r="D160" s="126"/>
      <c r="E160" s="126"/>
      <c r="F160" s="194"/>
      <c r="G160" s="194"/>
      <c r="H160" s="194"/>
      <c r="I160" s="194"/>
      <c r="J160" s="194"/>
      <c r="K160" s="194"/>
      <c r="L160" s="194"/>
      <c r="M160" s="194"/>
      <c r="N160" s="194"/>
      <c r="O160" s="194"/>
      <c r="P160" s="194"/>
      <c r="Q160" s="194"/>
      <c r="S160" s="195"/>
    </row>
    <row r="161" spans="2:19">
      <c r="B161" s="194"/>
      <c r="C161" s="126"/>
      <c r="D161" s="126"/>
      <c r="E161" s="126"/>
      <c r="F161" s="194"/>
      <c r="G161" s="194"/>
      <c r="H161" s="194"/>
      <c r="I161" s="194"/>
      <c r="J161" s="194"/>
      <c r="K161" s="194"/>
      <c r="L161" s="194"/>
      <c r="M161" s="194"/>
      <c r="N161" s="194"/>
      <c r="O161" s="194"/>
      <c r="P161" s="194"/>
      <c r="Q161" s="194"/>
      <c r="S161" s="195"/>
    </row>
    <row r="162" spans="2:19">
      <c r="B162" s="194"/>
      <c r="C162" s="126"/>
      <c r="D162" s="126"/>
      <c r="E162" s="126"/>
      <c r="F162" s="194"/>
      <c r="G162" s="194"/>
      <c r="H162" s="194"/>
      <c r="I162" s="194"/>
      <c r="J162" s="194"/>
      <c r="K162" s="194"/>
      <c r="L162" s="194"/>
      <c r="M162" s="194"/>
      <c r="N162" s="194"/>
      <c r="O162" s="194"/>
      <c r="P162" s="194"/>
      <c r="Q162" s="194"/>
      <c r="S162" s="195"/>
    </row>
    <row r="163" spans="2:19">
      <c r="B163" s="194"/>
      <c r="C163" s="126"/>
      <c r="D163" s="126"/>
      <c r="E163" s="126"/>
      <c r="F163" s="194"/>
      <c r="G163" s="194"/>
      <c r="H163" s="194"/>
      <c r="I163" s="194"/>
      <c r="J163" s="194"/>
      <c r="K163" s="194"/>
      <c r="L163" s="194"/>
      <c r="M163" s="194"/>
      <c r="N163" s="194"/>
      <c r="O163" s="194"/>
      <c r="P163" s="194"/>
      <c r="Q163" s="194"/>
      <c r="S163" s="195"/>
    </row>
    <row r="164" spans="2:19">
      <c r="B164" s="194"/>
      <c r="C164" s="126"/>
      <c r="D164" s="126"/>
      <c r="E164" s="126"/>
      <c r="F164" s="194"/>
      <c r="G164" s="194"/>
      <c r="H164" s="194"/>
      <c r="I164" s="194"/>
      <c r="J164" s="194"/>
      <c r="K164" s="194"/>
      <c r="L164" s="194"/>
      <c r="M164" s="194"/>
      <c r="N164" s="194"/>
      <c r="O164" s="194"/>
      <c r="P164" s="194"/>
      <c r="Q164" s="194"/>
    </row>
    <row r="165" spans="2:19">
      <c r="B165" s="194"/>
      <c r="C165" s="126"/>
      <c r="D165" s="126"/>
      <c r="E165" s="126"/>
      <c r="F165" s="194"/>
      <c r="G165" s="194"/>
      <c r="H165" s="194"/>
      <c r="I165" s="194"/>
      <c r="J165" s="194"/>
      <c r="K165" s="194"/>
      <c r="L165" s="194"/>
      <c r="M165" s="194"/>
      <c r="N165" s="194"/>
      <c r="O165" s="194"/>
      <c r="P165" s="194"/>
      <c r="Q165" s="194"/>
    </row>
    <row r="166" spans="2:19">
      <c r="B166" s="194"/>
      <c r="C166" s="126"/>
      <c r="D166" s="126"/>
      <c r="E166" s="126"/>
      <c r="F166" s="194"/>
      <c r="G166" s="194"/>
      <c r="H166" s="194"/>
      <c r="I166" s="194"/>
      <c r="J166" s="194"/>
      <c r="K166" s="194"/>
      <c r="L166" s="194"/>
      <c r="M166" s="194"/>
      <c r="N166" s="194"/>
      <c r="O166" s="194"/>
      <c r="P166" s="194"/>
      <c r="Q166" s="194"/>
    </row>
    <row r="167" spans="2:19">
      <c r="B167" s="194"/>
      <c r="C167" s="126"/>
      <c r="D167" s="126"/>
      <c r="E167" s="126"/>
      <c r="F167" s="194"/>
      <c r="G167" s="194"/>
      <c r="H167" s="194"/>
      <c r="I167" s="194"/>
      <c r="J167" s="194"/>
      <c r="K167" s="194"/>
      <c r="L167" s="194"/>
      <c r="M167" s="194"/>
      <c r="N167" s="194"/>
      <c r="O167" s="194"/>
      <c r="P167" s="194"/>
      <c r="Q167" s="194"/>
    </row>
    <row r="168" spans="2:19">
      <c r="B168" s="194"/>
      <c r="C168" s="126"/>
      <c r="D168" s="126"/>
      <c r="E168" s="126"/>
      <c r="F168" s="194"/>
      <c r="G168" s="194"/>
      <c r="H168" s="194"/>
      <c r="I168" s="194"/>
      <c r="J168" s="194"/>
      <c r="K168" s="194"/>
      <c r="L168" s="194"/>
      <c r="M168" s="194"/>
      <c r="N168" s="194"/>
      <c r="O168" s="194"/>
      <c r="P168" s="194"/>
      <c r="Q168" s="194"/>
    </row>
    <row r="169" spans="2:19">
      <c r="B169" s="194"/>
      <c r="C169" s="126"/>
      <c r="D169" s="126"/>
      <c r="E169" s="126"/>
      <c r="F169" s="194"/>
      <c r="G169" s="194"/>
      <c r="H169" s="194"/>
      <c r="I169" s="194"/>
      <c r="J169" s="194"/>
      <c r="K169" s="194"/>
      <c r="L169" s="194"/>
      <c r="M169" s="194"/>
      <c r="N169" s="194"/>
      <c r="O169" s="194"/>
      <c r="P169" s="194"/>
      <c r="Q169" s="194"/>
    </row>
    <row r="170" spans="2:19">
      <c r="B170" s="194"/>
      <c r="C170" s="126"/>
      <c r="D170" s="126"/>
      <c r="E170" s="126"/>
      <c r="F170" s="194"/>
      <c r="G170" s="194"/>
      <c r="H170" s="194"/>
      <c r="I170" s="194"/>
      <c r="J170" s="194"/>
      <c r="K170" s="194"/>
      <c r="L170" s="194"/>
      <c r="M170" s="194"/>
      <c r="N170" s="194"/>
      <c r="O170" s="194"/>
      <c r="P170" s="194"/>
      <c r="Q170" s="194"/>
    </row>
    <row r="171" spans="2:19">
      <c r="B171" s="194"/>
      <c r="C171" s="126"/>
      <c r="D171" s="126"/>
      <c r="E171" s="126"/>
      <c r="F171" s="194"/>
      <c r="G171" s="194"/>
      <c r="H171" s="194"/>
      <c r="I171" s="194"/>
      <c r="J171" s="194"/>
      <c r="K171" s="194"/>
      <c r="L171" s="194"/>
      <c r="M171" s="194"/>
      <c r="N171" s="194"/>
      <c r="O171" s="194"/>
      <c r="P171" s="194"/>
      <c r="Q171" s="194"/>
    </row>
    <row r="172" spans="2:19">
      <c r="B172" s="194"/>
      <c r="C172" s="126"/>
      <c r="D172" s="126"/>
      <c r="E172" s="126"/>
      <c r="F172" s="194"/>
      <c r="G172" s="194"/>
      <c r="H172" s="194"/>
      <c r="I172" s="194"/>
      <c r="J172" s="194"/>
      <c r="K172" s="194"/>
      <c r="L172" s="194"/>
      <c r="M172" s="194"/>
      <c r="N172" s="194"/>
      <c r="O172" s="194"/>
      <c r="P172" s="194"/>
      <c r="Q172" s="194"/>
    </row>
    <row r="173" spans="2:19">
      <c r="B173" s="194"/>
      <c r="C173" s="126"/>
      <c r="D173" s="126"/>
      <c r="E173" s="126"/>
      <c r="F173" s="194"/>
      <c r="G173" s="194"/>
      <c r="H173" s="194"/>
      <c r="I173" s="194"/>
      <c r="J173" s="194"/>
      <c r="K173" s="194"/>
      <c r="L173" s="194"/>
      <c r="M173" s="194"/>
      <c r="N173" s="194"/>
      <c r="O173" s="194"/>
      <c r="P173" s="194"/>
      <c r="Q173" s="194"/>
    </row>
    <row r="174" spans="2:19">
      <c r="B174" s="194"/>
      <c r="C174" s="126"/>
      <c r="D174" s="126"/>
      <c r="E174" s="126"/>
      <c r="F174" s="194"/>
      <c r="G174" s="194"/>
      <c r="H174" s="194"/>
      <c r="I174" s="194"/>
      <c r="J174" s="194"/>
      <c r="K174" s="194"/>
      <c r="L174" s="194"/>
      <c r="M174" s="194"/>
      <c r="N174" s="194"/>
      <c r="O174" s="194"/>
      <c r="P174" s="194"/>
      <c r="Q174" s="194"/>
    </row>
    <row r="175" spans="2:19">
      <c r="B175" s="194"/>
      <c r="C175" s="126"/>
      <c r="D175" s="126"/>
      <c r="E175" s="126"/>
      <c r="F175" s="194"/>
      <c r="G175" s="194"/>
      <c r="H175" s="194"/>
      <c r="I175" s="194"/>
      <c r="J175" s="194"/>
      <c r="K175" s="194"/>
      <c r="L175" s="194"/>
      <c r="M175" s="194"/>
      <c r="N175" s="194"/>
      <c r="O175" s="194"/>
      <c r="P175" s="194"/>
      <c r="Q175" s="194"/>
    </row>
    <row r="176" spans="2:19">
      <c r="B176" s="194"/>
      <c r="C176" s="126"/>
      <c r="D176" s="126"/>
      <c r="E176" s="126"/>
      <c r="F176" s="194"/>
      <c r="G176" s="194"/>
      <c r="H176" s="194"/>
      <c r="I176" s="194"/>
      <c r="J176" s="194"/>
      <c r="K176" s="194"/>
      <c r="L176" s="194"/>
      <c r="M176" s="194"/>
      <c r="N176" s="194"/>
      <c r="O176" s="194"/>
      <c r="P176" s="194"/>
      <c r="Q176" s="194"/>
    </row>
    <row r="177" spans="2:17">
      <c r="B177" s="194"/>
      <c r="C177" s="126"/>
      <c r="D177" s="126"/>
      <c r="E177" s="126"/>
      <c r="F177" s="194"/>
      <c r="G177" s="194"/>
      <c r="H177" s="194"/>
      <c r="I177" s="194"/>
      <c r="J177" s="194"/>
      <c r="K177" s="194"/>
      <c r="L177" s="194"/>
      <c r="M177" s="194"/>
      <c r="N177" s="194"/>
      <c r="O177" s="194"/>
      <c r="P177" s="194"/>
      <c r="Q177" s="194"/>
    </row>
    <row r="178" spans="2:17">
      <c r="B178" s="194"/>
      <c r="C178" s="126"/>
      <c r="D178" s="126"/>
      <c r="E178" s="126"/>
      <c r="F178" s="194"/>
      <c r="G178" s="194"/>
      <c r="H178" s="194"/>
      <c r="I178" s="194"/>
      <c r="J178" s="194"/>
      <c r="K178" s="194"/>
      <c r="L178" s="194"/>
      <c r="M178" s="194"/>
      <c r="N178" s="194"/>
      <c r="O178" s="194"/>
      <c r="P178" s="194"/>
      <c r="Q178" s="194"/>
    </row>
    <row r="179" spans="2:17">
      <c r="B179" s="194"/>
      <c r="C179" s="126"/>
      <c r="D179" s="126"/>
      <c r="E179" s="126"/>
      <c r="F179" s="194"/>
      <c r="G179" s="194"/>
      <c r="H179" s="194"/>
      <c r="I179" s="194"/>
      <c r="J179" s="194"/>
      <c r="K179" s="194"/>
      <c r="L179" s="194"/>
      <c r="M179" s="194"/>
      <c r="N179" s="194"/>
      <c r="O179" s="194"/>
      <c r="P179" s="194"/>
      <c r="Q179" s="194"/>
    </row>
    <row r="180" spans="2:17">
      <c r="B180" s="194"/>
      <c r="C180" s="126"/>
      <c r="D180" s="126"/>
      <c r="E180" s="126"/>
      <c r="F180" s="194"/>
      <c r="G180" s="194"/>
      <c r="H180" s="194"/>
      <c r="I180" s="194"/>
      <c r="J180" s="194"/>
      <c r="K180" s="194"/>
      <c r="L180" s="194"/>
      <c r="M180" s="194"/>
      <c r="N180" s="194"/>
      <c r="O180" s="194"/>
      <c r="P180" s="194"/>
      <c r="Q180" s="194"/>
    </row>
    <row r="181" spans="2:17">
      <c r="B181" s="194"/>
      <c r="C181" s="126"/>
      <c r="D181" s="126"/>
      <c r="E181" s="126"/>
      <c r="F181" s="194"/>
      <c r="G181" s="194"/>
      <c r="H181" s="194"/>
      <c r="I181" s="194"/>
      <c r="J181" s="194"/>
      <c r="K181" s="194"/>
      <c r="L181" s="194"/>
      <c r="M181" s="194"/>
      <c r="N181" s="194"/>
      <c r="O181" s="194"/>
      <c r="P181" s="194"/>
      <c r="Q181" s="194"/>
    </row>
    <row r="182" spans="2:17">
      <c r="B182" s="194"/>
      <c r="C182" s="126"/>
      <c r="D182" s="126"/>
      <c r="E182" s="126"/>
      <c r="F182" s="194"/>
      <c r="G182" s="194"/>
      <c r="H182" s="194"/>
      <c r="I182" s="194"/>
      <c r="J182" s="194"/>
      <c r="K182" s="194"/>
      <c r="L182" s="194"/>
      <c r="M182" s="194"/>
      <c r="N182" s="194"/>
      <c r="O182" s="194"/>
      <c r="P182" s="194"/>
      <c r="Q182" s="194"/>
    </row>
    <row r="183" spans="2:17">
      <c r="B183" s="194"/>
      <c r="C183" s="126"/>
      <c r="D183" s="126"/>
      <c r="E183" s="126"/>
      <c r="F183" s="194"/>
      <c r="G183" s="194"/>
      <c r="H183" s="194"/>
      <c r="I183" s="194"/>
      <c r="J183" s="194"/>
      <c r="K183" s="194"/>
      <c r="L183" s="194"/>
      <c r="M183" s="194"/>
      <c r="N183" s="194"/>
      <c r="O183" s="194"/>
      <c r="P183" s="194"/>
      <c r="Q183" s="194"/>
    </row>
    <row r="184" spans="2:17">
      <c r="B184" s="194"/>
      <c r="C184" s="126"/>
      <c r="D184" s="126"/>
      <c r="E184" s="126"/>
      <c r="F184" s="194"/>
      <c r="G184" s="194"/>
      <c r="H184" s="194"/>
      <c r="I184" s="194"/>
      <c r="J184" s="194"/>
      <c r="K184" s="194"/>
      <c r="L184" s="194"/>
      <c r="M184" s="194"/>
      <c r="N184" s="194"/>
      <c r="O184" s="194"/>
      <c r="P184" s="194"/>
      <c r="Q184" s="194"/>
    </row>
    <row r="185" spans="2:17">
      <c r="B185" s="194"/>
      <c r="C185" s="126"/>
      <c r="D185" s="126"/>
      <c r="E185" s="126"/>
      <c r="F185" s="194"/>
      <c r="G185" s="194"/>
      <c r="H185" s="194"/>
      <c r="I185" s="194"/>
      <c r="J185" s="194"/>
      <c r="K185" s="194"/>
      <c r="L185" s="194"/>
      <c r="M185" s="194"/>
      <c r="N185" s="194"/>
      <c r="O185" s="194"/>
      <c r="P185" s="194"/>
      <c r="Q185" s="194"/>
    </row>
    <row r="186" spans="2:17">
      <c r="B186" s="194"/>
      <c r="C186" s="126"/>
      <c r="D186" s="126"/>
      <c r="E186" s="126"/>
      <c r="F186" s="194"/>
      <c r="G186" s="194"/>
      <c r="H186" s="194"/>
      <c r="I186" s="194"/>
      <c r="J186" s="194"/>
      <c r="K186" s="194"/>
      <c r="L186" s="194"/>
      <c r="M186" s="194"/>
      <c r="N186" s="194"/>
      <c r="O186" s="194"/>
      <c r="P186" s="194"/>
      <c r="Q186" s="194"/>
    </row>
    <row r="187" spans="2:17">
      <c r="B187" s="194"/>
      <c r="C187" s="126"/>
      <c r="D187" s="126"/>
      <c r="E187" s="126"/>
      <c r="F187" s="194"/>
      <c r="G187" s="194"/>
      <c r="H187" s="194"/>
      <c r="I187" s="194"/>
      <c r="J187" s="194"/>
      <c r="K187" s="194"/>
      <c r="L187" s="194"/>
      <c r="M187" s="194"/>
      <c r="N187" s="194"/>
      <c r="O187" s="194"/>
      <c r="P187" s="194"/>
      <c r="Q187" s="194"/>
    </row>
    <row r="188" spans="2:17">
      <c r="B188" s="194"/>
      <c r="C188" s="126"/>
      <c r="D188" s="126"/>
      <c r="E188" s="126"/>
      <c r="F188" s="194"/>
      <c r="G188" s="194"/>
      <c r="H188" s="194"/>
      <c r="I188" s="194"/>
      <c r="J188" s="194"/>
      <c r="K188" s="194"/>
      <c r="L188" s="194"/>
      <c r="M188" s="194"/>
      <c r="N188" s="194"/>
      <c r="O188" s="194"/>
      <c r="P188" s="194"/>
      <c r="Q188" s="194"/>
    </row>
    <row r="189" spans="2:17">
      <c r="B189" s="194"/>
      <c r="C189" s="126"/>
      <c r="D189" s="126"/>
      <c r="E189" s="126"/>
      <c r="F189" s="194"/>
      <c r="G189" s="194"/>
      <c r="H189" s="194"/>
      <c r="I189" s="194"/>
      <c r="J189" s="194"/>
      <c r="K189" s="194"/>
      <c r="L189" s="194"/>
      <c r="M189" s="194"/>
      <c r="N189" s="194"/>
      <c r="O189" s="194"/>
      <c r="P189" s="194"/>
      <c r="Q189" s="194"/>
    </row>
    <row r="190" spans="2:17">
      <c r="B190" s="194"/>
      <c r="C190" s="126"/>
      <c r="D190" s="126"/>
      <c r="E190" s="126"/>
      <c r="F190" s="194"/>
      <c r="G190" s="194"/>
      <c r="H190" s="194"/>
      <c r="I190" s="194"/>
      <c r="J190" s="194"/>
      <c r="K190" s="194"/>
      <c r="L190" s="194"/>
      <c r="M190" s="194"/>
      <c r="N190" s="194"/>
      <c r="O190" s="194"/>
      <c r="P190" s="194"/>
      <c r="Q190" s="194"/>
    </row>
    <row r="191" spans="2:17">
      <c r="B191" s="194"/>
      <c r="C191" s="126"/>
      <c r="D191" s="126"/>
      <c r="E191" s="126"/>
      <c r="F191" s="194"/>
      <c r="G191" s="194"/>
      <c r="H191" s="194"/>
      <c r="I191" s="194"/>
      <c r="J191" s="194"/>
      <c r="K191" s="194"/>
      <c r="L191" s="194"/>
      <c r="M191" s="194"/>
      <c r="N191" s="194"/>
      <c r="O191" s="194"/>
      <c r="P191" s="194"/>
      <c r="Q191" s="194"/>
    </row>
    <row r="192" spans="2:17">
      <c r="B192" s="194"/>
      <c r="C192" s="126"/>
      <c r="D192" s="126"/>
      <c r="E192" s="126"/>
      <c r="F192" s="194"/>
      <c r="G192" s="194"/>
      <c r="H192" s="194"/>
      <c r="I192" s="194"/>
      <c r="J192" s="194"/>
      <c r="K192" s="194"/>
      <c r="L192" s="194"/>
      <c r="M192" s="194"/>
      <c r="N192" s="194"/>
      <c r="O192" s="194"/>
      <c r="P192" s="194"/>
      <c r="Q192" s="194"/>
    </row>
    <row r="193" spans="2:17">
      <c r="B193" s="194"/>
      <c r="C193" s="126"/>
      <c r="D193" s="126"/>
      <c r="E193" s="126"/>
      <c r="F193" s="194"/>
      <c r="G193" s="194"/>
      <c r="H193" s="194"/>
      <c r="I193" s="194"/>
      <c r="J193" s="194"/>
      <c r="K193" s="194"/>
      <c r="L193" s="194"/>
      <c r="M193" s="194"/>
      <c r="N193" s="194"/>
      <c r="O193" s="194"/>
      <c r="P193" s="194"/>
      <c r="Q193" s="194"/>
    </row>
    <row r="194" spans="2:17">
      <c r="B194" s="194"/>
      <c r="C194" s="126"/>
      <c r="D194" s="126"/>
      <c r="E194" s="126"/>
      <c r="F194" s="194"/>
      <c r="G194" s="194"/>
      <c r="H194" s="194"/>
      <c r="I194" s="194"/>
      <c r="J194" s="194"/>
      <c r="K194" s="194"/>
      <c r="L194" s="194"/>
      <c r="M194" s="194"/>
      <c r="N194" s="194"/>
      <c r="O194" s="194"/>
      <c r="P194" s="194"/>
      <c r="Q194" s="194"/>
    </row>
    <row r="195" spans="2:17">
      <c r="B195" s="194"/>
      <c r="C195" s="126"/>
      <c r="D195" s="126"/>
      <c r="E195" s="126"/>
      <c r="F195" s="194"/>
      <c r="G195" s="194"/>
      <c r="H195" s="194"/>
      <c r="I195" s="194"/>
      <c r="J195" s="194"/>
      <c r="K195" s="194"/>
      <c r="L195" s="194"/>
      <c r="M195" s="194"/>
      <c r="N195" s="194"/>
      <c r="O195" s="194"/>
      <c r="P195" s="194"/>
      <c r="Q195" s="194"/>
    </row>
    <row r="196" spans="2:17">
      <c r="B196" s="194"/>
      <c r="C196" s="126"/>
      <c r="D196" s="126"/>
      <c r="E196" s="126"/>
      <c r="F196" s="194"/>
      <c r="G196" s="194"/>
      <c r="H196" s="194"/>
      <c r="I196" s="194"/>
      <c r="J196" s="194"/>
      <c r="K196" s="194"/>
      <c r="L196" s="194"/>
      <c r="M196" s="194"/>
      <c r="N196" s="194"/>
      <c r="O196" s="194"/>
      <c r="P196" s="194"/>
      <c r="Q196" s="194"/>
    </row>
    <row r="197" spans="2:17">
      <c r="B197" s="194"/>
      <c r="C197" s="126"/>
      <c r="D197" s="126"/>
      <c r="E197" s="126"/>
      <c r="F197" s="194"/>
      <c r="G197" s="194"/>
      <c r="H197" s="194"/>
      <c r="I197" s="194"/>
      <c r="J197" s="194"/>
      <c r="K197" s="194"/>
      <c r="L197" s="194"/>
      <c r="M197" s="194"/>
      <c r="N197" s="194"/>
      <c r="O197" s="194"/>
      <c r="P197" s="194"/>
      <c r="Q197" s="194"/>
    </row>
    <row r="198" spans="2:17">
      <c r="B198" s="194"/>
      <c r="C198" s="126"/>
      <c r="D198" s="126"/>
      <c r="E198" s="126"/>
      <c r="F198" s="194"/>
      <c r="G198" s="194"/>
      <c r="H198" s="194"/>
      <c r="I198" s="194"/>
      <c r="J198" s="194"/>
      <c r="K198" s="194"/>
      <c r="L198" s="194"/>
      <c r="M198" s="194"/>
      <c r="N198" s="194"/>
      <c r="O198" s="194"/>
      <c r="P198" s="194"/>
      <c r="Q198" s="194"/>
    </row>
    <row r="199" spans="2:17">
      <c r="B199" s="194"/>
      <c r="C199" s="126"/>
      <c r="D199" s="126"/>
      <c r="E199" s="126"/>
      <c r="F199" s="194"/>
      <c r="G199" s="194"/>
      <c r="H199" s="194"/>
      <c r="I199" s="194"/>
      <c r="J199" s="194"/>
      <c r="K199" s="194"/>
      <c r="L199" s="194"/>
      <c r="M199" s="194"/>
      <c r="N199" s="194"/>
      <c r="O199" s="194"/>
      <c r="P199" s="194"/>
      <c r="Q199" s="194"/>
    </row>
    <row r="200" spans="2:17">
      <c r="B200" s="194"/>
      <c r="C200" s="126"/>
      <c r="D200" s="126"/>
      <c r="E200" s="126"/>
      <c r="F200" s="194"/>
      <c r="G200" s="194"/>
      <c r="H200" s="194"/>
      <c r="I200" s="194"/>
      <c r="J200" s="194"/>
      <c r="K200" s="194"/>
      <c r="L200" s="194"/>
      <c r="M200" s="194"/>
      <c r="N200" s="194"/>
      <c r="O200" s="194"/>
      <c r="P200" s="194"/>
      <c r="Q200" s="194"/>
    </row>
    <row r="201" spans="2:17">
      <c r="B201" s="194"/>
      <c r="C201" s="126"/>
      <c r="D201" s="126"/>
      <c r="E201" s="126"/>
      <c r="F201" s="194"/>
      <c r="G201" s="194"/>
      <c r="H201" s="194"/>
      <c r="I201" s="194"/>
      <c r="J201" s="194"/>
      <c r="K201" s="194"/>
      <c r="L201" s="194"/>
      <c r="M201" s="194"/>
      <c r="N201" s="194"/>
      <c r="O201" s="194"/>
      <c r="P201" s="194"/>
      <c r="Q201" s="194"/>
    </row>
    <row r="202" spans="2:17">
      <c r="B202" s="194"/>
      <c r="C202" s="126"/>
      <c r="D202" s="126"/>
      <c r="E202" s="126"/>
      <c r="F202" s="194"/>
      <c r="G202" s="194"/>
      <c r="H202" s="194"/>
      <c r="I202" s="194"/>
      <c r="J202" s="194"/>
      <c r="K202" s="194"/>
      <c r="L202" s="194"/>
      <c r="M202" s="194"/>
      <c r="N202" s="194"/>
      <c r="O202" s="194"/>
      <c r="P202" s="194"/>
      <c r="Q202" s="194"/>
    </row>
    <row r="203" spans="2:17">
      <c r="B203" s="194"/>
      <c r="C203" s="126"/>
      <c r="D203" s="126"/>
      <c r="E203" s="126"/>
      <c r="F203" s="194"/>
      <c r="G203" s="194"/>
      <c r="H203" s="194"/>
      <c r="I203" s="194"/>
      <c r="J203" s="194"/>
      <c r="K203" s="194"/>
      <c r="L203" s="194"/>
      <c r="M203" s="194"/>
      <c r="N203" s="194"/>
      <c r="O203" s="194"/>
      <c r="P203" s="194"/>
      <c r="Q203" s="194"/>
    </row>
    <row r="204" spans="2:17">
      <c r="B204" s="194"/>
      <c r="C204" s="126"/>
      <c r="D204" s="126"/>
      <c r="E204" s="126"/>
      <c r="F204" s="194"/>
      <c r="G204" s="194"/>
      <c r="H204" s="194"/>
      <c r="I204" s="194"/>
      <c r="J204" s="194"/>
      <c r="K204" s="194"/>
      <c r="L204" s="194"/>
      <c r="M204" s="194"/>
      <c r="N204" s="194"/>
      <c r="O204" s="194"/>
      <c r="P204" s="194"/>
      <c r="Q204" s="194"/>
    </row>
    <row r="205" spans="2:17">
      <c r="B205" s="194"/>
      <c r="C205" s="126"/>
      <c r="D205" s="126"/>
      <c r="E205" s="126"/>
      <c r="F205" s="194"/>
      <c r="G205" s="194"/>
      <c r="H205" s="194"/>
      <c r="I205" s="194"/>
      <c r="J205" s="194"/>
      <c r="K205" s="194"/>
      <c r="L205" s="194"/>
      <c r="M205" s="194"/>
      <c r="N205" s="194"/>
      <c r="O205" s="194"/>
      <c r="P205" s="194"/>
      <c r="Q205" s="194"/>
    </row>
  </sheetData>
  <mergeCells count="34">
    <mergeCell ref="F6:F9"/>
    <mergeCell ref="G6:H6"/>
    <mergeCell ref="I6:I9"/>
    <mergeCell ref="J6:J9"/>
    <mergeCell ref="G7:G9"/>
    <mergeCell ref="H7:H9"/>
    <mergeCell ref="P8:P9"/>
    <mergeCell ref="L8:L9"/>
    <mergeCell ref="M8:M9"/>
    <mergeCell ref="N5:P5"/>
    <mergeCell ref="T5:W6"/>
    <mergeCell ref="U7:W7"/>
    <mergeCell ref="U8:U9"/>
    <mergeCell ref="V8:W8"/>
    <mergeCell ref="T7:T9"/>
    <mergeCell ref="R5:R9"/>
    <mergeCell ref="L6:M7"/>
    <mergeCell ref="Q5:Q9"/>
    <mergeCell ref="A1:R1"/>
    <mergeCell ref="A2:R2"/>
    <mergeCell ref="A3:R3"/>
    <mergeCell ref="A4:R4"/>
    <mergeCell ref="A5:A9"/>
    <mergeCell ref="B5:B9"/>
    <mergeCell ref="C5:C9"/>
    <mergeCell ref="D5:D9"/>
    <mergeCell ref="O6:P7"/>
    <mergeCell ref="F5:H5"/>
    <mergeCell ref="I5:J5"/>
    <mergeCell ref="N6:N9"/>
    <mergeCell ref="O8:O9"/>
    <mergeCell ref="E5:E9"/>
    <mergeCell ref="K5:M5"/>
    <mergeCell ref="K6:K9"/>
  </mergeCells>
  <phoneticPr fontId="273" type="noConversion"/>
  <pageMargins left="0.37" right="0.21" top="0.69" bottom="0.49" header="0.3" footer="0.2"/>
  <pageSetup paperSize="9" scale="63" fitToHeight="0" orientation="landscape" r:id="rId1"/>
  <headerFooter>
    <oddFooter>&amp;C&amp;14&amp;P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WTP184"/>
  <sheetViews>
    <sheetView view="pageBreakPreview" topLeftCell="A7" zoomScale="85" zoomScaleNormal="40" zoomScaleSheetLayoutView="85" workbookViewId="0">
      <selection activeCell="K14" sqref="K14"/>
    </sheetView>
  </sheetViews>
  <sheetFormatPr defaultColWidth="9" defaultRowHeight="15.75"/>
  <cols>
    <col min="1" max="1" width="5.140625" style="126" customWidth="1"/>
    <col min="2" max="2" width="28.140625" style="127" customWidth="1"/>
    <col min="3" max="3" width="16.7109375" style="128" customWidth="1"/>
    <col min="4" max="4" width="13" style="128" customWidth="1"/>
    <col min="5" max="5" width="9.5703125" style="128" customWidth="1"/>
    <col min="6" max="6" width="11.5703125" style="128" customWidth="1"/>
    <col min="7" max="7" width="11.7109375" style="129" customWidth="1"/>
    <col min="8" max="8" width="10.28515625" style="129" customWidth="1"/>
    <col min="9" max="9" width="8.140625" style="129" customWidth="1"/>
    <col min="10" max="10" width="7.85546875" style="129" customWidth="1"/>
    <col min="11" max="11" width="11.5703125" style="129" customWidth="1"/>
    <col min="12" max="12" width="8.5703125" style="129" customWidth="1"/>
    <col min="13" max="13" width="7.5703125" style="129" customWidth="1"/>
    <col min="14" max="14" width="9.85546875" style="129" customWidth="1"/>
    <col min="15" max="15" width="8.5703125" style="129" customWidth="1"/>
    <col min="16" max="16" width="7.5703125" style="129" customWidth="1"/>
    <col min="17" max="17" width="10.140625" style="129" customWidth="1"/>
    <col min="18" max="18" width="6.85546875" style="126" customWidth="1"/>
    <col min="19" max="184" width="9" style="194"/>
    <col min="185" max="185" width="5.140625" style="194" customWidth="1"/>
    <col min="186" max="186" width="32.42578125" style="194" customWidth="1"/>
    <col min="187" max="189" width="10.28515625" style="194" customWidth="1"/>
    <col min="190" max="191" width="12.42578125" style="194" customWidth="1"/>
    <col min="192" max="192" width="11.28515625" style="194" customWidth="1"/>
    <col min="193" max="193" width="12.42578125" style="194" customWidth="1"/>
    <col min="194" max="194" width="11.28515625" style="194" customWidth="1"/>
    <col min="195" max="195" width="12.42578125" style="194" customWidth="1"/>
    <col min="196" max="196" width="11.28515625" style="194" customWidth="1"/>
    <col min="197" max="197" width="12.42578125" style="194" customWidth="1"/>
    <col min="198" max="198" width="11.28515625" style="194" customWidth="1"/>
    <col min="199" max="199" width="12.42578125" style="194" customWidth="1"/>
    <col min="200" max="200" width="11.28515625" style="194" customWidth="1"/>
    <col min="201" max="201" width="14.140625" style="194" customWidth="1"/>
    <col min="202" max="202" width="10.28515625" style="194" customWidth="1"/>
    <col min="203" max="203" width="17.140625" style="194" customWidth="1"/>
    <col min="204" max="204" width="12" style="194" customWidth="1"/>
    <col min="205" max="205" width="14.140625" style="194" customWidth="1"/>
    <col min="206" max="206" width="10.28515625" style="194" customWidth="1"/>
    <col min="207" max="207" width="17.140625" style="194" customWidth="1"/>
    <col min="208" max="208" width="12" style="194" customWidth="1"/>
    <col min="209" max="209" width="10.7109375" style="194" customWidth="1"/>
    <col min="210" max="212" width="9" style="194" hidden="1" customWidth="1"/>
    <col min="213" max="440" width="9" style="194"/>
    <col min="441" max="441" width="5.140625" style="194" customWidth="1"/>
    <col min="442" max="442" width="32.42578125" style="194" customWidth="1"/>
    <col min="443" max="445" width="10.28515625" style="194" customWidth="1"/>
    <col min="446" max="447" width="12.42578125" style="194" customWidth="1"/>
    <col min="448" max="448" width="11.28515625" style="194" customWidth="1"/>
    <col min="449" max="449" width="12.42578125" style="194" customWidth="1"/>
    <col min="450" max="450" width="11.28515625" style="194" customWidth="1"/>
    <col min="451" max="451" width="12.42578125" style="194" customWidth="1"/>
    <col min="452" max="452" width="11.28515625" style="194" customWidth="1"/>
    <col min="453" max="453" width="12.42578125" style="194" customWidth="1"/>
    <col min="454" max="454" width="11.28515625" style="194" customWidth="1"/>
    <col min="455" max="455" width="12.42578125" style="194" customWidth="1"/>
    <col min="456" max="456" width="11.28515625" style="194" customWidth="1"/>
    <col min="457" max="457" width="14.140625" style="194" customWidth="1"/>
    <col min="458" max="458" width="10.28515625" style="194" customWidth="1"/>
    <col min="459" max="459" width="17.140625" style="194" customWidth="1"/>
    <col min="460" max="460" width="12" style="194" customWidth="1"/>
    <col min="461" max="461" width="14.140625" style="194" customWidth="1"/>
    <col min="462" max="462" width="10.28515625" style="194" customWidth="1"/>
    <col min="463" max="463" width="17.140625" style="194" customWidth="1"/>
    <col min="464" max="464" width="12" style="194" customWidth="1"/>
    <col min="465" max="465" width="10.7109375" style="194" customWidth="1"/>
    <col min="466" max="468" width="9" style="194" hidden="1" customWidth="1"/>
    <col min="469" max="696" width="9" style="194"/>
    <col min="697" max="697" width="5.140625" style="194" customWidth="1"/>
    <col min="698" max="698" width="32.42578125" style="194" customWidth="1"/>
    <col min="699" max="701" width="10.28515625" style="194" customWidth="1"/>
    <col min="702" max="703" width="12.42578125" style="194" customWidth="1"/>
    <col min="704" max="704" width="11.28515625" style="194" customWidth="1"/>
    <col min="705" max="705" width="12.42578125" style="194" customWidth="1"/>
    <col min="706" max="706" width="11.28515625" style="194" customWidth="1"/>
    <col min="707" max="707" width="12.42578125" style="194" customWidth="1"/>
    <col min="708" max="708" width="11.28515625" style="194" customWidth="1"/>
    <col min="709" max="709" width="12.42578125" style="194" customWidth="1"/>
    <col min="710" max="710" width="11.28515625" style="194" customWidth="1"/>
    <col min="711" max="711" width="12.42578125" style="194" customWidth="1"/>
    <col min="712" max="712" width="11.28515625" style="194" customWidth="1"/>
    <col min="713" max="713" width="14.140625" style="194" customWidth="1"/>
    <col min="714" max="714" width="10.28515625" style="194" customWidth="1"/>
    <col min="715" max="715" width="17.140625" style="194" customWidth="1"/>
    <col min="716" max="716" width="12" style="194" customWidth="1"/>
    <col min="717" max="717" width="14.140625" style="194" customWidth="1"/>
    <col min="718" max="718" width="10.28515625" style="194" customWidth="1"/>
    <col min="719" max="719" width="17.140625" style="194" customWidth="1"/>
    <col min="720" max="720" width="12" style="194" customWidth="1"/>
    <col min="721" max="721" width="10.7109375" style="194" customWidth="1"/>
    <col min="722" max="724" width="9" style="194" hidden="1" customWidth="1"/>
    <col min="725" max="952" width="9" style="194"/>
    <col min="953" max="953" width="5.140625" style="194" customWidth="1"/>
    <col min="954" max="954" width="32.42578125" style="194" customWidth="1"/>
    <col min="955" max="957" width="10.28515625" style="194" customWidth="1"/>
    <col min="958" max="959" width="12.42578125" style="194" customWidth="1"/>
    <col min="960" max="960" width="11.28515625" style="194" customWidth="1"/>
    <col min="961" max="961" width="12.42578125" style="194" customWidth="1"/>
    <col min="962" max="962" width="11.28515625" style="194" customWidth="1"/>
    <col min="963" max="963" width="12.42578125" style="194" customWidth="1"/>
    <col min="964" max="964" width="11.28515625" style="194" customWidth="1"/>
    <col min="965" max="965" width="12.42578125" style="194" customWidth="1"/>
    <col min="966" max="966" width="11.28515625" style="194" customWidth="1"/>
    <col min="967" max="967" width="12.42578125" style="194" customWidth="1"/>
    <col min="968" max="968" width="11.28515625" style="194" customWidth="1"/>
    <col min="969" max="969" width="14.140625" style="194" customWidth="1"/>
    <col min="970" max="970" width="10.28515625" style="194" customWidth="1"/>
    <col min="971" max="971" width="17.140625" style="194" customWidth="1"/>
    <col min="972" max="972" width="12" style="194" customWidth="1"/>
    <col min="973" max="973" width="14.140625" style="194" customWidth="1"/>
    <col min="974" max="974" width="10.28515625" style="194" customWidth="1"/>
    <col min="975" max="975" width="17.140625" style="194" customWidth="1"/>
    <col min="976" max="976" width="12" style="194" customWidth="1"/>
    <col min="977" max="977" width="10.7109375" style="194" customWidth="1"/>
    <col min="978" max="980" width="9" style="194" hidden="1" customWidth="1"/>
    <col min="981" max="1208" width="9" style="194"/>
    <col min="1209" max="1209" width="5.140625" style="194" customWidth="1"/>
    <col min="1210" max="1210" width="32.42578125" style="194" customWidth="1"/>
    <col min="1211" max="1213" width="10.28515625" style="194" customWidth="1"/>
    <col min="1214" max="1215" width="12.42578125" style="194" customWidth="1"/>
    <col min="1216" max="1216" width="11.28515625" style="194" customWidth="1"/>
    <col min="1217" max="1217" width="12.42578125" style="194" customWidth="1"/>
    <col min="1218" max="1218" width="11.28515625" style="194" customWidth="1"/>
    <col min="1219" max="1219" width="12.42578125" style="194" customWidth="1"/>
    <col min="1220" max="1220" width="11.28515625" style="194" customWidth="1"/>
    <col min="1221" max="1221" width="12.42578125" style="194" customWidth="1"/>
    <col min="1222" max="1222" width="11.28515625" style="194" customWidth="1"/>
    <col min="1223" max="1223" width="12.42578125" style="194" customWidth="1"/>
    <col min="1224" max="1224" width="11.28515625" style="194" customWidth="1"/>
    <col min="1225" max="1225" width="14.140625" style="194" customWidth="1"/>
    <col min="1226" max="1226" width="10.28515625" style="194" customWidth="1"/>
    <col min="1227" max="1227" width="17.140625" style="194" customWidth="1"/>
    <col min="1228" max="1228" width="12" style="194" customWidth="1"/>
    <col min="1229" max="1229" width="14.140625" style="194" customWidth="1"/>
    <col min="1230" max="1230" width="10.28515625" style="194" customWidth="1"/>
    <col min="1231" max="1231" width="17.140625" style="194" customWidth="1"/>
    <col min="1232" max="1232" width="12" style="194" customWidth="1"/>
    <col min="1233" max="1233" width="10.7109375" style="194" customWidth="1"/>
    <col min="1234" max="1236" width="9" style="194" hidden="1" customWidth="1"/>
    <col min="1237" max="1464" width="9" style="194"/>
    <col min="1465" max="1465" width="5.140625" style="194" customWidth="1"/>
    <col min="1466" max="1466" width="32.42578125" style="194" customWidth="1"/>
    <col min="1467" max="1469" width="10.28515625" style="194" customWidth="1"/>
    <col min="1470" max="1471" width="12.42578125" style="194" customWidth="1"/>
    <col min="1472" max="1472" width="11.28515625" style="194" customWidth="1"/>
    <col min="1473" max="1473" width="12.42578125" style="194" customWidth="1"/>
    <col min="1474" max="1474" width="11.28515625" style="194" customWidth="1"/>
    <col min="1475" max="1475" width="12.42578125" style="194" customWidth="1"/>
    <col min="1476" max="1476" width="11.28515625" style="194" customWidth="1"/>
    <col min="1477" max="1477" width="12.42578125" style="194" customWidth="1"/>
    <col min="1478" max="1478" width="11.28515625" style="194" customWidth="1"/>
    <col min="1479" max="1479" width="12.42578125" style="194" customWidth="1"/>
    <col min="1480" max="1480" width="11.28515625" style="194" customWidth="1"/>
    <col min="1481" max="1481" width="14.140625" style="194" customWidth="1"/>
    <col min="1482" max="1482" width="10.28515625" style="194" customWidth="1"/>
    <col min="1483" max="1483" width="17.140625" style="194" customWidth="1"/>
    <col min="1484" max="1484" width="12" style="194" customWidth="1"/>
    <col min="1485" max="1485" width="14.140625" style="194" customWidth="1"/>
    <col min="1486" max="1486" width="10.28515625" style="194" customWidth="1"/>
    <col min="1487" max="1487" width="17.140625" style="194" customWidth="1"/>
    <col min="1488" max="1488" width="12" style="194" customWidth="1"/>
    <col min="1489" max="1489" width="10.7109375" style="194" customWidth="1"/>
    <col min="1490" max="1492" width="9" style="194" hidden="1" customWidth="1"/>
    <col min="1493" max="1720" width="9" style="194"/>
    <col min="1721" max="1721" width="5.140625" style="194" customWidth="1"/>
    <col min="1722" max="1722" width="32.42578125" style="194" customWidth="1"/>
    <col min="1723" max="1725" width="10.28515625" style="194" customWidth="1"/>
    <col min="1726" max="1727" width="12.42578125" style="194" customWidth="1"/>
    <col min="1728" max="1728" width="11.28515625" style="194" customWidth="1"/>
    <col min="1729" max="1729" width="12.42578125" style="194" customWidth="1"/>
    <col min="1730" max="1730" width="11.28515625" style="194" customWidth="1"/>
    <col min="1731" max="1731" width="12.42578125" style="194" customWidth="1"/>
    <col min="1732" max="1732" width="11.28515625" style="194" customWidth="1"/>
    <col min="1733" max="1733" width="12.42578125" style="194" customWidth="1"/>
    <col min="1734" max="1734" width="11.28515625" style="194" customWidth="1"/>
    <col min="1735" max="1735" width="12.42578125" style="194" customWidth="1"/>
    <col min="1736" max="1736" width="11.28515625" style="194" customWidth="1"/>
    <col min="1737" max="1737" width="14.140625" style="194" customWidth="1"/>
    <col min="1738" max="1738" width="10.28515625" style="194" customWidth="1"/>
    <col min="1739" max="1739" width="17.140625" style="194" customWidth="1"/>
    <col min="1740" max="1740" width="12" style="194" customWidth="1"/>
    <col min="1741" max="1741" width="14.140625" style="194" customWidth="1"/>
    <col min="1742" max="1742" width="10.28515625" style="194" customWidth="1"/>
    <col min="1743" max="1743" width="17.140625" style="194" customWidth="1"/>
    <col min="1744" max="1744" width="12" style="194" customWidth="1"/>
    <col min="1745" max="1745" width="10.7109375" style="194" customWidth="1"/>
    <col min="1746" max="1748" width="9" style="194" hidden="1" customWidth="1"/>
    <col min="1749" max="1976" width="9" style="194"/>
    <col min="1977" max="1977" width="5.140625" style="194" customWidth="1"/>
    <col min="1978" max="1978" width="32.42578125" style="194" customWidth="1"/>
    <col min="1979" max="1981" width="10.28515625" style="194" customWidth="1"/>
    <col min="1982" max="1983" width="12.42578125" style="194" customWidth="1"/>
    <col min="1984" max="1984" width="11.28515625" style="194" customWidth="1"/>
    <col min="1985" max="1985" width="12.42578125" style="194" customWidth="1"/>
    <col min="1986" max="1986" width="11.28515625" style="194" customWidth="1"/>
    <col min="1987" max="1987" width="12.42578125" style="194" customWidth="1"/>
    <col min="1988" max="1988" width="11.28515625" style="194" customWidth="1"/>
    <col min="1989" max="1989" width="12.42578125" style="194" customWidth="1"/>
    <col min="1990" max="1990" width="11.28515625" style="194" customWidth="1"/>
    <col min="1991" max="1991" width="12.42578125" style="194" customWidth="1"/>
    <col min="1992" max="1992" width="11.28515625" style="194" customWidth="1"/>
    <col min="1993" max="1993" width="14.140625" style="194" customWidth="1"/>
    <col min="1994" max="1994" width="10.28515625" style="194" customWidth="1"/>
    <col min="1995" max="1995" width="17.140625" style="194" customWidth="1"/>
    <col min="1996" max="1996" width="12" style="194" customWidth="1"/>
    <col min="1997" max="1997" width="14.140625" style="194" customWidth="1"/>
    <col min="1998" max="1998" width="10.28515625" style="194" customWidth="1"/>
    <col min="1999" max="1999" width="17.140625" style="194" customWidth="1"/>
    <col min="2000" max="2000" width="12" style="194" customWidth="1"/>
    <col min="2001" max="2001" width="10.7109375" style="194" customWidth="1"/>
    <col min="2002" max="2004" width="9" style="194" hidden="1" customWidth="1"/>
    <col min="2005" max="2232" width="9" style="194"/>
    <col min="2233" max="2233" width="5.140625" style="194" customWidth="1"/>
    <col min="2234" max="2234" width="32.42578125" style="194" customWidth="1"/>
    <col min="2235" max="2237" width="10.28515625" style="194" customWidth="1"/>
    <col min="2238" max="2239" width="12.42578125" style="194" customWidth="1"/>
    <col min="2240" max="2240" width="11.28515625" style="194" customWidth="1"/>
    <col min="2241" max="2241" width="12.42578125" style="194" customWidth="1"/>
    <col min="2242" max="2242" width="11.28515625" style="194" customWidth="1"/>
    <col min="2243" max="2243" width="12.42578125" style="194" customWidth="1"/>
    <col min="2244" max="2244" width="11.28515625" style="194" customWidth="1"/>
    <col min="2245" max="2245" width="12.42578125" style="194" customWidth="1"/>
    <col min="2246" max="2246" width="11.28515625" style="194" customWidth="1"/>
    <col min="2247" max="2247" width="12.42578125" style="194" customWidth="1"/>
    <col min="2248" max="2248" width="11.28515625" style="194" customWidth="1"/>
    <col min="2249" max="2249" width="14.140625" style="194" customWidth="1"/>
    <col min="2250" max="2250" width="10.28515625" style="194" customWidth="1"/>
    <col min="2251" max="2251" width="17.140625" style="194" customWidth="1"/>
    <col min="2252" max="2252" width="12" style="194" customWidth="1"/>
    <col min="2253" max="2253" width="14.140625" style="194" customWidth="1"/>
    <col min="2254" max="2254" width="10.28515625" style="194" customWidth="1"/>
    <col min="2255" max="2255" width="17.140625" style="194" customWidth="1"/>
    <col min="2256" max="2256" width="12" style="194" customWidth="1"/>
    <col min="2257" max="2257" width="10.7109375" style="194" customWidth="1"/>
    <col min="2258" max="2260" width="9" style="194" hidden="1" customWidth="1"/>
    <col min="2261" max="2488" width="9" style="194"/>
    <col min="2489" max="2489" width="5.140625" style="194" customWidth="1"/>
    <col min="2490" max="2490" width="32.42578125" style="194" customWidth="1"/>
    <col min="2491" max="2493" width="10.28515625" style="194" customWidth="1"/>
    <col min="2494" max="2495" width="12.42578125" style="194" customWidth="1"/>
    <col min="2496" max="2496" width="11.28515625" style="194" customWidth="1"/>
    <col min="2497" max="2497" width="12.42578125" style="194" customWidth="1"/>
    <col min="2498" max="2498" width="11.28515625" style="194" customWidth="1"/>
    <col min="2499" max="2499" width="12.42578125" style="194" customWidth="1"/>
    <col min="2500" max="2500" width="11.28515625" style="194" customWidth="1"/>
    <col min="2501" max="2501" width="12.42578125" style="194" customWidth="1"/>
    <col min="2502" max="2502" width="11.28515625" style="194" customWidth="1"/>
    <col min="2503" max="2503" width="12.42578125" style="194" customWidth="1"/>
    <col min="2504" max="2504" width="11.28515625" style="194" customWidth="1"/>
    <col min="2505" max="2505" width="14.140625" style="194" customWidth="1"/>
    <col min="2506" max="2506" width="10.28515625" style="194" customWidth="1"/>
    <col min="2507" max="2507" width="17.140625" style="194" customWidth="1"/>
    <col min="2508" max="2508" width="12" style="194" customWidth="1"/>
    <col min="2509" max="2509" width="14.140625" style="194" customWidth="1"/>
    <col min="2510" max="2510" width="10.28515625" style="194" customWidth="1"/>
    <col min="2511" max="2511" width="17.140625" style="194" customWidth="1"/>
    <col min="2512" max="2512" width="12" style="194" customWidth="1"/>
    <col min="2513" max="2513" width="10.7109375" style="194" customWidth="1"/>
    <col min="2514" max="2516" width="9" style="194" hidden="1" customWidth="1"/>
    <col min="2517" max="2744" width="9" style="194"/>
    <col min="2745" max="2745" width="5.140625" style="194" customWidth="1"/>
    <col min="2746" max="2746" width="32.42578125" style="194" customWidth="1"/>
    <col min="2747" max="2749" width="10.28515625" style="194" customWidth="1"/>
    <col min="2750" max="2751" width="12.42578125" style="194" customWidth="1"/>
    <col min="2752" max="2752" width="11.28515625" style="194" customWidth="1"/>
    <col min="2753" max="2753" width="12.42578125" style="194" customWidth="1"/>
    <col min="2754" max="2754" width="11.28515625" style="194" customWidth="1"/>
    <col min="2755" max="2755" width="12.42578125" style="194" customWidth="1"/>
    <col min="2756" max="2756" width="11.28515625" style="194" customWidth="1"/>
    <col min="2757" max="2757" width="12.42578125" style="194" customWidth="1"/>
    <col min="2758" max="2758" width="11.28515625" style="194" customWidth="1"/>
    <col min="2759" max="2759" width="12.42578125" style="194" customWidth="1"/>
    <col min="2760" max="2760" width="11.28515625" style="194" customWidth="1"/>
    <col min="2761" max="2761" width="14.140625" style="194" customWidth="1"/>
    <col min="2762" max="2762" width="10.28515625" style="194" customWidth="1"/>
    <col min="2763" max="2763" width="17.140625" style="194" customWidth="1"/>
    <col min="2764" max="2764" width="12" style="194" customWidth="1"/>
    <col min="2765" max="2765" width="14.140625" style="194" customWidth="1"/>
    <col min="2766" max="2766" width="10.28515625" style="194" customWidth="1"/>
    <col min="2767" max="2767" width="17.140625" style="194" customWidth="1"/>
    <col min="2768" max="2768" width="12" style="194" customWidth="1"/>
    <col min="2769" max="2769" width="10.7109375" style="194" customWidth="1"/>
    <col min="2770" max="2772" width="9" style="194" hidden="1" customWidth="1"/>
    <col min="2773" max="3000" width="9" style="194"/>
    <col min="3001" max="3001" width="5.140625" style="194" customWidth="1"/>
    <col min="3002" max="3002" width="32.42578125" style="194" customWidth="1"/>
    <col min="3003" max="3005" width="10.28515625" style="194" customWidth="1"/>
    <col min="3006" max="3007" width="12.42578125" style="194" customWidth="1"/>
    <col min="3008" max="3008" width="11.28515625" style="194" customWidth="1"/>
    <col min="3009" max="3009" width="12.42578125" style="194" customWidth="1"/>
    <col min="3010" max="3010" width="11.28515625" style="194" customWidth="1"/>
    <col min="3011" max="3011" width="12.42578125" style="194" customWidth="1"/>
    <col min="3012" max="3012" width="11.28515625" style="194" customWidth="1"/>
    <col min="3013" max="3013" width="12.42578125" style="194" customWidth="1"/>
    <col min="3014" max="3014" width="11.28515625" style="194" customWidth="1"/>
    <col min="3015" max="3015" width="12.42578125" style="194" customWidth="1"/>
    <col min="3016" max="3016" width="11.28515625" style="194" customWidth="1"/>
    <col min="3017" max="3017" width="14.140625" style="194" customWidth="1"/>
    <col min="3018" max="3018" width="10.28515625" style="194" customWidth="1"/>
    <col min="3019" max="3019" width="17.140625" style="194" customWidth="1"/>
    <col min="3020" max="3020" width="12" style="194" customWidth="1"/>
    <col min="3021" max="3021" width="14.140625" style="194" customWidth="1"/>
    <col min="3022" max="3022" width="10.28515625" style="194" customWidth="1"/>
    <col min="3023" max="3023" width="17.140625" style="194" customWidth="1"/>
    <col min="3024" max="3024" width="12" style="194" customWidth="1"/>
    <col min="3025" max="3025" width="10.7109375" style="194" customWidth="1"/>
    <col min="3026" max="3028" width="9" style="194" hidden="1" customWidth="1"/>
    <col min="3029" max="3256" width="9" style="194"/>
    <col min="3257" max="3257" width="5.140625" style="194" customWidth="1"/>
    <col min="3258" max="3258" width="32.42578125" style="194" customWidth="1"/>
    <col min="3259" max="3261" width="10.28515625" style="194" customWidth="1"/>
    <col min="3262" max="3263" width="12.42578125" style="194" customWidth="1"/>
    <col min="3264" max="3264" width="11.28515625" style="194" customWidth="1"/>
    <col min="3265" max="3265" width="12.42578125" style="194" customWidth="1"/>
    <col min="3266" max="3266" width="11.28515625" style="194" customWidth="1"/>
    <col min="3267" max="3267" width="12.42578125" style="194" customWidth="1"/>
    <col min="3268" max="3268" width="11.28515625" style="194" customWidth="1"/>
    <col min="3269" max="3269" width="12.42578125" style="194" customWidth="1"/>
    <col min="3270" max="3270" width="11.28515625" style="194" customWidth="1"/>
    <col min="3271" max="3271" width="12.42578125" style="194" customWidth="1"/>
    <col min="3272" max="3272" width="11.28515625" style="194" customWidth="1"/>
    <col min="3273" max="3273" width="14.140625" style="194" customWidth="1"/>
    <col min="3274" max="3274" width="10.28515625" style="194" customWidth="1"/>
    <col min="3275" max="3275" width="17.140625" style="194" customWidth="1"/>
    <col min="3276" max="3276" width="12" style="194" customWidth="1"/>
    <col min="3277" max="3277" width="14.140625" style="194" customWidth="1"/>
    <col min="3278" max="3278" width="10.28515625" style="194" customWidth="1"/>
    <col min="3279" max="3279" width="17.140625" style="194" customWidth="1"/>
    <col min="3280" max="3280" width="12" style="194" customWidth="1"/>
    <col min="3281" max="3281" width="10.7109375" style="194" customWidth="1"/>
    <col min="3282" max="3284" width="9" style="194" hidden="1" customWidth="1"/>
    <col min="3285" max="3512" width="9" style="194"/>
    <col min="3513" max="3513" width="5.140625" style="194" customWidth="1"/>
    <col min="3514" max="3514" width="32.42578125" style="194" customWidth="1"/>
    <col min="3515" max="3517" width="10.28515625" style="194" customWidth="1"/>
    <col min="3518" max="3519" width="12.42578125" style="194" customWidth="1"/>
    <col min="3520" max="3520" width="11.28515625" style="194" customWidth="1"/>
    <col min="3521" max="3521" width="12.42578125" style="194" customWidth="1"/>
    <col min="3522" max="3522" width="11.28515625" style="194" customWidth="1"/>
    <col min="3523" max="3523" width="12.42578125" style="194" customWidth="1"/>
    <col min="3524" max="3524" width="11.28515625" style="194" customWidth="1"/>
    <col min="3525" max="3525" width="12.42578125" style="194" customWidth="1"/>
    <col min="3526" max="3526" width="11.28515625" style="194" customWidth="1"/>
    <col min="3527" max="3527" width="12.42578125" style="194" customWidth="1"/>
    <col min="3528" max="3528" width="11.28515625" style="194" customWidth="1"/>
    <col min="3529" max="3529" width="14.140625" style="194" customWidth="1"/>
    <col min="3530" max="3530" width="10.28515625" style="194" customWidth="1"/>
    <col min="3531" max="3531" width="17.140625" style="194" customWidth="1"/>
    <col min="3532" max="3532" width="12" style="194" customWidth="1"/>
    <col min="3533" max="3533" width="14.140625" style="194" customWidth="1"/>
    <col min="3534" max="3534" width="10.28515625" style="194" customWidth="1"/>
    <col min="3535" max="3535" width="17.140625" style="194" customWidth="1"/>
    <col min="3536" max="3536" width="12" style="194" customWidth="1"/>
    <col min="3537" max="3537" width="10.7109375" style="194" customWidth="1"/>
    <col min="3538" max="3540" width="9" style="194" hidden="1" customWidth="1"/>
    <col min="3541" max="3768" width="9" style="194"/>
    <col min="3769" max="3769" width="5.140625" style="194" customWidth="1"/>
    <col min="3770" max="3770" width="32.42578125" style="194" customWidth="1"/>
    <col min="3771" max="3773" width="10.28515625" style="194" customWidth="1"/>
    <col min="3774" max="3775" width="12.42578125" style="194" customWidth="1"/>
    <col min="3776" max="3776" width="11.28515625" style="194" customWidth="1"/>
    <col min="3777" max="3777" width="12.42578125" style="194" customWidth="1"/>
    <col min="3778" max="3778" width="11.28515625" style="194" customWidth="1"/>
    <col min="3779" max="3779" width="12.42578125" style="194" customWidth="1"/>
    <col min="3780" max="3780" width="11.28515625" style="194" customWidth="1"/>
    <col min="3781" max="3781" width="12.42578125" style="194" customWidth="1"/>
    <col min="3782" max="3782" width="11.28515625" style="194" customWidth="1"/>
    <col min="3783" max="3783" width="12.42578125" style="194" customWidth="1"/>
    <col min="3784" max="3784" width="11.28515625" style="194" customWidth="1"/>
    <col min="3785" max="3785" width="14.140625" style="194" customWidth="1"/>
    <col min="3786" max="3786" width="10.28515625" style="194" customWidth="1"/>
    <col min="3787" max="3787" width="17.140625" style="194" customWidth="1"/>
    <col min="3788" max="3788" width="12" style="194" customWidth="1"/>
    <col min="3789" max="3789" width="14.140625" style="194" customWidth="1"/>
    <col min="3790" max="3790" width="10.28515625" style="194" customWidth="1"/>
    <col min="3791" max="3791" width="17.140625" style="194" customWidth="1"/>
    <col min="3792" max="3792" width="12" style="194" customWidth="1"/>
    <col min="3793" max="3793" width="10.7109375" style="194" customWidth="1"/>
    <col min="3794" max="3796" width="9" style="194" hidden="1" customWidth="1"/>
    <col min="3797" max="4024" width="9" style="194"/>
    <col min="4025" max="4025" width="5.140625" style="194" customWidth="1"/>
    <col min="4026" max="4026" width="32.42578125" style="194" customWidth="1"/>
    <col min="4027" max="4029" width="10.28515625" style="194" customWidth="1"/>
    <col min="4030" max="4031" width="12.42578125" style="194" customWidth="1"/>
    <col min="4032" max="4032" width="11.28515625" style="194" customWidth="1"/>
    <col min="4033" max="4033" width="12.42578125" style="194" customWidth="1"/>
    <col min="4034" max="4034" width="11.28515625" style="194" customWidth="1"/>
    <col min="4035" max="4035" width="12.42578125" style="194" customWidth="1"/>
    <col min="4036" max="4036" width="11.28515625" style="194" customWidth="1"/>
    <col min="4037" max="4037" width="12.42578125" style="194" customWidth="1"/>
    <col min="4038" max="4038" width="11.28515625" style="194" customWidth="1"/>
    <col min="4039" max="4039" width="12.42578125" style="194" customWidth="1"/>
    <col min="4040" max="4040" width="11.28515625" style="194" customWidth="1"/>
    <col min="4041" max="4041" width="14.140625" style="194" customWidth="1"/>
    <col min="4042" max="4042" width="10.28515625" style="194" customWidth="1"/>
    <col min="4043" max="4043" width="17.140625" style="194" customWidth="1"/>
    <col min="4044" max="4044" width="12" style="194" customWidth="1"/>
    <col min="4045" max="4045" width="14.140625" style="194" customWidth="1"/>
    <col min="4046" max="4046" width="10.28515625" style="194" customWidth="1"/>
    <col min="4047" max="4047" width="17.140625" style="194" customWidth="1"/>
    <col min="4048" max="4048" width="12" style="194" customWidth="1"/>
    <col min="4049" max="4049" width="10.7109375" style="194" customWidth="1"/>
    <col min="4050" max="4052" width="9" style="194" hidden="1" customWidth="1"/>
    <col min="4053" max="4280" width="9" style="194"/>
    <col min="4281" max="4281" width="5.140625" style="194" customWidth="1"/>
    <col min="4282" max="4282" width="32.42578125" style="194" customWidth="1"/>
    <col min="4283" max="4285" width="10.28515625" style="194" customWidth="1"/>
    <col min="4286" max="4287" width="12.42578125" style="194" customWidth="1"/>
    <col min="4288" max="4288" width="11.28515625" style="194" customWidth="1"/>
    <col min="4289" max="4289" width="12.42578125" style="194" customWidth="1"/>
    <col min="4290" max="4290" width="11.28515625" style="194" customWidth="1"/>
    <col min="4291" max="4291" width="12.42578125" style="194" customWidth="1"/>
    <col min="4292" max="4292" width="11.28515625" style="194" customWidth="1"/>
    <col min="4293" max="4293" width="12.42578125" style="194" customWidth="1"/>
    <col min="4294" max="4294" width="11.28515625" style="194" customWidth="1"/>
    <col min="4295" max="4295" width="12.42578125" style="194" customWidth="1"/>
    <col min="4296" max="4296" width="11.28515625" style="194" customWidth="1"/>
    <col min="4297" max="4297" width="14.140625" style="194" customWidth="1"/>
    <col min="4298" max="4298" width="10.28515625" style="194" customWidth="1"/>
    <col min="4299" max="4299" width="17.140625" style="194" customWidth="1"/>
    <col min="4300" max="4300" width="12" style="194" customWidth="1"/>
    <col min="4301" max="4301" width="14.140625" style="194" customWidth="1"/>
    <col min="4302" max="4302" width="10.28515625" style="194" customWidth="1"/>
    <col min="4303" max="4303" width="17.140625" style="194" customWidth="1"/>
    <col min="4304" max="4304" width="12" style="194" customWidth="1"/>
    <col min="4305" max="4305" width="10.7109375" style="194" customWidth="1"/>
    <col min="4306" max="4308" width="9" style="194" hidden="1" customWidth="1"/>
    <col min="4309" max="4536" width="9" style="194"/>
    <col min="4537" max="4537" width="5.140625" style="194" customWidth="1"/>
    <col min="4538" max="4538" width="32.42578125" style="194" customWidth="1"/>
    <col min="4539" max="4541" width="10.28515625" style="194" customWidth="1"/>
    <col min="4542" max="4543" width="12.42578125" style="194" customWidth="1"/>
    <col min="4544" max="4544" width="11.28515625" style="194" customWidth="1"/>
    <col min="4545" max="4545" width="12.42578125" style="194" customWidth="1"/>
    <col min="4546" max="4546" width="11.28515625" style="194" customWidth="1"/>
    <col min="4547" max="4547" width="12.42578125" style="194" customWidth="1"/>
    <col min="4548" max="4548" width="11.28515625" style="194" customWidth="1"/>
    <col min="4549" max="4549" width="12.42578125" style="194" customWidth="1"/>
    <col min="4550" max="4550" width="11.28515625" style="194" customWidth="1"/>
    <col min="4551" max="4551" width="12.42578125" style="194" customWidth="1"/>
    <col min="4552" max="4552" width="11.28515625" style="194" customWidth="1"/>
    <col min="4553" max="4553" width="14.140625" style="194" customWidth="1"/>
    <col min="4554" max="4554" width="10.28515625" style="194" customWidth="1"/>
    <col min="4555" max="4555" width="17.140625" style="194" customWidth="1"/>
    <col min="4556" max="4556" width="12" style="194" customWidth="1"/>
    <col min="4557" max="4557" width="14.140625" style="194" customWidth="1"/>
    <col min="4558" max="4558" width="10.28515625" style="194" customWidth="1"/>
    <col min="4559" max="4559" width="17.140625" style="194" customWidth="1"/>
    <col min="4560" max="4560" width="12" style="194" customWidth="1"/>
    <col min="4561" max="4561" width="10.7109375" style="194" customWidth="1"/>
    <col min="4562" max="4564" width="9" style="194" hidden="1" customWidth="1"/>
    <col min="4565" max="4792" width="9" style="194"/>
    <col min="4793" max="4793" width="5.140625" style="194" customWidth="1"/>
    <col min="4794" max="4794" width="32.42578125" style="194" customWidth="1"/>
    <col min="4795" max="4797" width="10.28515625" style="194" customWidth="1"/>
    <col min="4798" max="4799" width="12.42578125" style="194" customWidth="1"/>
    <col min="4800" max="4800" width="11.28515625" style="194" customWidth="1"/>
    <col min="4801" max="4801" width="12.42578125" style="194" customWidth="1"/>
    <col min="4802" max="4802" width="11.28515625" style="194" customWidth="1"/>
    <col min="4803" max="4803" width="12.42578125" style="194" customWidth="1"/>
    <col min="4804" max="4804" width="11.28515625" style="194" customWidth="1"/>
    <col min="4805" max="4805" width="12.42578125" style="194" customWidth="1"/>
    <col min="4806" max="4806" width="11.28515625" style="194" customWidth="1"/>
    <col min="4807" max="4807" width="12.42578125" style="194" customWidth="1"/>
    <col min="4808" max="4808" width="11.28515625" style="194" customWidth="1"/>
    <col min="4809" max="4809" width="14.140625" style="194" customWidth="1"/>
    <col min="4810" max="4810" width="10.28515625" style="194" customWidth="1"/>
    <col min="4811" max="4811" width="17.140625" style="194" customWidth="1"/>
    <col min="4812" max="4812" width="12" style="194" customWidth="1"/>
    <col min="4813" max="4813" width="14.140625" style="194" customWidth="1"/>
    <col min="4814" max="4814" width="10.28515625" style="194" customWidth="1"/>
    <col min="4815" max="4815" width="17.140625" style="194" customWidth="1"/>
    <col min="4816" max="4816" width="12" style="194" customWidth="1"/>
    <col min="4817" max="4817" width="10.7109375" style="194" customWidth="1"/>
    <col min="4818" max="4820" width="9" style="194" hidden="1" customWidth="1"/>
    <col min="4821" max="5048" width="9" style="194"/>
    <col min="5049" max="5049" width="5.140625" style="194" customWidth="1"/>
    <col min="5050" max="5050" width="32.42578125" style="194" customWidth="1"/>
    <col min="5051" max="5053" width="10.28515625" style="194" customWidth="1"/>
    <col min="5054" max="5055" width="12.42578125" style="194" customWidth="1"/>
    <col min="5056" max="5056" width="11.28515625" style="194" customWidth="1"/>
    <col min="5057" max="5057" width="12.42578125" style="194" customWidth="1"/>
    <col min="5058" max="5058" width="11.28515625" style="194" customWidth="1"/>
    <col min="5059" max="5059" width="12.42578125" style="194" customWidth="1"/>
    <col min="5060" max="5060" width="11.28515625" style="194" customWidth="1"/>
    <col min="5061" max="5061" width="12.42578125" style="194" customWidth="1"/>
    <col min="5062" max="5062" width="11.28515625" style="194" customWidth="1"/>
    <col min="5063" max="5063" width="12.42578125" style="194" customWidth="1"/>
    <col min="5064" max="5064" width="11.28515625" style="194" customWidth="1"/>
    <col min="5065" max="5065" width="14.140625" style="194" customWidth="1"/>
    <col min="5066" max="5066" width="10.28515625" style="194" customWidth="1"/>
    <col min="5067" max="5067" width="17.140625" style="194" customWidth="1"/>
    <col min="5068" max="5068" width="12" style="194" customWidth="1"/>
    <col min="5069" max="5069" width="14.140625" style="194" customWidth="1"/>
    <col min="5070" max="5070" width="10.28515625" style="194" customWidth="1"/>
    <col min="5071" max="5071" width="17.140625" style="194" customWidth="1"/>
    <col min="5072" max="5072" width="12" style="194" customWidth="1"/>
    <col min="5073" max="5073" width="10.7109375" style="194" customWidth="1"/>
    <col min="5074" max="5076" width="9" style="194" hidden="1" customWidth="1"/>
    <col min="5077" max="5304" width="9" style="194"/>
    <col min="5305" max="5305" width="5.140625" style="194" customWidth="1"/>
    <col min="5306" max="5306" width="32.42578125" style="194" customWidth="1"/>
    <col min="5307" max="5309" width="10.28515625" style="194" customWidth="1"/>
    <col min="5310" max="5311" width="12.42578125" style="194" customWidth="1"/>
    <col min="5312" max="5312" width="11.28515625" style="194" customWidth="1"/>
    <col min="5313" max="5313" width="12.42578125" style="194" customWidth="1"/>
    <col min="5314" max="5314" width="11.28515625" style="194" customWidth="1"/>
    <col min="5315" max="5315" width="12.42578125" style="194" customWidth="1"/>
    <col min="5316" max="5316" width="11.28515625" style="194" customWidth="1"/>
    <col min="5317" max="5317" width="12.42578125" style="194" customWidth="1"/>
    <col min="5318" max="5318" width="11.28515625" style="194" customWidth="1"/>
    <col min="5319" max="5319" width="12.42578125" style="194" customWidth="1"/>
    <col min="5320" max="5320" width="11.28515625" style="194" customWidth="1"/>
    <col min="5321" max="5321" width="14.140625" style="194" customWidth="1"/>
    <col min="5322" max="5322" width="10.28515625" style="194" customWidth="1"/>
    <col min="5323" max="5323" width="17.140625" style="194" customWidth="1"/>
    <col min="5324" max="5324" width="12" style="194" customWidth="1"/>
    <col min="5325" max="5325" width="14.140625" style="194" customWidth="1"/>
    <col min="5326" max="5326" width="10.28515625" style="194" customWidth="1"/>
    <col min="5327" max="5327" width="17.140625" style="194" customWidth="1"/>
    <col min="5328" max="5328" width="12" style="194" customWidth="1"/>
    <col min="5329" max="5329" width="10.7109375" style="194" customWidth="1"/>
    <col min="5330" max="5332" width="9" style="194" hidden="1" customWidth="1"/>
    <col min="5333" max="5560" width="9" style="194"/>
    <col min="5561" max="5561" width="5.140625" style="194" customWidth="1"/>
    <col min="5562" max="5562" width="32.42578125" style="194" customWidth="1"/>
    <col min="5563" max="5565" width="10.28515625" style="194" customWidth="1"/>
    <col min="5566" max="5567" width="12.42578125" style="194" customWidth="1"/>
    <col min="5568" max="5568" width="11.28515625" style="194" customWidth="1"/>
    <col min="5569" max="5569" width="12.42578125" style="194" customWidth="1"/>
    <col min="5570" max="5570" width="11.28515625" style="194" customWidth="1"/>
    <col min="5571" max="5571" width="12.42578125" style="194" customWidth="1"/>
    <col min="5572" max="5572" width="11.28515625" style="194" customWidth="1"/>
    <col min="5573" max="5573" width="12.42578125" style="194" customWidth="1"/>
    <col min="5574" max="5574" width="11.28515625" style="194" customWidth="1"/>
    <col min="5575" max="5575" width="12.42578125" style="194" customWidth="1"/>
    <col min="5576" max="5576" width="11.28515625" style="194" customWidth="1"/>
    <col min="5577" max="5577" width="14.140625" style="194" customWidth="1"/>
    <col min="5578" max="5578" width="10.28515625" style="194" customWidth="1"/>
    <col min="5579" max="5579" width="17.140625" style="194" customWidth="1"/>
    <col min="5580" max="5580" width="12" style="194" customWidth="1"/>
    <col min="5581" max="5581" width="14.140625" style="194" customWidth="1"/>
    <col min="5582" max="5582" width="10.28515625" style="194" customWidth="1"/>
    <col min="5583" max="5583" width="17.140625" style="194" customWidth="1"/>
    <col min="5584" max="5584" width="12" style="194" customWidth="1"/>
    <col min="5585" max="5585" width="10.7109375" style="194" customWidth="1"/>
    <col min="5586" max="5588" width="9" style="194" hidden="1" customWidth="1"/>
    <col min="5589" max="5816" width="9" style="194"/>
    <col min="5817" max="5817" width="5.140625" style="194" customWidth="1"/>
    <col min="5818" max="5818" width="32.42578125" style="194" customWidth="1"/>
    <col min="5819" max="5821" width="10.28515625" style="194" customWidth="1"/>
    <col min="5822" max="5823" width="12.42578125" style="194" customWidth="1"/>
    <col min="5824" max="5824" width="11.28515625" style="194" customWidth="1"/>
    <col min="5825" max="5825" width="12.42578125" style="194" customWidth="1"/>
    <col min="5826" max="5826" width="11.28515625" style="194" customWidth="1"/>
    <col min="5827" max="5827" width="12.42578125" style="194" customWidth="1"/>
    <col min="5828" max="5828" width="11.28515625" style="194" customWidth="1"/>
    <col min="5829" max="5829" width="12.42578125" style="194" customWidth="1"/>
    <col min="5830" max="5830" width="11.28515625" style="194" customWidth="1"/>
    <col min="5831" max="5831" width="12.42578125" style="194" customWidth="1"/>
    <col min="5832" max="5832" width="11.28515625" style="194" customWidth="1"/>
    <col min="5833" max="5833" width="14.140625" style="194" customWidth="1"/>
    <col min="5834" max="5834" width="10.28515625" style="194" customWidth="1"/>
    <col min="5835" max="5835" width="17.140625" style="194" customWidth="1"/>
    <col min="5836" max="5836" width="12" style="194" customWidth="1"/>
    <col min="5837" max="5837" width="14.140625" style="194" customWidth="1"/>
    <col min="5838" max="5838" width="10.28515625" style="194" customWidth="1"/>
    <col min="5839" max="5839" width="17.140625" style="194" customWidth="1"/>
    <col min="5840" max="5840" width="12" style="194" customWidth="1"/>
    <col min="5841" max="5841" width="10.7109375" style="194" customWidth="1"/>
    <col min="5842" max="5844" width="9" style="194" hidden="1" customWidth="1"/>
    <col min="5845" max="6072" width="9" style="194"/>
    <col min="6073" max="6073" width="5.140625" style="194" customWidth="1"/>
    <col min="6074" max="6074" width="32.42578125" style="194" customWidth="1"/>
    <col min="6075" max="6077" width="10.28515625" style="194" customWidth="1"/>
    <col min="6078" max="6079" width="12.42578125" style="194" customWidth="1"/>
    <col min="6080" max="6080" width="11.28515625" style="194" customWidth="1"/>
    <col min="6081" max="6081" width="12.42578125" style="194" customWidth="1"/>
    <col min="6082" max="6082" width="11.28515625" style="194" customWidth="1"/>
    <col min="6083" max="6083" width="12.42578125" style="194" customWidth="1"/>
    <col min="6084" max="6084" width="11.28515625" style="194" customWidth="1"/>
    <col min="6085" max="6085" width="12.42578125" style="194" customWidth="1"/>
    <col min="6086" max="6086" width="11.28515625" style="194" customWidth="1"/>
    <col min="6087" max="6087" width="12.42578125" style="194" customWidth="1"/>
    <col min="6088" max="6088" width="11.28515625" style="194" customWidth="1"/>
    <col min="6089" max="6089" width="14.140625" style="194" customWidth="1"/>
    <col min="6090" max="6090" width="10.28515625" style="194" customWidth="1"/>
    <col min="6091" max="6091" width="17.140625" style="194" customWidth="1"/>
    <col min="6092" max="6092" width="12" style="194" customWidth="1"/>
    <col min="6093" max="6093" width="14.140625" style="194" customWidth="1"/>
    <col min="6094" max="6094" width="10.28515625" style="194" customWidth="1"/>
    <col min="6095" max="6095" width="17.140625" style="194" customWidth="1"/>
    <col min="6096" max="6096" width="12" style="194" customWidth="1"/>
    <col min="6097" max="6097" width="10.7109375" style="194" customWidth="1"/>
    <col min="6098" max="6100" width="9" style="194" hidden="1" customWidth="1"/>
    <col min="6101" max="6328" width="9" style="194"/>
    <col min="6329" max="6329" width="5.140625" style="194" customWidth="1"/>
    <col min="6330" max="6330" width="32.42578125" style="194" customWidth="1"/>
    <col min="6331" max="6333" width="10.28515625" style="194" customWidth="1"/>
    <col min="6334" max="6335" width="12.42578125" style="194" customWidth="1"/>
    <col min="6336" max="6336" width="11.28515625" style="194" customWidth="1"/>
    <col min="6337" max="6337" width="12.42578125" style="194" customWidth="1"/>
    <col min="6338" max="6338" width="11.28515625" style="194" customWidth="1"/>
    <col min="6339" max="6339" width="12.42578125" style="194" customWidth="1"/>
    <col min="6340" max="6340" width="11.28515625" style="194" customWidth="1"/>
    <col min="6341" max="6341" width="12.42578125" style="194" customWidth="1"/>
    <col min="6342" max="6342" width="11.28515625" style="194" customWidth="1"/>
    <col min="6343" max="6343" width="12.42578125" style="194" customWidth="1"/>
    <col min="6344" max="6344" width="11.28515625" style="194" customWidth="1"/>
    <col min="6345" max="6345" width="14.140625" style="194" customWidth="1"/>
    <col min="6346" max="6346" width="10.28515625" style="194" customWidth="1"/>
    <col min="6347" max="6347" width="17.140625" style="194" customWidth="1"/>
    <col min="6348" max="6348" width="12" style="194" customWidth="1"/>
    <col min="6349" max="6349" width="14.140625" style="194" customWidth="1"/>
    <col min="6350" max="6350" width="10.28515625" style="194" customWidth="1"/>
    <col min="6351" max="6351" width="17.140625" style="194" customWidth="1"/>
    <col min="6352" max="6352" width="12" style="194" customWidth="1"/>
    <col min="6353" max="6353" width="10.7109375" style="194" customWidth="1"/>
    <col min="6354" max="6356" width="9" style="194" hidden="1" customWidth="1"/>
    <col min="6357" max="6584" width="9" style="194"/>
    <col min="6585" max="6585" width="5.140625" style="194" customWidth="1"/>
    <col min="6586" max="6586" width="32.42578125" style="194" customWidth="1"/>
    <col min="6587" max="6589" width="10.28515625" style="194" customWidth="1"/>
    <col min="6590" max="6591" width="12.42578125" style="194" customWidth="1"/>
    <col min="6592" max="6592" width="11.28515625" style="194" customWidth="1"/>
    <col min="6593" max="6593" width="12.42578125" style="194" customWidth="1"/>
    <col min="6594" max="6594" width="11.28515625" style="194" customWidth="1"/>
    <col min="6595" max="6595" width="12.42578125" style="194" customWidth="1"/>
    <col min="6596" max="6596" width="11.28515625" style="194" customWidth="1"/>
    <col min="6597" max="6597" width="12.42578125" style="194" customWidth="1"/>
    <col min="6598" max="6598" width="11.28515625" style="194" customWidth="1"/>
    <col min="6599" max="6599" width="12.42578125" style="194" customWidth="1"/>
    <col min="6600" max="6600" width="11.28515625" style="194" customWidth="1"/>
    <col min="6601" max="6601" width="14.140625" style="194" customWidth="1"/>
    <col min="6602" max="6602" width="10.28515625" style="194" customWidth="1"/>
    <col min="6603" max="6603" width="17.140625" style="194" customWidth="1"/>
    <col min="6604" max="6604" width="12" style="194" customWidth="1"/>
    <col min="6605" max="6605" width="14.140625" style="194" customWidth="1"/>
    <col min="6606" max="6606" width="10.28515625" style="194" customWidth="1"/>
    <col min="6607" max="6607" width="17.140625" style="194" customWidth="1"/>
    <col min="6608" max="6608" width="12" style="194" customWidth="1"/>
    <col min="6609" max="6609" width="10.7109375" style="194" customWidth="1"/>
    <col min="6610" max="6612" width="9" style="194" hidden="1" customWidth="1"/>
    <col min="6613" max="6840" width="9" style="194"/>
    <col min="6841" max="6841" width="5.140625" style="194" customWidth="1"/>
    <col min="6842" max="6842" width="32.42578125" style="194" customWidth="1"/>
    <col min="6843" max="6845" width="10.28515625" style="194" customWidth="1"/>
    <col min="6846" max="6847" width="12.42578125" style="194" customWidth="1"/>
    <col min="6848" max="6848" width="11.28515625" style="194" customWidth="1"/>
    <col min="6849" max="6849" width="12.42578125" style="194" customWidth="1"/>
    <col min="6850" max="6850" width="11.28515625" style="194" customWidth="1"/>
    <col min="6851" max="6851" width="12.42578125" style="194" customWidth="1"/>
    <col min="6852" max="6852" width="11.28515625" style="194" customWidth="1"/>
    <col min="6853" max="6853" width="12.42578125" style="194" customWidth="1"/>
    <col min="6854" max="6854" width="11.28515625" style="194" customWidth="1"/>
    <col min="6855" max="6855" width="12.42578125" style="194" customWidth="1"/>
    <col min="6856" max="6856" width="11.28515625" style="194" customWidth="1"/>
    <col min="6857" max="6857" width="14.140625" style="194" customWidth="1"/>
    <col min="6858" max="6858" width="10.28515625" style="194" customWidth="1"/>
    <col min="6859" max="6859" width="17.140625" style="194" customWidth="1"/>
    <col min="6860" max="6860" width="12" style="194" customWidth="1"/>
    <col min="6861" max="6861" width="14.140625" style="194" customWidth="1"/>
    <col min="6862" max="6862" width="10.28515625" style="194" customWidth="1"/>
    <col min="6863" max="6863" width="17.140625" style="194" customWidth="1"/>
    <col min="6864" max="6864" width="12" style="194" customWidth="1"/>
    <col min="6865" max="6865" width="10.7109375" style="194" customWidth="1"/>
    <col min="6866" max="6868" width="9" style="194" hidden="1" customWidth="1"/>
    <col min="6869" max="7096" width="9" style="194"/>
    <col min="7097" max="7097" width="5.140625" style="194" customWidth="1"/>
    <col min="7098" max="7098" width="32.42578125" style="194" customWidth="1"/>
    <col min="7099" max="7101" width="10.28515625" style="194" customWidth="1"/>
    <col min="7102" max="7103" width="12.42578125" style="194" customWidth="1"/>
    <col min="7104" max="7104" width="11.28515625" style="194" customWidth="1"/>
    <col min="7105" max="7105" width="12.42578125" style="194" customWidth="1"/>
    <col min="7106" max="7106" width="11.28515625" style="194" customWidth="1"/>
    <col min="7107" max="7107" width="12.42578125" style="194" customWidth="1"/>
    <col min="7108" max="7108" width="11.28515625" style="194" customWidth="1"/>
    <col min="7109" max="7109" width="12.42578125" style="194" customWidth="1"/>
    <col min="7110" max="7110" width="11.28515625" style="194" customWidth="1"/>
    <col min="7111" max="7111" width="12.42578125" style="194" customWidth="1"/>
    <col min="7112" max="7112" width="11.28515625" style="194" customWidth="1"/>
    <col min="7113" max="7113" width="14.140625" style="194" customWidth="1"/>
    <col min="7114" max="7114" width="10.28515625" style="194" customWidth="1"/>
    <col min="7115" max="7115" width="17.140625" style="194" customWidth="1"/>
    <col min="7116" max="7116" width="12" style="194" customWidth="1"/>
    <col min="7117" max="7117" width="14.140625" style="194" customWidth="1"/>
    <col min="7118" max="7118" width="10.28515625" style="194" customWidth="1"/>
    <col min="7119" max="7119" width="17.140625" style="194" customWidth="1"/>
    <col min="7120" max="7120" width="12" style="194" customWidth="1"/>
    <col min="7121" max="7121" width="10.7109375" style="194" customWidth="1"/>
    <col min="7122" max="7124" width="9" style="194" hidden="1" customWidth="1"/>
    <col min="7125" max="7352" width="9" style="194"/>
    <col min="7353" max="7353" width="5.140625" style="194" customWidth="1"/>
    <col min="7354" max="7354" width="32.42578125" style="194" customWidth="1"/>
    <col min="7355" max="7357" width="10.28515625" style="194" customWidth="1"/>
    <col min="7358" max="7359" width="12.42578125" style="194" customWidth="1"/>
    <col min="7360" max="7360" width="11.28515625" style="194" customWidth="1"/>
    <col min="7361" max="7361" width="12.42578125" style="194" customWidth="1"/>
    <col min="7362" max="7362" width="11.28515625" style="194" customWidth="1"/>
    <col min="7363" max="7363" width="12.42578125" style="194" customWidth="1"/>
    <col min="7364" max="7364" width="11.28515625" style="194" customWidth="1"/>
    <col min="7365" max="7365" width="12.42578125" style="194" customWidth="1"/>
    <col min="7366" max="7366" width="11.28515625" style="194" customWidth="1"/>
    <col min="7367" max="7367" width="12.42578125" style="194" customWidth="1"/>
    <col min="7368" max="7368" width="11.28515625" style="194" customWidth="1"/>
    <col min="7369" max="7369" width="14.140625" style="194" customWidth="1"/>
    <col min="7370" max="7370" width="10.28515625" style="194" customWidth="1"/>
    <col min="7371" max="7371" width="17.140625" style="194" customWidth="1"/>
    <col min="7372" max="7372" width="12" style="194" customWidth="1"/>
    <col min="7373" max="7373" width="14.140625" style="194" customWidth="1"/>
    <col min="7374" max="7374" width="10.28515625" style="194" customWidth="1"/>
    <col min="7375" max="7375" width="17.140625" style="194" customWidth="1"/>
    <col min="7376" max="7376" width="12" style="194" customWidth="1"/>
    <col min="7377" max="7377" width="10.7109375" style="194" customWidth="1"/>
    <col min="7378" max="7380" width="9" style="194" hidden="1" customWidth="1"/>
    <col min="7381" max="7608" width="9" style="194"/>
    <col min="7609" max="7609" width="5.140625" style="194" customWidth="1"/>
    <col min="7610" max="7610" width="32.42578125" style="194" customWidth="1"/>
    <col min="7611" max="7613" width="10.28515625" style="194" customWidth="1"/>
    <col min="7614" max="7615" width="12.42578125" style="194" customWidth="1"/>
    <col min="7616" max="7616" width="11.28515625" style="194" customWidth="1"/>
    <col min="7617" max="7617" width="12.42578125" style="194" customWidth="1"/>
    <col min="7618" max="7618" width="11.28515625" style="194" customWidth="1"/>
    <col min="7619" max="7619" width="12.42578125" style="194" customWidth="1"/>
    <col min="7620" max="7620" width="11.28515625" style="194" customWidth="1"/>
    <col min="7621" max="7621" width="12.42578125" style="194" customWidth="1"/>
    <col min="7622" max="7622" width="11.28515625" style="194" customWidth="1"/>
    <col min="7623" max="7623" width="12.42578125" style="194" customWidth="1"/>
    <col min="7624" max="7624" width="11.28515625" style="194" customWidth="1"/>
    <col min="7625" max="7625" width="14.140625" style="194" customWidth="1"/>
    <col min="7626" max="7626" width="10.28515625" style="194" customWidth="1"/>
    <col min="7627" max="7627" width="17.140625" style="194" customWidth="1"/>
    <col min="7628" max="7628" width="12" style="194" customWidth="1"/>
    <col min="7629" max="7629" width="14.140625" style="194" customWidth="1"/>
    <col min="7630" max="7630" width="10.28515625" style="194" customWidth="1"/>
    <col min="7631" max="7631" width="17.140625" style="194" customWidth="1"/>
    <col min="7632" max="7632" width="12" style="194" customWidth="1"/>
    <col min="7633" max="7633" width="10.7109375" style="194" customWidth="1"/>
    <col min="7634" max="7636" width="9" style="194" hidden="1" customWidth="1"/>
    <col min="7637" max="7864" width="9" style="194"/>
    <col min="7865" max="7865" width="5.140625" style="194" customWidth="1"/>
    <col min="7866" max="7866" width="32.42578125" style="194" customWidth="1"/>
    <col min="7867" max="7869" width="10.28515625" style="194" customWidth="1"/>
    <col min="7870" max="7871" width="12.42578125" style="194" customWidth="1"/>
    <col min="7872" max="7872" width="11.28515625" style="194" customWidth="1"/>
    <col min="7873" max="7873" width="12.42578125" style="194" customWidth="1"/>
    <col min="7874" max="7874" width="11.28515625" style="194" customWidth="1"/>
    <col min="7875" max="7875" width="12.42578125" style="194" customWidth="1"/>
    <col min="7876" max="7876" width="11.28515625" style="194" customWidth="1"/>
    <col min="7877" max="7877" width="12.42578125" style="194" customWidth="1"/>
    <col min="7878" max="7878" width="11.28515625" style="194" customWidth="1"/>
    <col min="7879" max="7879" width="12.42578125" style="194" customWidth="1"/>
    <col min="7880" max="7880" width="11.28515625" style="194" customWidth="1"/>
    <col min="7881" max="7881" width="14.140625" style="194" customWidth="1"/>
    <col min="7882" max="7882" width="10.28515625" style="194" customWidth="1"/>
    <col min="7883" max="7883" width="17.140625" style="194" customWidth="1"/>
    <col min="7884" max="7884" width="12" style="194" customWidth="1"/>
    <col min="7885" max="7885" width="14.140625" style="194" customWidth="1"/>
    <col min="7886" max="7886" width="10.28515625" style="194" customWidth="1"/>
    <col min="7887" max="7887" width="17.140625" style="194" customWidth="1"/>
    <col min="7888" max="7888" width="12" style="194" customWidth="1"/>
    <col min="7889" max="7889" width="10.7109375" style="194" customWidth="1"/>
    <col min="7890" max="7892" width="9" style="194" hidden="1" customWidth="1"/>
    <col min="7893" max="8120" width="9" style="194"/>
    <col min="8121" max="8121" width="5.140625" style="194" customWidth="1"/>
    <col min="8122" max="8122" width="32.42578125" style="194" customWidth="1"/>
    <col min="8123" max="8125" width="10.28515625" style="194" customWidth="1"/>
    <col min="8126" max="8127" width="12.42578125" style="194" customWidth="1"/>
    <col min="8128" max="8128" width="11.28515625" style="194" customWidth="1"/>
    <col min="8129" max="8129" width="12.42578125" style="194" customWidth="1"/>
    <col min="8130" max="8130" width="11.28515625" style="194" customWidth="1"/>
    <col min="8131" max="8131" width="12.42578125" style="194" customWidth="1"/>
    <col min="8132" max="8132" width="11.28515625" style="194" customWidth="1"/>
    <col min="8133" max="8133" width="12.42578125" style="194" customWidth="1"/>
    <col min="8134" max="8134" width="11.28515625" style="194" customWidth="1"/>
    <col min="8135" max="8135" width="12.42578125" style="194" customWidth="1"/>
    <col min="8136" max="8136" width="11.28515625" style="194" customWidth="1"/>
    <col min="8137" max="8137" width="14.140625" style="194" customWidth="1"/>
    <col min="8138" max="8138" width="10.28515625" style="194" customWidth="1"/>
    <col min="8139" max="8139" width="17.140625" style="194" customWidth="1"/>
    <col min="8140" max="8140" width="12" style="194" customWidth="1"/>
    <col min="8141" max="8141" width="14.140625" style="194" customWidth="1"/>
    <col min="8142" max="8142" width="10.28515625" style="194" customWidth="1"/>
    <col min="8143" max="8143" width="17.140625" style="194" customWidth="1"/>
    <col min="8144" max="8144" width="12" style="194" customWidth="1"/>
    <col min="8145" max="8145" width="10.7109375" style="194" customWidth="1"/>
    <col min="8146" max="8148" width="9" style="194" hidden="1" customWidth="1"/>
    <col min="8149" max="8376" width="9" style="194"/>
    <col min="8377" max="8377" width="5.140625" style="194" customWidth="1"/>
    <col min="8378" max="8378" width="32.42578125" style="194" customWidth="1"/>
    <col min="8379" max="8381" width="10.28515625" style="194" customWidth="1"/>
    <col min="8382" max="8383" width="12.42578125" style="194" customWidth="1"/>
    <col min="8384" max="8384" width="11.28515625" style="194" customWidth="1"/>
    <col min="8385" max="8385" width="12.42578125" style="194" customWidth="1"/>
    <col min="8386" max="8386" width="11.28515625" style="194" customWidth="1"/>
    <col min="8387" max="8387" width="12.42578125" style="194" customWidth="1"/>
    <col min="8388" max="8388" width="11.28515625" style="194" customWidth="1"/>
    <col min="8389" max="8389" width="12.42578125" style="194" customWidth="1"/>
    <col min="8390" max="8390" width="11.28515625" style="194" customWidth="1"/>
    <col min="8391" max="8391" width="12.42578125" style="194" customWidth="1"/>
    <col min="8392" max="8392" width="11.28515625" style="194" customWidth="1"/>
    <col min="8393" max="8393" width="14.140625" style="194" customWidth="1"/>
    <col min="8394" max="8394" width="10.28515625" style="194" customWidth="1"/>
    <col min="8395" max="8395" width="17.140625" style="194" customWidth="1"/>
    <col min="8396" max="8396" width="12" style="194" customWidth="1"/>
    <col min="8397" max="8397" width="14.140625" style="194" customWidth="1"/>
    <col min="8398" max="8398" width="10.28515625" style="194" customWidth="1"/>
    <col min="8399" max="8399" width="17.140625" style="194" customWidth="1"/>
    <col min="8400" max="8400" width="12" style="194" customWidth="1"/>
    <col min="8401" max="8401" width="10.7109375" style="194" customWidth="1"/>
    <col min="8402" max="8404" width="9" style="194" hidden="1" customWidth="1"/>
    <col min="8405" max="8632" width="9" style="194"/>
    <col min="8633" max="8633" width="5.140625" style="194" customWidth="1"/>
    <col min="8634" max="8634" width="32.42578125" style="194" customWidth="1"/>
    <col min="8635" max="8637" width="10.28515625" style="194" customWidth="1"/>
    <col min="8638" max="8639" width="12.42578125" style="194" customWidth="1"/>
    <col min="8640" max="8640" width="11.28515625" style="194" customWidth="1"/>
    <col min="8641" max="8641" width="12.42578125" style="194" customWidth="1"/>
    <col min="8642" max="8642" width="11.28515625" style="194" customWidth="1"/>
    <col min="8643" max="8643" width="12.42578125" style="194" customWidth="1"/>
    <col min="8644" max="8644" width="11.28515625" style="194" customWidth="1"/>
    <col min="8645" max="8645" width="12.42578125" style="194" customWidth="1"/>
    <col min="8646" max="8646" width="11.28515625" style="194" customWidth="1"/>
    <col min="8647" max="8647" width="12.42578125" style="194" customWidth="1"/>
    <col min="8648" max="8648" width="11.28515625" style="194" customWidth="1"/>
    <col min="8649" max="8649" width="14.140625" style="194" customWidth="1"/>
    <col min="8650" max="8650" width="10.28515625" style="194" customWidth="1"/>
    <col min="8651" max="8651" width="17.140625" style="194" customWidth="1"/>
    <col min="8652" max="8652" width="12" style="194" customWidth="1"/>
    <col min="8653" max="8653" width="14.140625" style="194" customWidth="1"/>
    <col min="8654" max="8654" width="10.28515625" style="194" customWidth="1"/>
    <col min="8655" max="8655" width="17.140625" style="194" customWidth="1"/>
    <col min="8656" max="8656" width="12" style="194" customWidth="1"/>
    <col min="8657" max="8657" width="10.7109375" style="194" customWidth="1"/>
    <col min="8658" max="8660" width="9" style="194" hidden="1" customWidth="1"/>
    <col min="8661" max="8888" width="9" style="194"/>
    <col min="8889" max="8889" width="5.140625" style="194" customWidth="1"/>
    <col min="8890" max="8890" width="32.42578125" style="194" customWidth="1"/>
    <col min="8891" max="8893" width="10.28515625" style="194" customWidth="1"/>
    <col min="8894" max="8895" width="12.42578125" style="194" customWidth="1"/>
    <col min="8896" max="8896" width="11.28515625" style="194" customWidth="1"/>
    <col min="8897" max="8897" width="12.42578125" style="194" customWidth="1"/>
    <col min="8898" max="8898" width="11.28515625" style="194" customWidth="1"/>
    <col min="8899" max="8899" width="12.42578125" style="194" customWidth="1"/>
    <col min="8900" max="8900" width="11.28515625" style="194" customWidth="1"/>
    <col min="8901" max="8901" width="12.42578125" style="194" customWidth="1"/>
    <col min="8902" max="8902" width="11.28515625" style="194" customWidth="1"/>
    <col min="8903" max="8903" width="12.42578125" style="194" customWidth="1"/>
    <col min="8904" max="8904" width="11.28515625" style="194" customWidth="1"/>
    <col min="8905" max="8905" width="14.140625" style="194" customWidth="1"/>
    <col min="8906" max="8906" width="10.28515625" style="194" customWidth="1"/>
    <col min="8907" max="8907" width="17.140625" style="194" customWidth="1"/>
    <col min="8908" max="8908" width="12" style="194" customWidth="1"/>
    <col min="8909" max="8909" width="14.140625" style="194" customWidth="1"/>
    <col min="8910" max="8910" width="10.28515625" style="194" customWidth="1"/>
    <col min="8911" max="8911" width="17.140625" style="194" customWidth="1"/>
    <col min="8912" max="8912" width="12" style="194" customWidth="1"/>
    <col min="8913" max="8913" width="10.7109375" style="194" customWidth="1"/>
    <col min="8914" max="8916" width="9" style="194" hidden="1" customWidth="1"/>
    <col min="8917" max="9144" width="9" style="194"/>
    <col min="9145" max="9145" width="5.140625" style="194" customWidth="1"/>
    <col min="9146" max="9146" width="32.42578125" style="194" customWidth="1"/>
    <col min="9147" max="9149" width="10.28515625" style="194" customWidth="1"/>
    <col min="9150" max="9151" width="12.42578125" style="194" customWidth="1"/>
    <col min="9152" max="9152" width="11.28515625" style="194" customWidth="1"/>
    <col min="9153" max="9153" width="12.42578125" style="194" customWidth="1"/>
    <col min="9154" max="9154" width="11.28515625" style="194" customWidth="1"/>
    <col min="9155" max="9155" width="12.42578125" style="194" customWidth="1"/>
    <col min="9156" max="9156" width="11.28515625" style="194" customWidth="1"/>
    <col min="9157" max="9157" width="12.42578125" style="194" customWidth="1"/>
    <col min="9158" max="9158" width="11.28515625" style="194" customWidth="1"/>
    <col min="9159" max="9159" width="12.42578125" style="194" customWidth="1"/>
    <col min="9160" max="9160" width="11.28515625" style="194" customWidth="1"/>
    <col min="9161" max="9161" width="14.140625" style="194" customWidth="1"/>
    <col min="9162" max="9162" width="10.28515625" style="194" customWidth="1"/>
    <col min="9163" max="9163" width="17.140625" style="194" customWidth="1"/>
    <col min="9164" max="9164" width="12" style="194" customWidth="1"/>
    <col min="9165" max="9165" width="14.140625" style="194" customWidth="1"/>
    <col min="9166" max="9166" width="10.28515625" style="194" customWidth="1"/>
    <col min="9167" max="9167" width="17.140625" style="194" customWidth="1"/>
    <col min="9168" max="9168" width="12" style="194" customWidth="1"/>
    <col min="9169" max="9169" width="10.7109375" style="194" customWidth="1"/>
    <col min="9170" max="9172" width="9" style="194" hidden="1" customWidth="1"/>
    <col min="9173" max="9400" width="9" style="194"/>
    <col min="9401" max="9401" width="5.140625" style="194" customWidth="1"/>
    <col min="9402" max="9402" width="32.42578125" style="194" customWidth="1"/>
    <col min="9403" max="9405" width="10.28515625" style="194" customWidth="1"/>
    <col min="9406" max="9407" width="12.42578125" style="194" customWidth="1"/>
    <col min="9408" max="9408" width="11.28515625" style="194" customWidth="1"/>
    <col min="9409" max="9409" width="12.42578125" style="194" customWidth="1"/>
    <col min="9410" max="9410" width="11.28515625" style="194" customWidth="1"/>
    <col min="9411" max="9411" width="12.42578125" style="194" customWidth="1"/>
    <col min="9412" max="9412" width="11.28515625" style="194" customWidth="1"/>
    <col min="9413" max="9413" width="12.42578125" style="194" customWidth="1"/>
    <col min="9414" max="9414" width="11.28515625" style="194" customWidth="1"/>
    <col min="9415" max="9415" width="12.42578125" style="194" customWidth="1"/>
    <col min="9416" max="9416" width="11.28515625" style="194" customWidth="1"/>
    <col min="9417" max="9417" width="14.140625" style="194" customWidth="1"/>
    <col min="9418" max="9418" width="10.28515625" style="194" customWidth="1"/>
    <col min="9419" max="9419" width="17.140625" style="194" customWidth="1"/>
    <col min="9420" max="9420" width="12" style="194" customWidth="1"/>
    <col min="9421" max="9421" width="14.140625" style="194" customWidth="1"/>
    <col min="9422" max="9422" width="10.28515625" style="194" customWidth="1"/>
    <col min="9423" max="9423" width="17.140625" style="194" customWidth="1"/>
    <col min="9424" max="9424" width="12" style="194" customWidth="1"/>
    <col min="9425" max="9425" width="10.7109375" style="194" customWidth="1"/>
    <col min="9426" max="9428" width="9" style="194" hidden="1" customWidth="1"/>
    <col min="9429" max="9656" width="9" style="194"/>
    <col min="9657" max="9657" width="5.140625" style="194" customWidth="1"/>
    <col min="9658" max="9658" width="32.42578125" style="194" customWidth="1"/>
    <col min="9659" max="9661" width="10.28515625" style="194" customWidth="1"/>
    <col min="9662" max="9663" width="12.42578125" style="194" customWidth="1"/>
    <col min="9664" max="9664" width="11.28515625" style="194" customWidth="1"/>
    <col min="9665" max="9665" width="12.42578125" style="194" customWidth="1"/>
    <col min="9666" max="9666" width="11.28515625" style="194" customWidth="1"/>
    <col min="9667" max="9667" width="12.42578125" style="194" customWidth="1"/>
    <col min="9668" max="9668" width="11.28515625" style="194" customWidth="1"/>
    <col min="9669" max="9669" width="12.42578125" style="194" customWidth="1"/>
    <col min="9670" max="9670" width="11.28515625" style="194" customWidth="1"/>
    <col min="9671" max="9671" width="12.42578125" style="194" customWidth="1"/>
    <col min="9672" max="9672" width="11.28515625" style="194" customWidth="1"/>
    <col min="9673" max="9673" width="14.140625" style="194" customWidth="1"/>
    <col min="9674" max="9674" width="10.28515625" style="194" customWidth="1"/>
    <col min="9675" max="9675" width="17.140625" style="194" customWidth="1"/>
    <col min="9676" max="9676" width="12" style="194" customWidth="1"/>
    <col min="9677" max="9677" width="14.140625" style="194" customWidth="1"/>
    <col min="9678" max="9678" width="10.28515625" style="194" customWidth="1"/>
    <col min="9679" max="9679" width="17.140625" style="194" customWidth="1"/>
    <col min="9680" max="9680" width="12" style="194" customWidth="1"/>
    <col min="9681" max="9681" width="10.7109375" style="194" customWidth="1"/>
    <col min="9682" max="9684" width="9" style="194" hidden="1" customWidth="1"/>
    <col min="9685" max="9912" width="9" style="194"/>
    <col min="9913" max="9913" width="5.140625" style="194" customWidth="1"/>
    <col min="9914" max="9914" width="32.42578125" style="194" customWidth="1"/>
    <col min="9915" max="9917" width="10.28515625" style="194" customWidth="1"/>
    <col min="9918" max="9919" width="12.42578125" style="194" customWidth="1"/>
    <col min="9920" max="9920" width="11.28515625" style="194" customWidth="1"/>
    <col min="9921" max="9921" width="12.42578125" style="194" customWidth="1"/>
    <col min="9922" max="9922" width="11.28515625" style="194" customWidth="1"/>
    <col min="9923" max="9923" width="12.42578125" style="194" customWidth="1"/>
    <col min="9924" max="9924" width="11.28515625" style="194" customWidth="1"/>
    <col min="9925" max="9925" width="12.42578125" style="194" customWidth="1"/>
    <col min="9926" max="9926" width="11.28515625" style="194" customWidth="1"/>
    <col min="9927" max="9927" width="12.42578125" style="194" customWidth="1"/>
    <col min="9928" max="9928" width="11.28515625" style="194" customWidth="1"/>
    <col min="9929" max="9929" width="14.140625" style="194" customWidth="1"/>
    <col min="9930" max="9930" width="10.28515625" style="194" customWidth="1"/>
    <col min="9931" max="9931" width="17.140625" style="194" customWidth="1"/>
    <col min="9932" max="9932" width="12" style="194" customWidth="1"/>
    <col min="9933" max="9933" width="14.140625" style="194" customWidth="1"/>
    <col min="9934" max="9934" width="10.28515625" style="194" customWidth="1"/>
    <col min="9935" max="9935" width="17.140625" style="194" customWidth="1"/>
    <col min="9936" max="9936" width="12" style="194" customWidth="1"/>
    <col min="9937" max="9937" width="10.7109375" style="194" customWidth="1"/>
    <col min="9938" max="9940" width="9" style="194" hidden="1" customWidth="1"/>
    <col min="9941" max="10168" width="9" style="194"/>
    <col min="10169" max="10169" width="5.140625" style="194" customWidth="1"/>
    <col min="10170" max="10170" width="32.42578125" style="194" customWidth="1"/>
    <col min="10171" max="10173" width="10.28515625" style="194" customWidth="1"/>
    <col min="10174" max="10175" width="12.42578125" style="194" customWidth="1"/>
    <col min="10176" max="10176" width="11.28515625" style="194" customWidth="1"/>
    <col min="10177" max="10177" width="12.42578125" style="194" customWidth="1"/>
    <col min="10178" max="10178" width="11.28515625" style="194" customWidth="1"/>
    <col min="10179" max="10179" width="12.42578125" style="194" customWidth="1"/>
    <col min="10180" max="10180" width="11.28515625" style="194" customWidth="1"/>
    <col min="10181" max="10181" width="12.42578125" style="194" customWidth="1"/>
    <col min="10182" max="10182" width="11.28515625" style="194" customWidth="1"/>
    <col min="10183" max="10183" width="12.42578125" style="194" customWidth="1"/>
    <col min="10184" max="10184" width="11.28515625" style="194" customWidth="1"/>
    <col min="10185" max="10185" width="14.140625" style="194" customWidth="1"/>
    <col min="10186" max="10186" width="10.28515625" style="194" customWidth="1"/>
    <col min="10187" max="10187" width="17.140625" style="194" customWidth="1"/>
    <col min="10188" max="10188" width="12" style="194" customWidth="1"/>
    <col min="10189" max="10189" width="14.140625" style="194" customWidth="1"/>
    <col min="10190" max="10190" width="10.28515625" style="194" customWidth="1"/>
    <col min="10191" max="10191" width="17.140625" style="194" customWidth="1"/>
    <col min="10192" max="10192" width="12" style="194" customWidth="1"/>
    <col min="10193" max="10193" width="10.7109375" style="194" customWidth="1"/>
    <col min="10194" max="10196" width="9" style="194" hidden="1" customWidth="1"/>
    <col min="10197" max="10424" width="9" style="194"/>
    <col min="10425" max="10425" width="5.140625" style="194" customWidth="1"/>
    <col min="10426" max="10426" width="32.42578125" style="194" customWidth="1"/>
    <col min="10427" max="10429" width="10.28515625" style="194" customWidth="1"/>
    <col min="10430" max="10431" width="12.42578125" style="194" customWidth="1"/>
    <col min="10432" max="10432" width="11.28515625" style="194" customWidth="1"/>
    <col min="10433" max="10433" width="12.42578125" style="194" customWidth="1"/>
    <col min="10434" max="10434" width="11.28515625" style="194" customWidth="1"/>
    <col min="10435" max="10435" width="12.42578125" style="194" customWidth="1"/>
    <col min="10436" max="10436" width="11.28515625" style="194" customWidth="1"/>
    <col min="10437" max="10437" width="12.42578125" style="194" customWidth="1"/>
    <col min="10438" max="10438" width="11.28515625" style="194" customWidth="1"/>
    <col min="10439" max="10439" width="12.42578125" style="194" customWidth="1"/>
    <col min="10440" max="10440" width="11.28515625" style="194" customWidth="1"/>
    <col min="10441" max="10441" width="14.140625" style="194" customWidth="1"/>
    <col min="10442" max="10442" width="10.28515625" style="194" customWidth="1"/>
    <col min="10443" max="10443" width="17.140625" style="194" customWidth="1"/>
    <col min="10444" max="10444" width="12" style="194" customWidth="1"/>
    <col min="10445" max="10445" width="14.140625" style="194" customWidth="1"/>
    <col min="10446" max="10446" width="10.28515625" style="194" customWidth="1"/>
    <col min="10447" max="10447" width="17.140625" style="194" customWidth="1"/>
    <col min="10448" max="10448" width="12" style="194" customWidth="1"/>
    <col min="10449" max="10449" width="10.7109375" style="194" customWidth="1"/>
    <col min="10450" max="10452" width="9" style="194" hidden="1" customWidth="1"/>
    <col min="10453" max="10680" width="9" style="194"/>
    <col min="10681" max="10681" width="5.140625" style="194" customWidth="1"/>
    <col min="10682" max="10682" width="32.42578125" style="194" customWidth="1"/>
    <col min="10683" max="10685" width="10.28515625" style="194" customWidth="1"/>
    <col min="10686" max="10687" width="12.42578125" style="194" customWidth="1"/>
    <col min="10688" max="10688" width="11.28515625" style="194" customWidth="1"/>
    <col min="10689" max="10689" width="12.42578125" style="194" customWidth="1"/>
    <col min="10690" max="10690" width="11.28515625" style="194" customWidth="1"/>
    <col min="10691" max="10691" width="12.42578125" style="194" customWidth="1"/>
    <col min="10692" max="10692" width="11.28515625" style="194" customWidth="1"/>
    <col min="10693" max="10693" width="12.42578125" style="194" customWidth="1"/>
    <col min="10694" max="10694" width="11.28515625" style="194" customWidth="1"/>
    <col min="10695" max="10695" width="12.42578125" style="194" customWidth="1"/>
    <col min="10696" max="10696" width="11.28515625" style="194" customWidth="1"/>
    <col min="10697" max="10697" width="14.140625" style="194" customWidth="1"/>
    <col min="10698" max="10698" width="10.28515625" style="194" customWidth="1"/>
    <col min="10699" max="10699" width="17.140625" style="194" customWidth="1"/>
    <col min="10700" max="10700" width="12" style="194" customWidth="1"/>
    <col min="10701" max="10701" width="14.140625" style="194" customWidth="1"/>
    <col min="10702" max="10702" width="10.28515625" style="194" customWidth="1"/>
    <col min="10703" max="10703" width="17.140625" style="194" customWidth="1"/>
    <col min="10704" max="10704" width="12" style="194" customWidth="1"/>
    <col min="10705" max="10705" width="10.7109375" style="194" customWidth="1"/>
    <col min="10706" max="10708" width="9" style="194" hidden="1" customWidth="1"/>
    <col min="10709" max="10936" width="9" style="194"/>
    <col min="10937" max="10937" width="5.140625" style="194" customWidth="1"/>
    <col min="10938" max="10938" width="32.42578125" style="194" customWidth="1"/>
    <col min="10939" max="10941" width="10.28515625" style="194" customWidth="1"/>
    <col min="10942" max="10943" width="12.42578125" style="194" customWidth="1"/>
    <col min="10944" max="10944" width="11.28515625" style="194" customWidth="1"/>
    <col min="10945" max="10945" width="12.42578125" style="194" customWidth="1"/>
    <col min="10946" max="10946" width="11.28515625" style="194" customWidth="1"/>
    <col min="10947" max="10947" width="12.42578125" style="194" customWidth="1"/>
    <col min="10948" max="10948" width="11.28515625" style="194" customWidth="1"/>
    <col min="10949" max="10949" width="12.42578125" style="194" customWidth="1"/>
    <col min="10950" max="10950" width="11.28515625" style="194" customWidth="1"/>
    <col min="10951" max="10951" width="12.42578125" style="194" customWidth="1"/>
    <col min="10952" max="10952" width="11.28515625" style="194" customWidth="1"/>
    <col min="10953" max="10953" width="14.140625" style="194" customWidth="1"/>
    <col min="10954" max="10954" width="10.28515625" style="194" customWidth="1"/>
    <col min="10955" max="10955" width="17.140625" style="194" customWidth="1"/>
    <col min="10956" max="10956" width="12" style="194" customWidth="1"/>
    <col min="10957" max="10957" width="14.140625" style="194" customWidth="1"/>
    <col min="10958" max="10958" width="10.28515625" style="194" customWidth="1"/>
    <col min="10959" max="10959" width="17.140625" style="194" customWidth="1"/>
    <col min="10960" max="10960" width="12" style="194" customWidth="1"/>
    <col min="10961" max="10961" width="10.7109375" style="194" customWidth="1"/>
    <col min="10962" max="10964" width="9" style="194" hidden="1" customWidth="1"/>
    <col min="10965" max="11192" width="9" style="194"/>
    <col min="11193" max="11193" width="5.140625" style="194" customWidth="1"/>
    <col min="11194" max="11194" width="32.42578125" style="194" customWidth="1"/>
    <col min="11195" max="11197" width="10.28515625" style="194" customWidth="1"/>
    <col min="11198" max="11199" width="12.42578125" style="194" customWidth="1"/>
    <col min="11200" max="11200" width="11.28515625" style="194" customWidth="1"/>
    <col min="11201" max="11201" width="12.42578125" style="194" customWidth="1"/>
    <col min="11202" max="11202" width="11.28515625" style="194" customWidth="1"/>
    <col min="11203" max="11203" width="12.42578125" style="194" customWidth="1"/>
    <col min="11204" max="11204" width="11.28515625" style="194" customWidth="1"/>
    <col min="11205" max="11205" width="12.42578125" style="194" customWidth="1"/>
    <col min="11206" max="11206" width="11.28515625" style="194" customWidth="1"/>
    <col min="11207" max="11207" width="12.42578125" style="194" customWidth="1"/>
    <col min="11208" max="11208" width="11.28515625" style="194" customWidth="1"/>
    <col min="11209" max="11209" width="14.140625" style="194" customWidth="1"/>
    <col min="11210" max="11210" width="10.28515625" style="194" customWidth="1"/>
    <col min="11211" max="11211" width="17.140625" style="194" customWidth="1"/>
    <col min="11212" max="11212" width="12" style="194" customWidth="1"/>
    <col min="11213" max="11213" width="14.140625" style="194" customWidth="1"/>
    <col min="11214" max="11214" width="10.28515625" style="194" customWidth="1"/>
    <col min="11215" max="11215" width="17.140625" style="194" customWidth="1"/>
    <col min="11216" max="11216" width="12" style="194" customWidth="1"/>
    <col min="11217" max="11217" width="10.7109375" style="194" customWidth="1"/>
    <col min="11218" max="11220" width="9" style="194" hidden="1" customWidth="1"/>
    <col min="11221" max="11448" width="9" style="194"/>
    <col min="11449" max="11449" width="5.140625" style="194" customWidth="1"/>
    <col min="11450" max="11450" width="32.42578125" style="194" customWidth="1"/>
    <col min="11451" max="11453" width="10.28515625" style="194" customWidth="1"/>
    <col min="11454" max="11455" width="12.42578125" style="194" customWidth="1"/>
    <col min="11456" max="11456" width="11.28515625" style="194" customWidth="1"/>
    <col min="11457" max="11457" width="12.42578125" style="194" customWidth="1"/>
    <col min="11458" max="11458" width="11.28515625" style="194" customWidth="1"/>
    <col min="11459" max="11459" width="12.42578125" style="194" customWidth="1"/>
    <col min="11460" max="11460" width="11.28515625" style="194" customWidth="1"/>
    <col min="11461" max="11461" width="12.42578125" style="194" customWidth="1"/>
    <col min="11462" max="11462" width="11.28515625" style="194" customWidth="1"/>
    <col min="11463" max="11463" width="12.42578125" style="194" customWidth="1"/>
    <col min="11464" max="11464" width="11.28515625" style="194" customWidth="1"/>
    <col min="11465" max="11465" width="14.140625" style="194" customWidth="1"/>
    <col min="11466" max="11466" width="10.28515625" style="194" customWidth="1"/>
    <col min="11467" max="11467" width="17.140625" style="194" customWidth="1"/>
    <col min="11468" max="11468" width="12" style="194" customWidth="1"/>
    <col min="11469" max="11469" width="14.140625" style="194" customWidth="1"/>
    <col min="11470" max="11470" width="10.28515625" style="194" customWidth="1"/>
    <col min="11471" max="11471" width="17.140625" style="194" customWidth="1"/>
    <col min="11472" max="11472" width="12" style="194" customWidth="1"/>
    <col min="11473" max="11473" width="10.7109375" style="194" customWidth="1"/>
    <col min="11474" max="11476" width="9" style="194" hidden="1" customWidth="1"/>
    <col min="11477" max="11704" width="9" style="194"/>
    <col min="11705" max="11705" width="5.140625" style="194" customWidth="1"/>
    <col min="11706" max="11706" width="32.42578125" style="194" customWidth="1"/>
    <col min="11707" max="11709" width="10.28515625" style="194" customWidth="1"/>
    <col min="11710" max="11711" width="12.42578125" style="194" customWidth="1"/>
    <col min="11712" max="11712" width="11.28515625" style="194" customWidth="1"/>
    <col min="11713" max="11713" width="12.42578125" style="194" customWidth="1"/>
    <col min="11714" max="11714" width="11.28515625" style="194" customWidth="1"/>
    <col min="11715" max="11715" width="12.42578125" style="194" customWidth="1"/>
    <col min="11716" max="11716" width="11.28515625" style="194" customWidth="1"/>
    <col min="11717" max="11717" width="12.42578125" style="194" customWidth="1"/>
    <col min="11718" max="11718" width="11.28515625" style="194" customWidth="1"/>
    <col min="11719" max="11719" width="12.42578125" style="194" customWidth="1"/>
    <col min="11720" max="11720" width="11.28515625" style="194" customWidth="1"/>
    <col min="11721" max="11721" width="14.140625" style="194" customWidth="1"/>
    <col min="11722" max="11722" width="10.28515625" style="194" customWidth="1"/>
    <col min="11723" max="11723" width="17.140625" style="194" customWidth="1"/>
    <col min="11724" max="11724" width="12" style="194" customWidth="1"/>
    <col min="11725" max="11725" width="14.140625" style="194" customWidth="1"/>
    <col min="11726" max="11726" width="10.28515625" style="194" customWidth="1"/>
    <col min="11727" max="11727" width="17.140625" style="194" customWidth="1"/>
    <col min="11728" max="11728" width="12" style="194" customWidth="1"/>
    <col min="11729" max="11729" width="10.7109375" style="194" customWidth="1"/>
    <col min="11730" max="11732" width="9" style="194" hidden="1" customWidth="1"/>
    <col min="11733" max="11960" width="9" style="194"/>
    <col min="11961" max="11961" width="5.140625" style="194" customWidth="1"/>
    <col min="11962" max="11962" width="32.42578125" style="194" customWidth="1"/>
    <col min="11963" max="11965" width="10.28515625" style="194" customWidth="1"/>
    <col min="11966" max="11967" width="12.42578125" style="194" customWidth="1"/>
    <col min="11968" max="11968" width="11.28515625" style="194" customWidth="1"/>
    <col min="11969" max="11969" width="12.42578125" style="194" customWidth="1"/>
    <col min="11970" max="11970" width="11.28515625" style="194" customWidth="1"/>
    <col min="11971" max="11971" width="12.42578125" style="194" customWidth="1"/>
    <col min="11972" max="11972" width="11.28515625" style="194" customWidth="1"/>
    <col min="11973" max="11973" width="12.42578125" style="194" customWidth="1"/>
    <col min="11974" max="11974" width="11.28515625" style="194" customWidth="1"/>
    <col min="11975" max="11975" width="12.42578125" style="194" customWidth="1"/>
    <col min="11976" max="11976" width="11.28515625" style="194" customWidth="1"/>
    <col min="11977" max="11977" width="14.140625" style="194" customWidth="1"/>
    <col min="11978" max="11978" width="10.28515625" style="194" customWidth="1"/>
    <col min="11979" max="11979" width="17.140625" style="194" customWidth="1"/>
    <col min="11980" max="11980" width="12" style="194" customWidth="1"/>
    <col min="11981" max="11981" width="14.140625" style="194" customWidth="1"/>
    <col min="11982" max="11982" width="10.28515625" style="194" customWidth="1"/>
    <col min="11983" max="11983" width="17.140625" style="194" customWidth="1"/>
    <col min="11984" max="11984" width="12" style="194" customWidth="1"/>
    <col min="11985" max="11985" width="10.7109375" style="194" customWidth="1"/>
    <col min="11986" max="11988" width="9" style="194" hidden="1" customWidth="1"/>
    <col min="11989" max="12216" width="9" style="194"/>
    <col min="12217" max="12217" width="5.140625" style="194" customWidth="1"/>
    <col min="12218" max="12218" width="32.42578125" style="194" customWidth="1"/>
    <col min="12219" max="12221" width="10.28515625" style="194" customWidth="1"/>
    <col min="12222" max="12223" width="12.42578125" style="194" customWidth="1"/>
    <col min="12224" max="12224" width="11.28515625" style="194" customWidth="1"/>
    <col min="12225" max="12225" width="12.42578125" style="194" customWidth="1"/>
    <col min="12226" max="12226" width="11.28515625" style="194" customWidth="1"/>
    <col min="12227" max="12227" width="12.42578125" style="194" customWidth="1"/>
    <col min="12228" max="12228" width="11.28515625" style="194" customWidth="1"/>
    <col min="12229" max="12229" width="12.42578125" style="194" customWidth="1"/>
    <col min="12230" max="12230" width="11.28515625" style="194" customWidth="1"/>
    <col min="12231" max="12231" width="12.42578125" style="194" customWidth="1"/>
    <col min="12232" max="12232" width="11.28515625" style="194" customWidth="1"/>
    <col min="12233" max="12233" width="14.140625" style="194" customWidth="1"/>
    <col min="12234" max="12234" width="10.28515625" style="194" customWidth="1"/>
    <col min="12235" max="12235" width="17.140625" style="194" customWidth="1"/>
    <col min="12236" max="12236" width="12" style="194" customWidth="1"/>
    <col min="12237" max="12237" width="14.140625" style="194" customWidth="1"/>
    <col min="12238" max="12238" width="10.28515625" style="194" customWidth="1"/>
    <col min="12239" max="12239" width="17.140625" style="194" customWidth="1"/>
    <col min="12240" max="12240" width="12" style="194" customWidth="1"/>
    <col min="12241" max="12241" width="10.7109375" style="194" customWidth="1"/>
    <col min="12242" max="12244" width="9" style="194" hidden="1" customWidth="1"/>
    <col min="12245" max="12472" width="9" style="194"/>
    <col min="12473" max="12473" width="5.140625" style="194" customWidth="1"/>
    <col min="12474" max="12474" width="32.42578125" style="194" customWidth="1"/>
    <col min="12475" max="12477" width="10.28515625" style="194" customWidth="1"/>
    <col min="12478" max="12479" width="12.42578125" style="194" customWidth="1"/>
    <col min="12480" max="12480" width="11.28515625" style="194" customWidth="1"/>
    <col min="12481" max="12481" width="12.42578125" style="194" customWidth="1"/>
    <col min="12482" max="12482" width="11.28515625" style="194" customWidth="1"/>
    <col min="12483" max="12483" width="12.42578125" style="194" customWidth="1"/>
    <col min="12484" max="12484" width="11.28515625" style="194" customWidth="1"/>
    <col min="12485" max="12485" width="12.42578125" style="194" customWidth="1"/>
    <col min="12486" max="12486" width="11.28515625" style="194" customWidth="1"/>
    <col min="12487" max="12487" width="12.42578125" style="194" customWidth="1"/>
    <col min="12488" max="12488" width="11.28515625" style="194" customWidth="1"/>
    <col min="12489" max="12489" width="14.140625" style="194" customWidth="1"/>
    <col min="12490" max="12490" width="10.28515625" style="194" customWidth="1"/>
    <col min="12491" max="12491" width="17.140625" style="194" customWidth="1"/>
    <col min="12492" max="12492" width="12" style="194" customWidth="1"/>
    <col min="12493" max="12493" width="14.140625" style="194" customWidth="1"/>
    <col min="12494" max="12494" width="10.28515625" style="194" customWidth="1"/>
    <col min="12495" max="12495" width="17.140625" style="194" customWidth="1"/>
    <col min="12496" max="12496" width="12" style="194" customWidth="1"/>
    <col min="12497" max="12497" width="10.7109375" style="194" customWidth="1"/>
    <col min="12498" max="12500" width="9" style="194" hidden="1" customWidth="1"/>
    <col min="12501" max="12728" width="9" style="194"/>
    <col min="12729" max="12729" width="5.140625" style="194" customWidth="1"/>
    <col min="12730" max="12730" width="32.42578125" style="194" customWidth="1"/>
    <col min="12731" max="12733" width="10.28515625" style="194" customWidth="1"/>
    <col min="12734" max="12735" width="12.42578125" style="194" customWidth="1"/>
    <col min="12736" max="12736" width="11.28515625" style="194" customWidth="1"/>
    <col min="12737" max="12737" width="12.42578125" style="194" customWidth="1"/>
    <col min="12738" max="12738" width="11.28515625" style="194" customWidth="1"/>
    <col min="12739" max="12739" width="12.42578125" style="194" customWidth="1"/>
    <col min="12740" max="12740" width="11.28515625" style="194" customWidth="1"/>
    <col min="12741" max="12741" width="12.42578125" style="194" customWidth="1"/>
    <col min="12742" max="12742" width="11.28515625" style="194" customWidth="1"/>
    <col min="12743" max="12743" width="12.42578125" style="194" customWidth="1"/>
    <col min="12744" max="12744" width="11.28515625" style="194" customWidth="1"/>
    <col min="12745" max="12745" width="14.140625" style="194" customWidth="1"/>
    <col min="12746" max="12746" width="10.28515625" style="194" customWidth="1"/>
    <col min="12747" max="12747" width="17.140625" style="194" customWidth="1"/>
    <col min="12748" max="12748" width="12" style="194" customWidth="1"/>
    <col min="12749" max="12749" width="14.140625" style="194" customWidth="1"/>
    <col min="12750" max="12750" width="10.28515625" style="194" customWidth="1"/>
    <col min="12751" max="12751" width="17.140625" style="194" customWidth="1"/>
    <col min="12752" max="12752" width="12" style="194" customWidth="1"/>
    <col min="12753" max="12753" width="10.7109375" style="194" customWidth="1"/>
    <col min="12754" max="12756" width="9" style="194" hidden="1" customWidth="1"/>
    <col min="12757" max="12984" width="9" style="194"/>
    <col min="12985" max="12985" width="5.140625" style="194" customWidth="1"/>
    <col min="12986" max="12986" width="32.42578125" style="194" customWidth="1"/>
    <col min="12987" max="12989" width="10.28515625" style="194" customWidth="1"/>
    <col min="12990" max="12991" width="12.42578125" style="194" customWidth="1"/>
    <col min="12992" max="12992" width="11.28515625" style="194" customWidth="1"/>
    <col min="12993" max="12993" width="12.42578125" style="194" customWidth="1"/>
    <col min="12994" max="12994" width="11.28515625" style="194" customWidth="1"/>
    <col min="12995" max="12995" width="12.42578125" style="194" customWidth="1"/>
    <col min="12996" max="12996" width="11.28515625" style="194" customWidth="1"/>
    <col min="12997" max="12997" width="12.42578125" style="194" customWidth="1"/>
    <col min="12998" max="12998" width="11.28515625" style="194" customWidth="1"/>
    <col min="12999" max="12999" width="12.42578125" style="194" customWidth="1"/>
    <col min="13000" max="13000" width="11.28515625" style="194" customWidth="1"/>
    <col min="13001" max="13001" width="14.140625" style="194" customWidth="1"/>
    <col min="13002" max="13002" width="10.28515625" style="194" customWidth="1"/>
    <col min="13003" max="13003" width="17.140625" style="194" customWidth="1"/>
    <col min="13004" max="13004" width="12" style="194" customWidth="1"/>
    <col min="13005" max="13005" width="14.140625" style="194" customWidth="1"/>
    <col min="13006" max="13006" width="10.28515625" style="194" customWidth="1"/>
    <col min="13007" max="13007" width="17.140625" style="194" customWidth="1"/>
    <col min="13008" max="13008" width="12" style="194" customWidth="1"/>
    <col min="13009" max="13009" width="10.7109375" style="194" customWidth="1"/>
    <col min="13010" max="13012" width="9" style="194" hidden="1" customWidth="1"/>
    <col min="13013" max="13240" width="9" style="194"/>
    <col min="13241" max="13241" width="5.140625" style="194" customWidth="1"/>
    <col min="13242" max="13242" width="32.42578125" style="194" customWidth="1"/>
    <col min="13243" max="13245" width="10.28515625" style="194" customWidth="1"/>
    <col min="13246" max="13247" width="12.42578125" style="194" customWidth="1"/>
    <col min="13248" max="13248" width="11.28515625" style="194" customWidth="1"/>
    <col min="13249" max="13249" width="12.42578125" style="194" customWidth="1"/>
    <col min="13250" max="13250" width="11.28515625" style="194" customWidth="1"/>
    <col min="13251" max="13251" width="12.42578125" style="194" customWidth="1"/>
    <col min="13252" max="13252" width="11.28515625" style="194" customWidth="1"/>
    <col min="13253" max="13253" width="12.42578125" style="194" customWidth="1"/>
    <col min="13254" max="13254" width="11.28515625" style="194" customWidth="1"/>
    <col min="13255" max="13255" width="12.42578125" style="194" customWidth="1"/>
    <col min="13256" max="13256" width="11.28515625" style="194" customWidth="1"/>
    <col min="13257" max="13257" width="14.140625" style="194" customWidth="1"/>
    <col min="13258" max="13258" width="10.28515625" style="194" customWidth="1"/>
    <col min="13259" max="13259" width="17.140625" style="194" customWidth="1"/>
    <col min="13260" max="13260" width="12" style="194" customWidth="1"/>
    <col min="13261" max="13261" width="14.140625" style="194" customWidth="1"/>
    <col min="13262" max="13262" width="10.28515625" style="194" customWidth="1"/>
    <col min="13263" max="13263" width="17.140625" style="194" customWidth="1"/>
    <col min="13264" max="13264" width="12" style="194" customWidth="1"/>
    <col min="13265" max="13265" width="10.7109375" style="194" customWidth="1"/>
    <col min="13266" max="13268" width="9" style="194" hidden="1" customWidth="1"/>
    <col min="13269" max="13496" width="9" style="194"/>
    <col min="13497" max="13497" width="5.140625" style="194" customWidth="1"/>
    <col min="13498" max="13498" width="32.42578125" style="194" customWidth="1"/>
    <col min="13499" max="13501" width="10.28515625" style="194" customWidth="1"/>
    <col min="13502" max="13503" width="12.42578125" style="194" customWidth="1"/>
    <col min="13504" max="13504" width="11.28515625" style="194" customWidth="1"/>
    <col min="13505" max="13505" width="12.42578125" style="194" customWidth="1"/>
    <col min="13506" max="13506" width="11.28515625" style="194" customWidth="1"/>
    <col min="13507" max="13507" width="12.42578125" style="194" customWidth="1"/>
    <col min="13508" max="13508" width="11.28515625" style="194" customWidth="1"/>
    <col min="13509" max="13509" width="12.42578125" style="194" customWidth="1"/>
    <col min="13510" max="13510" width="11.28515625" style="194" customWidth="1"/>
    <col min="13511" max="13511" width="12.42578125" style="194" customWidth="1"/>
    <col min="13512" max="13512" width="11.28515625" style="194" customWidth="1"/>
    <col min="13513" max="13513" width="14.140625" style="194" customWidth="1"/>
    <col min="13514" max="13514" width="10.28515625" style="194" customWidth="1"/>
    <col min="13515" max="13515" width="17.140625" style="194" customWidth="1"/>
    <col min="13516" max="13516" width="12" style="194" customWidth="1"/>
    <col min="13517" max="13517" width="14.140625" style="194" customWidth="1"/>
    <col min="13518" max="13518" width="10.28515625" style="194" customWidth="1"/>
    <col min="13519" max="13519" width="17.140625" style="194" customWidth="1"/>
    <col min="13520" max="13520" width="12" style="194" customWidth="1"/>
    <col min="13521" max="13521" width="10.7109375" style="194" customWidth="1"/>
    <col min="13522" max="13524" width="9" style="194" hidden="1" customWidth="1"/>
    <col min="13525" max="13752" width="9" style="194"/>
    <col min="13753" max="13753" width="5.140625" style="194" customWidth="1"/>
    <col min="13754" max="13754" width="32.42578125" style="194" customWidth="1"/>
    <col min="13755" max="13757" width="10.28515625" style="194" customWidth="1"/>
    <col min="13758" max="13759" width="12.42578125" style="194" customWidth="1"/>
    <col min="13760" max="13760" width="11.28515625" style="194" customWidth="1"/>
    <col min="13761" max="13761" width="12.42578125" style="194" customWidth="1"/>
    <col min="13762" max="13762" width="11.28515625" style="194" customWidth="1"/>
    <col min="13763" max="13763" width="12.42578125" style="194" customWidth="1"/>
    <col min="13764" max="13764" width="11.28515625" style="194" customWidth="1"/>
    <col min="13765" max="13765" width="12.42578125" style="194" customWidth="1"/>
    <col min="13766" max="13766" width="11.28515625" style="194" customWidth="1"/>
    <col min="13767" max="13767" width="12.42578125" style="194" customWidth="1"/>
    <col min="13768" max="13768" width="11.28515625" style="194" customWidth="1"/>
    <col min="13769" max="13769" width="14.140625" style="194" customWidth="1"/>
    <col min="13770" max="13770" width="10.28515625" style="194" customWidth="1"/>
    <col min="13771" max="13771" width="17.140625" style="194" customWidth="1"/>
    <col min="13772" max="13772" width="12" style="194" customWidth="1"/>
    <col min="13773" max="13773" width="14.140625" style="194" customWidth="1"/>
    <col min="13774" max="13774" width="10.28515625" style="194" customWidth="1"/>
    <col min="13775" max="13775" width="17.140625" style="194" customWidth="1"/>
    <col min="13776" max="13776" width="12" style="194" customWidth="1"/>
    <col min="13777" max="13777" width="10.7109375" style="194" customWidth="1"/>
    <col min="13778" max="13780" width="9" style="194" hidden="1" customWidth="1"/>
    <col min="13781" max="14008" width="9" style="194"/>
    <col min="14009" max="14009" width="5.140625" style="194" customWidth="1"/>
    <col min="14010" max="14010" width="32.42578125" style="194" customWidth="1"/>
    <col min="14011" max="14013" width="10.28515625" style="194" customWidth="1"/>
    <col min="14014" max="14015" width="12.42578125" style="194" customWidth="1"/>
    <col min="14016" max="14016" width="11.28515625" style="194" customWidth="1"/>
    <col min="14017" max="14017" width="12.42578125" style="194" customWidth="1"/>
    <col min="14018" max="14018" width="11.28515625" style="194" customWidth="1"/>
    <col min="14019" max="14019" width="12.42578125" style="194" customWidth="1"/>
    <col min="14020" max="14020" width="11.28515625" style="194" customWidth="1"/>
    <col min="14021" max="14021" width="12.42578125" style="194" customWidth="1"/>
    <col min="14022" max="14022" width="11.28515625" style="194" customWidth="1"/>
    <col min="14023" max="14023" width="12.42578125" style="194" customWidth="1"/>
    <col min="14024" max="14024" width="11.28515625" style="194" customWidth="1"/>
    <col min="14025" max="14025" width="14.140625" style="194" customWidth="1"/>
    <col min="14026" max="14026" width="10.28515625" style="194" customWidth="1"/>
    <col min="14027" max="14027" width="17.140625" style="194" customWidth="1"/>
    <col min="14028" max="14028" width="12" style="194" customWidth="1"/>
    <col min="14029" max="14029" width="14.140625" style="194" customWidth="1"/>
    <col min="14030" max="14030" width="10.28515625" style="194" customWidth="1"/>
    <col min="14031" max="14031" width="17.140625" style="194" customWidth="1"/>
    <col min="14032" max="14032" width="12" style="194" customWidth="1"/>
    <col min="14033" max="14033" width="10.7109375" style="194" customWidth="1"/>
    <col min="14034" max="14036" width="9" style="194" hidden="1" customWidth="1"/>
    <col min="14037" max="14264" width="9" style="194"/>
    <col min="14265" max="14265" width="5.140625" style="194" customWidth="1"/>
    <col min="14266" max="14266" width="32.42578125" style="194" customWidth="1"/>
    <col min="14267" max="14269" width="10.28515625" style="194" customWidth="1"/>
    <col min="14270" max="14271" width="12.42578125" style="194" customWidth="1"/>
    <col min="14272" max="14272" width="11.28515625" style="194" customWidth="1"/>
    <col min="14273" max="14273" width="12.42578125" style="194" customWidth="1"/>
    <col min="14274" max="14274" width="11.28515625" style="194" customWidth="1"/>
    <col min="14275" max="14275" width="12.42578125" style="194" customWidth="1"/>
    <col min="14276" max="14276" width="11.28515625" style="194" customWidth="1"/>
    <col min="14277" max="14277" width="12.42578125" style="194" customWidth="1"/>
    <col min="14278" max="14278" width="11.28515625" style="194" customWidth="1"/>
    <col min="14279" max="14279" width="12.42578125" style="194" customWidth="1"/>
    <col min="14280" max="14280" width="11.28515625" style="194" customWidth="1"/>
    <col min="14281" max="14281" width="14.140625" style="194" customWidth="1"/>
    <col min="14282" max="14282" width="10.28515625" style="194" customWidth="1"/>
    <col min="14283" max="14283" width="17.140625" style="194" customWidth="1"/>
    <col min="14284" max="14284" width="12" style="194" customWidth="1"/>
    <col min="14285" max="14285" width="14.140625" style="194" customWidth="1"/>
    <col min="14286" max="14286" width="10.28515625" style="194" customWidth="1"/>
    <col min="14287" max="14287" width="17.140625" style="194" customWidth="1"/>
    <col min="14288" max="14288" width="12" style="194" customWidth="1"/>
    <col min="14289" max="14289" width="10.7109375" style="194" customWidth="1"/>
    <col min="14290" max="14292" width="9" style="194" hidden="1" customWidth="1"/>
    <col min="14293" max="14520" width="9" style="194"/>
    <col min="14521" max="14521" width="5.140625" style="194" customWidth="1"/>
    <col min="14522" max="14522" width="32.42578125" style="194" customWidth="1"/>
    <col min="14523" max="14525" width="10.28515625" style="194" customWidth="1"/>
    <col min="14526" max="14527" width="12.42578125" style="194" customWidth="1"/>
    <col min="14528" max="14528" width="11.28515625" style="194" customWidth="1"/>
    <col min="14529" max="14529" width="12.42578125" style="194" customWidth="1"/>
    <col min="14530" max="14530" width="11.28515625" style="194" customWidth="1"/>
    <col min="14531" max="14531" width="12.42578125" style="194" customWidth="1"/>
    <col min="14532" max="14532" width="11.28515625" style="194" customWidth="1"/>
    <col min="14533" max="14533" width="12.42578125" style="194" customWidth="1"/>
    <col min="14534" max="14534" width="11.28515625" style="194" customWidth="1"/>
    <col min="14535" max="14535" width="12.42578125" style="194" customWidth="1"/>
    <col min="14536" max="14536" width="11.28515625" style="194" customWidth="1"/>
    <col min="14537" max="14537" width="14.140625" style="194" customWidth="1"/>
    <col min="14538" max="14538" width="10.28515625" style="194" customWidth="1"/>
    <col min="14539" max="14539" width="17.140625" style="194" customWidth="1"/>
    <col min="14540" max="14540" width="12" style="194" customWidth="1"/>
    <col min="14541" max="14541" width="14.140625" style="194" customWidth="1"/>
    <col min="14542" max="14542" width="10.28515625" style="194" customWidth="1"/>
    <col min="14543" max="14543" width="17.140625" style="194" customWidth="1"/>
    <col min="14544" max="14544" width="12" style="194" customWidth="1"/>
    <col min="14545" max="14545" width="10.7109375" style="194" customWidth="1"/>
    <col min="14546" max="14548" width="9" style="194" hidden="1" customWidth="1"/>
    <col min="14549" max="14776" width="9" style="194"/>
    <col min="14777" max="14777" width="5.140625" style="194" customWidth="1"/>
    <col min="14778" max="14778" width="32.42578125" style="194" customWidth="1"/>
    <col min="14779" max="14781" width="10.28515625" style="194" customWidth="1"/>
    <col min="14782" max="14783" width="12.42578125" style="194" customWidth="1"/>
    <col min="14784" max="14784" width="11.28515625" style="194" customWidth="1"/>
    <col min="14785" max="14785" width="12.42578125" style="194" customWidth="1"/>
    <col min="14786" max="14786" width="11.28515625" style="194" customWidth="1"/>
    <col min="14787" max="14787" width="12.42578125" style="194" customWidth="1"/>
    <col min="14788" max="14788" width="11.28515625" style="194" customWidth="1"/>
    <col min="14789" max="14789" width="12.42578125" style="194" customWidth="1"/>
    <col min="14790" max="14790" width="11.28515625" style="194" customWidth="1"/>
    <col min="14791" max="14791" width="12.42578125" style="194" customWidth="1"/>
    <col min="14792" max="14792" width="11.28515625" style="194" customWidth="1"/>
    <col min="14793" max="14793" width="14.140625" style="194" customWidth="1"/>
    <col min="14794" max="14794" width="10.28515625" style="194" customWidth="1"/>
    <col min="14795" max="14795" width="17.140625" style="194" customWidth="1"/>
    <col min="14796" max="14796" width="12" style="194" customWidth="1"/>
    <col min="14797" max="14797" width="14.140625" style="194" customWidth="1"/>
    <col min="14798" max="14798" width="10.28515625" style="194" customWidth="1"/>
    <col min="14799" max="14799" width="17.140625" style="194" customWidth="1"/>
    <col min="14800" max="14800" width="12" style="194" customWidth="1"/>
    <col min="14801" max="14801" width="10.7109375" style="194" customWidth="1"/>
    <col min="14802" max="14804" width="9" style="194" hidden="1" customWidth="1"/>
    <col min="14805" max="15032" width="9" style="194"/>
    <col min="15033" max="15033" width="5.140625" style="194" customWidth="1"/>
    <col min="15034" max="15034" width="32.42578125" style="194" customWidth="1"/>
    <col min="15035" max="15037" width="10.28515625" style="194" customWidth="1"/>
    <col min="15038" max="15039" width="12.42578125" style="194" customWidth="1"/>
    <col min="15040" max="15040" width="11.28515625" style="194" customWidth="1"/>
    <col min="15041" max="15041" width="12.42578125" style="194" customWidth="1"/>
    <col min="15042" max="15042" width="11.28515625" style="194" customWidth="1"/>
    <col min="15043" max="15043" width="12.42578125" style="194" customWidth="1"/>
    <col min="15044" max="15044" width="11.28515625" style="194" customWidth="1"/>
    <col min="15045" max="15045" width="12.42578125" style="194" customWidth="1"/>
    <col min="15046" max="15046" width="11.28515625" style="194" customWidth="1"/>
    <col min="15047" max="15047" width="12.42578125" style="194" customWidth="1"/>
    <col min="15048" max="15048" width="11.28515625" style="194" customWidth="1"/>
    <col min="15049" max="15049" width="14.140625" style="194" customWidth="1"/>
    <col min="15050" max="15050" width="10.28515625" style="194" customWidth="1"/>
    <col min="15051" max="15051" width="17.140625" style="194" customWidth="1"/>
    <col min="15052" max="15052" width="12" style="194" customWidth="1"/>
    <col min="15053" max="15053" width="14.140625" style="194" customWidth="1"/>
    <col min="15054" max="15054" width="10.28515625" style="194" customWidth="1"/>
    <col min="15055" max="15055" width="17.140625" style="194" customWidth="1"/>
    <col min="15056" max="15056" width="12" style="194" customWidth="1"/>
    <col min="15057" max="15057" width="10.7109375" style="194" customWidth="1"/>
    <col min="15058" max="15060" width="9" style="194" hidden="1" customWidth="1"/>
    <col min="15061" max="15288" width="9" style="194"/>
    <col min="15289" max="15289" width="5.140625" style="194" customWidth="1"/>
    <col min="15290" max="15290" width="32.42578125" style="194" customWidth="1"/>
    <col min="15291" max="15293" width="10.28515625" style="194" customWidth="1"/>
    <col min="15294" max="15295" width="12.42578125" style="194" customWidth="1"/>
    <col min="15296" max="15296" width="11.28515625" style="194" customWidth="1"/>
    <col min="15297" max="15297" width="12.42578125" style="194" customWidth="1"/>
    <col min="15298" max="15298" width="11.28515625" style="194" customWidth="1"/>
    <col min="15299" max="15299" width="12.42578125" style="194" customWidth="1"/>
    <col min="15300" max="15300" width="11.28515625" style="194" customWidth="1"/>
    <col min="15301" max="15301" width="12.42578125" style="194" customWidth="1"/>
    <col min="15302" max="15302" width="11.28515625" style="194" customWidth="1"/>
    <col min="15303" max="15303" width="12.42578125" style="194" customWidth="1"/>
    <col min="15304" max="15304" width="11.28515625" style="194" customWidth="1"/>
    <col min="15305" max="15305" width="14.140625" style="194" customWidth="1"/>
    <col min="15306" max="15306" width="10.28515625" style="194" customWidth="1"/>
    <col min="15307" max="15307" width="17.140625" style="194" customWidth="1"/>
    <col min="15308" max="15308" width="12" style="194" customWidth="1"/>
    <col min="15309" max="15309" width="14.140625" style="194" customWidth="1"/>
    <col min="15310" max="15310" width="10.28515625" style="194" customWidth="1"/>
    <col min="15311" max="15311" width="17.140625" style="194" customWidth="1"/>
    <col min="15312" max="15312" width="12" style="194" customWidth="1"/>
    <col min="15313" max="15313" width="10.7109375" style="194" customWidth="1"/>
    <col min="15314" max="15316" width="9" style="194" hidden="1" customWidth="1"/>
    <col min="15317" max="15544" width="9" style="194"/>
    <col min="15545" max="15545" width="5.140625" style="194" customWidth="1"/>
    <col min="15546" max="15546" width="32.42578125" style="194" customWidth="1"/>
    <col min="15547" max="15549" width="10.28515625" style="194" customWidth="1"/>
    <col min="15550" max="15551" width="12.42578125" style="194" customWidth="1"/>
    <col min="15552" max="15552" width="11.28515625" style="194" customWidth="1"/>
    <col min="15553" max="15553" width="12.42578125" style="194" customWidth="1"/>
    <col min="15554" max="15554" width="11.28515625" style="194" customWidth="1"/>
    <col min="15555" max="15555" width="12.42578125" style="194" customWidth="1"/>
    <col min="15556" max="15556" width="11.28515625" style="194" customWidth="1"/>
    <col min="15557" max="15557" width="12.42578125" style="194" customWidth="1"/>
    <col min="15558" max="15558" width="11.28515625" style="194" customWidth="1"/>
    <col min="15559" max="15559" width="12.42578125" style="194" customWidth="1"/>
    <col min="15560" max="15560" width="11.28515625" style="194" customWidth="1"/>
    <col min="15561" max="15561" width="14.140625" style="194" customWidth="1"/>
    <col min="15562" max="15562" width="10.28515625" style="194" customWidth="1"/>
    <col min="15563" max="15563" width="17.140625" style="194" customWidth="1"/>
    <col min="15564" max="15564" width="12" style="194" customWidth="1"/>
    <col min="15565" max="15565" width="14.140625" style="194" customWidth="1"/>
    <col min="15566" max="15566" width="10.28515625" style="194" customWidth="1"/>
    <col min="15567" max="15567" width="17.140625" style="194" customWidth="1"/>
    <col min="15568" max="15568" width="12" style="194" customWidth="1"/>
    <col min="15569" max="15569" width="10.7109375" style="194" customWidth="1"/>
    <col min="15570" max="15572" width="9" style="194" hidden="1" customWidth="1"/>
    <col min="15573" max="15800" width="9" style="194"/>
    <col min="15801" max="15801" width="5.140625" style="194" customWidth="1"/>
    <col min="15802" max="15802" width="32.42578125" style="194" customWidth="1"/>
    <col min="15803" max="15805" width="10.28515625" style="194" customWidth="1"/>
    <col min="15806" max="15807" width="12.42578125" style="194" customWidth="1"/>
    <col min="15808" max="15808" width="11.28515625" style="194" customWidth="1"/>
    <col min="15809" max="15809" width="12.42578125" style="194" customWidth="1"/>
    <col min="15810" max="15810" width="11.28515625" style="194" customWidth="1"/>
    <col min="15811" max="15811" width="12.42578125" style="194" customWidth="1"/>
    <col min="15812" max="15812" width="11.28515625" style="194" customWidth="1"/>
    <col min="15813" max="15813" width="12.42578125" style="194" customWidth="1"/>
    <col min="15814" max="15814" width="11.28515625" style="194" customWidth="1"/>
    <col min="15815" max="15815" width="12.42578125" style="194" customWidth="1"/>
    <col min="15816" max="15816" width="11.28515625" style="194" customWidth="1"/>
    <col min="15817" max="15817" width="14.140625" style="194" customWidth="1"/>
    <col min="15818" max="15818" width="10.28515625" style="194" customWidth="1"/>
    <col min="15819" max="15819" width="17.140625" style="194" customWidth="1"/>
    <col min="15820" max="15820" width="12" style="194" customWidth="1"/>
    <col min="15821" max="15821" width="14.140625" style="194" customWidth="1"/>
    <col min="15822" max="15822" width="10.28515625" style="194" customWidth="1"/>
    <col min="15823" max="15823" width="17.140625" style="194" customWidth="1"/>
    <col min="15824" max="15824" width="12" style="194" customWidth="1"/>
    <col min="15825" max="15825" width="10.7109375" style="194" customWidth="1"/>
    <col min="15826" max="15828" width="9" style="194" hidden="1" customWidth="1"/>
    <col min="15829" max="16056" width="9" style="194"/>
    <col min="16057" max="16057" width="5.140625" style="194" customWidth="1"/>
    <col min="16058" max="16058" width="32.42578125" style="194" customWidth="1"/>
    <col min="16059" max="16061" width="10.28515625" style="194" customWidth="1"/>
    <col min="16062" max="16063" width="12.42578125" style="194" customWidth="1"/>
    <col min="16064" max="16064" width="11.28515625" style="194" customWidth="1"/>
    <col min="16065" max="16065" width="12.42578125" style="194" customWidth="1"/>
    <col min="16066" max="16066" width="11.28515625" style="194" customWidth="1"/>
    <col min="16067" max="16067" width="12.42578125" style="194" customWidth="1"/>
    <col min="16068" max="16068" width="11.28515625" style="194" customWidth="1"/>
    <col min="16069" max="16069" width="12.42578125" style="194" customWidth="1"/>
    <col min="16070" max="16070" width="11.28515625" style="194" customWidth="1"/>
    <col min="16071" max="16071" width="12.42578125" style="194" customWidth="1"/>
    <col min="16072" max="16072" width="11.28515625" style="194" customWidth="1"/>
    <col min="16073" max="16073" width="14.140625" style="194" customWidth="1"/>
    <col min="16074" max="16074" width="10.28515625" style="194" customWidth="1"/>
    <col min="16075" max="16075" width="17.140625" style="194" customWidth="1"/>
    <col min="16076" max="16076" width="12" style="194" customWidth="1"/>
    <col min="16077" max="16077" width="14.140625" style="194" customWidth="1"/>
    <col min="16078" max="16078" width="10.28515625" style="194" customWidth="1"/>
    <col min="16079" max="16079" width="17.140625" style="194" customWidth="1"/>
    <col min="16080" max="16080" width="12" style="194" customWidth="1"/>
    <col min="16081" max="16081" width="10.7109375" style="194" customWidth="1"/>
    <col min="16082" max="16084" width="9" style="194" hidden="1" customWidth="1"/>
    <col min="16085" max="16308" width="9" style="194"/>
    <col min="16309" max="16384" width="9.140625" style="194" customWidth="1"/>
  </cols>
  <sheetData>
    <row r="1" spans="1:18" s="168" customFormat="1" ht="18.75">
      <c r="A1" s="364" t="s">
        <v>420</v>
      </c>
      <c r="B1" s="364"/>
      <c r="C1" s="364"/>
      <c r="D1" s="364"/>
      <c r="E1" s="364"/>
      <c r="F1" s="364"/>
      <c r="G1" s="364"/>
      <c r="H1" s="364"/>
      <c r="I1" s="364"/>
      <c r="J1" s="364"/>
      <c r="K1" s="364"/>
      <c r="L1" s="364"/>
      <c r="M1" s="364"/>
      <c r="N1" s="364"/>
      <c r="O1" s="364"/>
      <c r="P1" s="364"/>
      <c r="Q1" s="364"/>
      <c r="R1" s="364"/>
    </row>
    <row r="2" spans="1:18" ht="39" customHeight="1">
      <c r="A2" s="365" t="s">
        <v>509</v>
      </c>
      <c r="B2" s="365"/>
      <c r="C2" s="365"/>
      <c r="D2" s="365"/>
      <c r="E2" s="365"/>
      <c r="F2" s="365"/>
      <c r="G2" s="365"/>
      <c r="H2" s="365"/>
      <c r="I2" s="365"/>
      <c r="J2" s="365"/>
      <c r="K2" s="365"/>
      <c r="L2" s="365"/>
      <c r="M2" s="365"/>
      <c r="N2" s="365"/>
      <c r="O2" s="365"/>
      <c r="P2" s="365"/>
      <c r="Q2" s="365"/>
      <c r="R2" s="365"/>
    </row>
    <row r="3" spans="1:18" ht="18.75">
      <c r="A3" s="482" t="s">
        <v>628</v>
      </c>
      <c r="B3" s="482"/>
      <c r="C3" s="482"/>
      <c r="D3" s="482"/>
      <c r="E3" s="482"/>
      <c r="F3" s="482"/>
      <c r="G3" s="482"/>
      <c r="H3" s="482"/>
      <c r="I3" s="482"/>
      <c r="J3" s="482"/>
      <c r="K3" s="482"/>
      <c r="L3" s="482"/>
      <c r="M3" s="482"/>
      <c r="N3" s="482"/>
      <c r="O3" s="482"/>
      <c r="P3" s="482"/>
      <c r="Q3" s="482"/>
      <c r="R3" s="482"/>
    </row>
    <row r="4" spans="1:18">
      <c r="A4" s="474" t="s">
        <v>0</v>
      </c>
      <c r="B4" s="474"/>
      <c r="C4" s="474"/>
      <c r="D4" s="474"/>
      <c r="E4" s="474"/>
      <c r="F4" s="474"/>
      <c r="G4" s="474"/>
      <c r="H4" s="474"/>
      <c r="I4" s="474"/>
      <c r="J4" s="474"/>
      <c r="K4" s="474"/>
      <c r="L4" s="474"/>
      <c r="M4" s="474"/>
      <c r="N4" s="474"/>
      <c r="O4" s="474"/>
      <c r="P4" s="474"/>
      <c r="Q4" s="474"/>
      <c r="R4" s="474"/>
    </row>
    <row r="5" spans="1:18" s="208" customFormat="1" ht="86.25" customHeight="1">
      <c r="A5" s="475" t="s">
        <v>18</v>
      </c>
      <c r="B5" s="475" t="s">
        <v>19</v>
      </c>
      <c r="C5" s="475" t="s">
        <v>328</v>
      </c>
      <c r="D5" s="475" t="s">
        <v>348</v>
      </c>
      <c r="E5" s="475" t="s">
        <v>368</v>
      </c>
      <c r="F5" s="475" t="s">
        <v>24</v>
      </c>
      <c r="G5" s="475"/>
      <c r="H5" s="475"/>
      <c r="I5" s="475" t="s">
        <v>25</v>
      </c>
      <c r="J5" s="475"/>
      <c r="K5" s="475" t="s">
        <v>545</v>
      </c>
      <c r="L5" s="475"/>
      <c r="M5" s="475"/>
      <c r="N5" s="475" t="s">
        <v>631</v>
      </c>
      <c r="O5" s="475"/>
      <c r="P5" s="475"/>
      <c r="Q5" s="475" t="s">
        <v>496</v>
      </c>
      <c r="R5" s="475" t="s">
        <v>3</v>
      </c>
    </row>
    <row r="6" spans="1:18" s="208" customFormat="1" ht="18" customHeight="1">
      <c r="A6" s="475"/>
      <c r="B6" s="475"/>
      <c r="C6" s="475"/>
      <c r="D6" s="475"/>
      <c r="E6" s="475"/>
      <c r="F6" s="475" t="s">
        <v>169</v>
      </c>
      <c r="G6" s="475" t="s">
        <v>27</v>
      </c>
      <c r="H6" s="475"/>
      <c r="I6" s="475" t="str">
        <f>G7</f>
        <v>Tổng số (tất cả các nguồn vốn)</v>
      </c>
      <c r="J6" s="475" t="str">
        <f>H7</f>
        <v>Trong đó: Vốn đấu giá</v>
      </c>
      <c r="K6" s="476" t="s">
        <v>5</v>
      </c>
      <c r="L6" s="476" t="s">
        <v>126</v>
      </c>
      <c r="M6" s="476"/>
      <c r="N6" s="476" t="s">
        <v>5</v>
      </c>
      <c r="O6" s="476" t="s">
        <v>126</v>
      </c>
      <c r="P6" s="476"/>
      <c r="Q6" s="475"/>
      <c r="R6" s="475"/>
    </row>
    <row r="7" spans="1:18" s="208" customFormat="1" ht="15.75" customHeight="1">
      <c r="A7" s="475"/>
      <c r="B7" s="475"/>
      <c r="C7" s="475"/>
      <c r="D7" s="475"/>
      <c r="E7" s="475"/>
      <c r="F7" s="475"/>
      <c r="G7" s="475" t="s">
        <v>29</v>
      </c>
      <c r="H7" s="475" t="s">
        <v>363</v>
      </c>
      <c r="I7" s="475"/>
      <c r="J7" s="475"/>
      <c r="K7" s="476"/>
      <c r="L7" s="476"/>
      <c r="M7" s="476"/>
      <c r="N7" s="476"/>
      <c r="O7" s="476"/>
      <c r="P7" s="476"/>
      <c r="Q7" s="475"/>
      <c r="R7" s="475"/>
    </row>
    <row r="8" spans="1:18" s="208" customFormat="1" ht="90.75" customHeight="1">
      <c r="A8" s="475"/>
      <c r="B8" s="475"/>
      <c r="C8" s="475"/>
      <c r="D8" s="475"/>
      <c r="E8" s="475"/>
      <c r="F8" s="475"/>
      <c r="G8" s="475"/>
      <c r="H8" s="480"/>
      <c r="I8" s="475"/>
      <c r="J8" s="475"/>
      <c r="K8" s="476"/>
      <c r="L8" s="251" t="s">
        <v>246</v>
      </c>
      <c r="M8" s="251" t="s">
        <v>361</v>
      </c>
      <c r="N8" s="476"/>
      <c r="O8" s="251" t="s">
        <v>246</v>
      </c>
      <c r="P8" s="251" t="s">
        <v>361</v>
      </c>
      <c r="Q8" s="475"/>
      <c r="R8" s="475"/>
    </row>
    <row r="9" spans="1:18" s="193" customFormat="1" ht="120" customHeight="1">
      <c r="A9" s="252" t="s">
        <v>97</v>
      </c>
      <c r="B9" s="228" t="s">
        <v>337</v>
      </c>
      <c r="C9" s="325"/>
      <c r="D9" s="325"/>
      <c r="E9" s="325"/>
      <c r="F9" s="254"/>
      <c r="G9" s="249">
        <f t="shared" ref="G9:Q9" si="0">SUM(G10:G14)</f>
        <v>431476</v>
      </c>
      <c r="H9" s="249">
        <f t="shared" si="0"/>
        <v>126367</v>
      </c>
      <c r="I9" s="249">
        <f t="shared" si="0"/>
        <v>0</v>
      </c>
      <c r="J9" s="249">
        <f t="shared" si="0"/>
        <v>0</v>
      </c>
      <c r="K9" s="249">
        <f t="shared" si="0"/>
        <v>126367</v>
      </c>
      <c r="L9" s="249">
        <f t="shared" si="0"/>
        <v>0</v>
      </c>
      <c r="M9" s="249">
        <f t="shared" si="0"/>
        <v>0</v>
      </c>
      <c r="N9" s="249">
        <f t="shared" si="0"/>
        <v>0</v>
      </c>
      <c r="O9" s="249">
        <f t="shared" si="0"/>
        <v>0</v>
      </c>
      <c r="P9" s="249">
        <f t="shared" si="0"/>
        <v>0</v>
      </c>
      <c r="Q9" s="249">
        <f t="shared" si="0"/>
        <v>0</v>
      </c>
      <c r="R9" s="246" t="s">
        <v>360</v>
      </c>
    </row>
    <row r="10" spans="1:18" ht="39.950000000000003" customHeight="1">
      <c r="A10" s="263" t="s">
        <v>41</v>
      </c>
      <c r="B10" s="264" t="s">
        <v>327</v>
      </c>
      <c r="C10" s="286" t="s">
        <v>530</v>
      </c>
      <c r="D10" s="286" t="s">
        <v>56</v>
      </c>
      <c r="E10" s="286" t="s">
        <v>510</v>
      </c>
      <c r="F10" s="267" t="s">
        <v>422</v>
      </c>
      <c r="G10" s="283">
        <v>13564</v>
      </c>
      <c r="H10" s="326">
        <f>2019+5912</f>
        <v>7931</v>
      </c>
      <c r="I10" s="326"/>
      <c r="J10" s="326"/>
      <c r="K10" s="326">
        <f>2019+1954+3958</f>
        <v>7931</v>
      </c>
      <c r="L10" s="326"/>
      <c r="M10" s="326"/>
      <c r="N10" s="326"/>
      <c r="O10" s="326"/>
      <c r="P10" s="326"/>
      <c r="Q10" s="326"/>
      <c r="R10" s="308"/>
    </row>
    <row r="11" spans="1:18" ht="39.950000000000003" customHeight="1">
      <c r="A11" s="263" t="s">
        <v>46</v>
      </c>
      <c r="B11" s="264" t="s">
        <v>362</v>
      </c>
      <c r="C11" s="286" t="s">
        <v>530</v>
      </c>
      <c r="D11" s="267" t="s">
        <v>56</v>
      </c>
      <c r="E11" s="267" t="s">
        <v>518</v>
      </c>
      <c r="F11" s="267" t="s">
        <v>430</v>
      </c>
      <c r="G11" s="326">
        <v>15000</v>
      </c>
      <c r="H11" s="326">
        <v>7500</v>
      </c>
      <c r="I11" s="326"/>
      <c r="J11" s="326"/>
      <c r="K11" s="326">
        <v>7500</v>
      </c>
      <c r="L11" s="326"/>
      <c r="M11" s="326"/>
      <c r="N11" s="326"/>
      <c r="O11" s="326"/>
      <c r="P11" s="326"/>
      <c r="Q11" s="326"/>
      <c r="R11" s="308"/>
    </row>
    <row r="12" spans="1:18" s="235" customFormat="1" ht="39.950000000000003" customHeight="1">
      <c r="A12" s="263" t="s">
        <v>99</v>
      </c>
      <c r="B12" s="264" t="s">
        <v>543</v>
      </c>
      <c r="C12" s="286" t="s">
        <v>530</v>
      </c>
      <c r="D12" s="286" t="s">
        <v>56</v>
      </c>
      <c r="E12" s="289" t="s">
        <v>520</v>
      </c>
      <c r="F12" s="267" t="s">
        <v>507</v>
      </c>
      <c r="G12" s="283">
        <v>86550</v>
      </c>
      <c r="H12" s="283">
        <v>13670</v>
      </c>
      <c r="I12" s="326"/>
      <c r="J12" s="326"/>
      <c r="K12" s="326">
        <v>13670</v>
      </c>
      <c r="L12" s="326"/>
      <c r="M12" s="326"/>
      <c r="N12" s="326"/>
      <c r="O12" s="326"/>
      <c r="P12" s="326"/>
      <c r="Q12" s="326"/>
      <c r="R12" s="308"/>
    </row>
    <row r="13" spans="1:18" ht="54.95" customHeight="1">
      <c r="A13" s="263" t="s">
        <v>54</v>
      </c>
      <c r="B13" s="327" t="s">
        <v>536</v>
      </c>
      <c r="C13" s="286" t="s">
        <v>530</v>
      </c>
      <c r="D13" s="286" t="s">
        <v>324</v>
      </c>
      <c r="E13" s="286" t="s">
        <v>520</v>
      </c>
      <c r="F13" s="267" t="s">
        <v>537</v>
      </c>
      <c r="G13" s="283">
        <v>263262</v>
      </c>
      <c r="H13" s="326">
        <f>71262-200</f>
        <v>71062</v>
      </c>
      <c r="I13" s="326"/>
      <c r="J13" s="326"/>
      <c r="K13" s="326">
        <v>71062</v>
      </c>
      <c r="L13" s="326"/>
      <c r="M13" s="326"/>
      <c r="N13" s="326"/>
      <c r="O13" s="326"/>
      <c r="P13" s="326"/>
      <c r="Q13" s="326"/>
      <c r="R13" s="308"/>
    </row>
    <row r="14" spans="1:18" ht="54.95" customHeight="1">
      <c r="A14" s="263" t="s">
        <v>105</v>
      </c>
      <c r="B14" s="327" t="s">
        <v>544</v>
      </c>
      <c r="C14" s="286" t="s">
        <v>530</v>
      </c>
      <c r="D14" s="286" t="s">
        <v>56</v>
      </c>
      <c r="E14" s="286" t="s">
        <v>512</v>
      </c>
      <c r="F14" s="267" t="s">
        <v>584</v>
      </c>
      <c r="G14" s="283">
        <v>53100</v>
      </c>
      <c r="H14" s="326">
        <v>26204</v>
      </c>
      <c r="I14" s="326"/>
      <c r="J14" s="326"/>
      <c r="K14" s="326">
        <v>26204</v>
      </c>
      <c r="L14" s="326"/>
      <c r="M14" s="326"/>
      <c r="N14" s="326"/>
      <c r="O14" s="326"/>
      <c r="P14" s="326"/>
      <c r="Q14" s="326"/>
      <c r="R14" s="308"/>
    </row>
    <row r="15" spans="1:18" s="168" customFormat="1" ht="27" customHeight="1">
      <c r="B15" s="168" t="s">
        <v>369</v>
      </c>
      <c r="C15" s="233"/>
      <c r="D15" s="233"/>
      <c r="E15" s="233"/>
      <c r="R15" s="233"/>
    </row>
    <row r="16" spans="1:18" s="193" customFormat="1" ht="22.5" customHeight="1">
      <c r="B16" s="481"/>
      <c r="C16" s="481"/>
      <c r="D16" s="481"/>
      <c r="E16" s="481"/>
      <c r="F16" s="481"/>
      <c r="G16" s="481"/>
      <c r="H16" s="481"/>
      <c r="I16" s="481"/>
      <c r="J16" s="481"/>
      <c r="K16" s="481"/>
      <c r="L16" s="481"/>
      <c r="M16" s="481"/>
      <c r="N16" s="481"/>
      <c r="O16" s="481"/>
      <c r="P16" s="481"/>
      <c r="Q16" s="481"/>
      <c r="R16" s="481"/>
    </row>
    <row r="17" spans="1:17">
      <c r="A17" s="194"/>
      <c r="B17" s="194"/>
      <c r="C17" s="126"/>
      <c r="D17" s="126"/>
      <c r="E17" s="126"/>
      <c r="F17" s="194"/>
      <c r="G17" s="194"/>
      <c r="H17" s="194"/>
      <c r="I17" s="194"/>
      <c r="J17" s="194"/>
      <c r="K17" s="194"/>
      <c r="L17" s="194"/>
      <c r="M17" s="194"/>
      <c r="N17" s="194"/>
      <c r="O17" s="194"/>
      <c r="P17" s="194"/>
      <c r="Q17" s="194"/>
    </row>
    <row r="18" spans="1:17">
      <c r="A18" s="194"/>
      <c r="B18" s="194"/>
      <c r="C18" s="126"/>
      <c r="D18" s="126"/>
      <c r="E18" s="126"/>
      <c r="F18" s="194"/>
      <c r="G18" s="194"/>
      <c r="H18" s="194"/>
      <c r="I18" s="194"/>
      <c r="J18" s="194"/>
      <c r="K18" s="194"/>
      <c r="L18" s="194"/>
      <c r="M18" s="194"/>
      <c r="N18" s="194"/>
      <c r="O18" s="194"/>
      <c r="P18" s="194"/>
      <c r="Q18" s="194"/>
    </row>
    <row r="19" spans="1:17">
      <c r="A19" s="194"/>
      <c r="B19" s="194"/>
      <c r="C19" s="126"/>
      <c r="D19" s="126"/>
      <c r="E19" s="126"/>
      <c r="F19" s="194"/>
      <c r="G19" s="194"/>
      <c r="H19" s="194"/>
      <c r="I19" s="194"/>
      <c r="J19" s="194"/>
      <c r="K19" s="194"/>
      <c r="L19" s="194"/>
      <c r="M19" s="194"/>
      <c r="N19" s="194"/>
      <c r="O19" s="194"/>
      <c r="P19" s="194"/>
      <c r="Q19" s="194"/>
    </row>
    <row r="20" spans="1:17">
      <c r="A20" s="194"/>
      <c r="B20" s="194"/>
      <c r="C20" s="126"/>
      <c r="D20" s="126"/>
      <c r="E20" s="126"/>
      <c r="F20" s="194"/>
      <c r="G20" s="194"/>
      <c r="H20" s="194"/>
      <c r="I20" s="194"/>
      <c r="J20" s="194"/>
      <c r="K20" s="194"/>
      <c r="L20" s="194"/>
      <c r="M20" s="194"/>
      <c r="N20" s="194"/>
      <c r="O20" s="194"/>
      <c r="P20" s="194"/>
      <c r="Q20" s="194"/>
    </row>
    <row r="21" spans="1:17">
      <c r="A21" s="194"/>
      <c r="B21" s="194"/>
      <c r="C21" s="126"/>
      <c r="D21" s="126"/>
      <c r="E21" s="126"/>
      <c r="F21" s="194"/>
      <c r="G21" s="194"/>
      <c r="H21" s="194"/>
      <c r="I21" s="194"/>
      <c r="J21" s="194"/>
      <c r="K21" s="194"/>
      <c r="L21" s="194"/>
      <c r="M21" s="194"/>
      <c r="N21" s="194"/>
      <c r="O21" s="194"/>
      <c r="P21" s="194"/>
      <c r="Q21" s="194"/>
    </row>
    <row r="22" spans="1:17">
      <c r="A22" s="194"/>
      <c r="B22" s="194"/>
      <c r="C22" s="126"/>
      <c r="D22" s="126"/>
      <c r="E22" s="126"/>
      <c r="F22" s="194"/>
      <c r="G22" s="194"/>
      <c r="H22" s="194"/>
      <c r="I22" s="194"/>
      <c r="J22" s="194"/>
      <c r="K22" s="194"/>
      <c r="L22" s="194"/>
      <c r="M22" s="194"/>
      <c r="N22" s="194"/>
      <c r="O22" s="194"/>
      <c r="P22" s="194"/>
      <c r="Q22" s="194"/>
    </row>
    <row r="23" spans="1:17">
      <c r="A23" s="194"/>
      <c r="B23" s="194"/>
      <c r="C23" s="126"/>
      <c r="D23" s="126"/>
      <c r="E23" s="126"/>
      <c r="F23" s="194"/>
      <c r="G23" s="194"/>
      <c r="H23" s="194"/>
      <c r="I23" s="194"/>
      <c r="J23" s="194"/>
      <c r="K23" s="194"/>
      <c r="L23" s="194"/>
      <c r="M23" s="194"/>
      <c r="N23" s="194"/>
      <c r="O23" s="194"/>
      <c r="P23" s="194"/>
      <c r="Q23" s="194"/>
    </row>
    <row r="24" spans="1:17">
      <c r="A24" s="194"/>
      <c r="B24" s="194"/>
      <c r="C24" s="126"/>
      <c r="D24" s="126"/>
      <c r="E24" s="126"/>
      <c r="F24" s="194"/>
      <c r="G24" s="194"/>
      <c r="H24" s="194"/>
      <c r="I24" s="194"/>
      <c r="J24" s="194"/>
      <c r="K24" s="194"/>
      <c r="L24" s="194"/>
      <c r="M24" s="194"/>
      <c r="N24" s="194"/>
      <c r="O24" s="194"/>
      <c r="P24" s="194"/>
      <c r="Q24" s="194"/>
    </row>
    <row r="25" spans="1:17">
      <c r="A25" s="194"/>
      <c r="B25" s="194"/>
      <c r="C25" s="126"/>
      <c r="D25" s="126"/>
      <c r="E25" s="126"/>
      <c r="F25" s="194"/>
      <c r="G25" s="194"/>
      <c r="H25" s="194"/>
      <c r="I25" s="194"/>
      <c r="J25" s="194"/>
      <c r="K25" s="194"/>
      <c r="L25" s="194"/>
      <c r="M25" s="194"/>
      <c r="N25" s="194"/>
      <c r="O25" s="194"/>
      <c r="P25" s="194"/>
      <c r="Q25" s="194"/>
    </row>
    <row r="26" spans="1:17">
      <c r="A26" s="194"/>
      <c r="B26" s="194"/>
      <c r="C26" s="126"/>
      <c r="D26" s="126"/>
      <c r="E26" s="126"/>
      <c r="F26" s="194"/>
      <c r="G26" s="194"/>
      <c r="H26" s="194"/>
      <c r="I26" s="194"/>
      <c r="J26" s="194"/>
      <c r="K26" s="194"/>
      <c r="L26" s="194"/>
      <c r="M26" s="194"/>
      <c r="N26" s="194"/>
      <c r="O26" s="194"/>
      <c r="P26" s="194"/>
      <c r="Q26" s="194"/>
    </row>
    <row r="27" spans="1:17">
      <c r="A27" s="194"/>
      <c r="B27" s="194"/>
      <c r="C27" s="126"/>
      <c r="D27" s="126"/>
      <c r="E27" s="126"/>
      <c r="F27" s="194"/>
      <c r="G27" s="194"/>
      <c r="H27" s="194"/>
      <c r="I27" s="194"/>
      <c r="J27" s="194"/>
      <c r="K27" s="194"/>
      <c r="L27" s="194"/>
      <c r="M27" s="194"/>
      <c r="N27" s="194"/>
      <c r="O27" s="194"/>
      <c r="P27" s="194"/>
      <c r="Q27" s="194"/>
    </row>
    <row r="28" spans="1:17">
      <c r="A28" s="194"/>
      <c r="B28" s="194"/>
      <c r="C28" s="126"/>
      <c r="D28" s="126"/>
      <c r="E28" s="126"/>
      <c r="F28" s="194"/>
      <c r="G28" s="194"/>
      <c r="H28" s="194"/>
      <c r="I28" s="194"/>
      <c r="J28" s="194"/>
      <c r="K28" s="194"/>
      <c r="L28" s="194"/>
      <c r="M28" s="194"/>
      <c r="N28" s="194"/>
      <c r="O28" s="194"/>
      <c r="P28" s="194"/>
      <c r="Q28" s="194"/>
    </row>
    <row r="29" spans="1:17">
      <c r="A29" s="194"/>
      <c r="B29" s="194"/>
      <c r="C29" s="126"/>
      <c r="D29" s="126"/>
      <c r="E29" s="126"/>
      <c r="F29" s="194"/>
      <c r="G29" s="194"/>
      <c r="H29" s="194"/>
      <c r="I29" s="194"/>
      <c r="J29" s="194"/>
      <c r="K29" s="194"/>
      <c r="L29" s="194"/>
      <c r="M29" s="194"/>
      <c r="N29" s="194"/>
      <c r="O29" s="194"/>
      <c r="P29" s="194"/>
      <c r="Q29" s="194"/>
    </row>
    <row r="30" spans="1:17">
      <c r="A30" s="194"/>
      <c r="B30" s="194"/>
      <c r="C30" s="126"/>
      <c r="D30" s="126"/>
      <c r="E30" s="126"/>
      <c r="F30" s="194"/>
      <c r="G30" s="194"/>
      <c r="H30" s="194"/>
      <c r="I30" s="194"/>
      <c r="J30" s="194"/>
      <c r="K30" s="194"/>
      <c r="L30" s="194"/>
      <c r="M30" s="194"/>
      <c r="N30" s="194"/>
      <c r="O30" s="194"/>
      <c r="P30" s="194"/>
      <c r="Q30" s="194"/>
    </row>
    <row r="31" spans="1:17">
      <c r="A31" s="194"/>
      <c r="B31" s="194"/>
      <c r="C31" s="126"/>
      <c r="D31" s="126"/>
      <c r="E31" s="126"/>
      <c r="F31" s="194"/>
      <c r="G31" s="194"/>
      <c r="H31" s="194"/>
      <c r="I31" s="194"/>
      <c r="J31" s="194"/>
      <c r="K31" s="194"/>
      <c r="L31" s="194"/>
      <c r="M31" s="194"/>
      <c r="N31" s="194"/>
      <c r="O31" s="194"/>
      <c r="P31" s="194"/>
      <c r="Q31" s="194"/>
    </row>
    <row r="32" spans="1:17">
      <c r="A32" s="194"/>
      <c r="B32" s="194"/>
      <c r="C32" s="126"/>
      <c r="D32" s="126"/>
      <c r="E32" s="126"/>
      <c r="F32" s="194"/>
      <c r="G32" s="194"/>
      <c r="H32" s="194"/>
      <c r="I32" s="194"/>
      <c r="J32" s="194"/>
      <c r="K32" s="194"/>
      <c r="L32" s="194"/>
      <c r="M32" s="194"/>
      <c r="N32" s="194"/>
      <c r="O32" s="194"/>
      <c r="P32" s="194"/>
      <c r="Q32" s="194"/>
    </row>
    <row r="33" spans="1:17">
      <c r="A33" s="194"/>
      <c r="B33" s="194"/>
      <c r="C33" s="126"/>
      <c r="D33" s="126"/>
      <c r="E33" s="126"/>
      <c r="F33" s="194"/>
      <c r="G33" s="194"/>
      <c r="H33" s="194"/>
      <c r="I33" s="194"/>
      <c r="J33" s="194"/>
      <c r="K33" s="194"/>
      <c r="L33" s="194"/>
      <c r="M33" s="194"/>
      <c r="N33" s="194"/>
      <c r="O33" s="194"/>
      <c r="P33" s="194"/>
      <c r="Q33" s="194"/>
    </row>
    <row r="34" spans="1:17">
      <c r="A34" s="194"/>
      <c r="B34" s="194"/>
      <c r="C34" s="126"/>
      <c r="D34" s="126"/>
      <c r="E34" s="126"/>
      <c r="F34" s="194"/>
      <c r="G34" s="194"/>
      <c r="H34" s="194"/>
      <c r="I34" s="194"/>
      <c r="J34" s="194"/>
      <c r="K34" s="194"/>
      <c r="L34" s="194"/>
      <c r="M34" s="194"/>
      <c r="N34" s="194"/>
      <c r="O34" s="194"/>
      <c r="P34" s="194"/>
      <c r="Q34" s="194"/>
    </row>
    <row r="35" spans="1:17">
      <c r="A35" s="194"/>
      <c r="B35" s="194"/>
      <c r="C35" s="126"/>
      <c r="D35" s="126"/>
      <c r="E35" s="126"/>
      <c r="F35" s="194"/>
      <c r="G35" s="194"/>
      <c r="H35" s="194"/>
      <c r="I35" s="194"/>
      <c r="J35" s="194"/>
      <c r="K35" s="194"/>
      <c r="L35" s="194"/>
      <c r="M35" s="194"/>
      <c r="N35" s="194"/>
      <c r="O35" s="194"/>
      <c r="P35" s="194"/>
      <c r="Q35" s="194"/>
    </row>
    <row r="36" spans="1:17">
      <c r="A36" s="194"/>
      <c r="B36" s="194"/>
      <c r="C36" s="126"/>
      <c r="D36" s="126"/>
      <c r="E36" s="126"/>
      <c r="F36" s="194"/>
      <c r="G36" s="194"/>
      <c r="H36" s="194"/>
      <c r="I36" s="194"/>
      <c r="J36" s="194"/>
      <c r="K36" s="194"/>
      <c r="L36" s="194"/>
      <c r="M36" s="194"/>
      <c r="N36" s="194"/>
      <c r="O36" s="194"/>
      <c r="P36" s="194"/>
      <c r="Q36" s="194"/>
    </row>
    <row r="37" spans="1:17">
      <c r="A37" s="194"/>
      <c r="B37" s="194"/>
      <c r="C37" s="126"/>
      <c r="D37" s="126"/>
      <c r="E37" s="126"/>
      <c r="F37" s="194"/>
      <c r="G37" s="194"/>
      <c r="H37" s="194"/>
      <c r="I37" s="194"/>
      <c r="J37" s="194"/>
      <c r="K37" s="194"/>
      <c r="L37" s="194"/>
      <c r="M37" s="194"/>
      <c r="N37" s="194"/>
      <c r="O37" s="194"/>
      <c r="P37" s="194"/>
      <c r="Q37" s="194"/>
    </row>
    <row r="38" spans="1:17">
      <c r="A38" s="194"/>
      <c r="B38" s="194"/>
      <c r="C38" s="126"/>
      <c r="D38" s="126"/>
      <c r="E38" s="126"/>
      <c r="F38" s="194"/>
      <c r="G38" s="194"/>
      <c r="H38" s="194"/>
      <c r="I38" s="194"/>
      <c r="J38" s="194"/>
      <c r="K38" s="194"/>
      <c r="L38" s="194"/>
      <c r="M38" s="194"/>
      <c r="N38" s="194"/>
      <c r="O38" s="194"/>
      <c r="P38" s="194"/>
      <c r="Q38" s="194"/>
    </row>
    <row r="39" spans="1:17">
      <c r="A39" s="194"/>
      <c r="B39" s="194"/>
      <c r="C39" s="126"/>
      <c r="D39" s="126"/>
      <c r="E39" s="126"/>
      <c r="F39" s="194"/>
      <c r="G39" s="194"/>
      <c r="H39" s="194"/>
      <c r="I39" s="194"/>
      <c r="J39" s="194"/>
      <c r="K39" s="194"/>
      <c r="L39" s="194"/>
      <c r="M39" s="194"/>
      <c r="N39" s="194"/>
      <c r="O39" s="194"/>
      <c r="P39" s="194"/>
      <c r="Q39" s="194"/>
    </row>
    <row r="40" spans="1:17">
      <c r="A40" s="194"/>
      <c r="B40" s="194"/>
      <c r="C40" s="126"/>
      <c r="D40" s="126"/>
      <c r="E40" s="126"/>
      <c r="F40" s="194"/>
      <c r="G40" s="194"/>
      <c r="H40" s="194"/>
      <c r="I40" s="194"/>
      <c r="J40" s="194"/>
      <c r="K40" s="194"/>
      <c r="L40" s="194"/>
      <c r="M40" s="194"/>
      <c r="N40" s="194"/>
      <c r="O40" s="194"/>
      <c r="P40" s="194"/>
      <c r="Q40" s="194"/>
    </row>
    <row r="41" spans="1:17">
      <c r="A41" s="194"/>
      <c r="B41" s="194"/>
      <c r="C41" s="126"/>
      <c r="D41" s="126"/>
      <c r="E41" s="126"/>
      <c r="F41" s="194"/>
      <c r="G41" s="194"/>
      <c r="H41" s="194"/>
      <c r="I41" s="194"/>
      <c r="J41" s="194"/>
      <c r="K41" s="194"/>
      <c r="L41" s="194"/>
      <c r="M41" s="194"/>
      <c r="N41" s="194"/>
      <c r="O41" s="194"/>
      <c r="P41" s="194"/>
      <c r="Q41" s="194"/>
    </row>
    <row r="42" spans="1:17">
      <c r="A42" s="194"/>
      <c r="B42" s="194"/>
      <c r="C42" s="126"/>
      <c r="D42" s="126"/>
      <c r="E42" s="126"/>
      <c r="F42" s="194"/>
      <c r="G42" s="194"/>
      <c r="H42" s="194"/>
      <c r="I42" s="194"/>
      <c r="J42" s="194"/>
      <c r="K42" s="194"/>
      <c r="L42" s="194"/>
      <c r="M42" s="194"/>
      <c r="N42" s="194"/>
      <c r="O42" s="194"/>
      <c r="P42" s="194"/>
      <c r="Q42" s="194"/>
    </row>
    <row r="43" spans="1:17">
      <c r="A43" s="194"/>
      <c r="B43" s="194"/>
      <c r="C43" s="126"/>
      <c r="D43" s="126"/>
      <c r="E43" s="126"/>
      <c r="F43" s="194"/>
      <c r="G43" s="194"/>
      <c r="H43" s="194"/>
      <c r="I43" s="194"/>
      <c r="J43" s="194"/>
      <c r="K43" s="194"/>
      <c r="L43" s="194"/>
      <c r="M43" s="194"/>
      <c r="N43" s="194"/>
      <c r="O43" s="194"/>
      <c r="P43" s="194"/>
      <c r="Q43" s="194"/>
    </row>
    <row r="44" spans="1:17">
      <c r="A44" s="194"/>
      <c r="B44" s="194"/>
      <c r="C44" s="126"/>
      <c r="D44" s="126"/>
      <c r="E44" s="126"/>
      <c r="F44" s="194"/>
      <c r="G44" s="194"/>
      <c r="H44" s="194"/>
      <c r="I44" s="194"/>
      <c r="J44" s="194"/>
      <c r="K44" s="194"/>
      <c r="L44" s="194"/>
      <c r="M44" s="194"/>
      <c r="N44" s="194"/>
      <c r="O44" s="194"/>
      <c r="P44" s="194"/>
      <c r="Q44" s="194"/>
    </row>
    <row r="45" spans="1:17">
      <c r="A45" s="194"/>
      <c r="B45" s="194"/>
      <c r="C45" s="126"/>
      <c r="D45" s="126"/>
      <c r="E45" s="126"/>
      <c r="F45" s="194"/>
      <c r="G45" s="194"/>
      <c r="H45" s="194"/>
      <c r="I45" s="194"/>
      <c r="J45" s="194"/>
      <c r="K45" s="194"/>
      <c r="L45" s="194"/>
      <c r="M45" s="194"/>
      <c r="N45" s="194"/>
      <c r="O45" s="194"/>
      <c r="P45" s="194"/>
      <c r="Q45" s="194"/>
    </row>
    <row r="46" spans="1:17">
      <c r="A46" s="194"/>
      <c r="B46" s="194"/>
      <c r="C46" s="126"/>
      <c r="D46" s="126"/>
      <c r="E46" s="126"/>
      <c r="F46" s="194"/>
      <c r="G46" s="194"/>
      <c r="H46" s="194"/>
      <c r="I46" s="194"/>
      <c r="J46" s="194"/>
      <c r="K46" s="194"/>
      <c r="L46" s="194"/>
      <c r="M46" s="194"/>
      <c r="N46" s="194"/>
      <c r="O46" s="194"/>
      <c r="P46" s="194"/>
      <c r="Q46" s="194"/>
    </row>
    <row r="47" spans="1:17">
      <c r="A47" s="194"/>
      <c r="B47" s="194"/>
      <c r="C47" s="126"/>
      <c r="D47" s="126"/>
      <c r="E47" s="126"/>
      <c r="F47" s="194"/>
      <c r="G47" s="194"/>
      <c r="H47" s="194"/>
      <c r="I47" s="194"/>
      <c r="J47" s="194"/>
      <c r="K47" s="194"/>
      <c r="L47" s="194"/>
      <c r="M47" s="194"/>
      <c r="N47" s="194"/>
      <c r="O47" s="194"/>
      <c r="P47" s="194"/>
      <c r="Q47" s="194"/>
    </row>
    <row r="48" spans="1:17">
      <c r="A48" s="194"/>
      <c r="B48" s="194"/>
      <c r="C48" s="126"/>
      <c r="D48" s="126"/>
      <c r="E48" s="126"/>
      <c r="F48" s="194"/>
      <c r="G48" s="194"/>
      <c r="H48" s="194"/>
      <c r="I48" s="194"/>
      <c r="J48" s="194"/>
      <c r="K48" s="194"/>
      <c r="L48" s="194"/>
      <c r="M48" s="194"/>
      <c r="N48" s="194"/>
      <c r="O48" s="194"/>
      <c r="P48" s="194"/>
      <c r="Q48" s="194"/>
    </row>
    <row r="49" spans="1:17">
      <c r="A49" s="194"/>
      <c r="B49" s="194"/>
      <c r="C49" s="126"/>
      <c r="D49" s="126"/>
      <c r="E49" s="126"/>
      <c r="F49" s="194"/>
      <c r="G49" s="194"/>
      <c r="H49" s="194"/>
      <c r="I49" s="194"/>
      <c r="J49" s="194"/>
      <c r="K49" s="194"/>
      <c r="L49" s="194"/>
      <c r="M49" s="194"/>
      <c r="N49" s="194"/>
      <c r="O49" s="194"/>
      <c r="P49" s="194"/>
      <c r="Q49" s="194"/>
    </row>
    <row r="50" spans="1:17">
      <c r="A50" s="194"/>
      <c r="B50" s="194"/>
      <c r="C50" s="126"/>
      <c r="D50" s="126"/>
      <c r="E50" s="126"/>
      <c r="F50" s="194"/>
      <c r="G50" s="194"/>
      <c r="H50" s="194"/>
      <c r="I50" s="194"/>
      <c r="J50" s="194"/>
      <c r="K50" s="194"/>
      <c r="L50" s="194"/>
      <c r="M50" s="194"/>
      <c r="N50" s="194"/>
      <c r="O50" s="194"/>
      <c r="P50" s="194"/>
      <c r="Q50" s="194"/>
    </row>
    <row r="51" spans="1:17">
      <c r="A51" s="194"/>
      <c r="B51" s="194"/>
      <c r="C51" s="126"/>
      <c r="D51" s="126"/>
      <c r="E51" s="126"/>
      <c r="F51" s="194"/>
      <c r="G51" s="194"/>
      <c r="H51" s="194"/>
      <c r="I51" s="194"/>
      <c r="J51" s="194"/>
      <c r="K51" s="194"/>
      <c r="L51" s="194"/>
      <c r="M51" s="194"/>
      <c r="N51" s="194"/>
      <c r="O51" s="194"/>
      <c r="P51" s="194"/>
      <c r="Q51" s="194"/>
    </row>
    <row r="52" spans="1:17">
      <c r="A52" s="194"/>
      <c r="B52" s="194"/>
      <c r="C52" s="126"/>
      <c r="D52" s="126"/>
      <c r="E52" s="126"/>
      <c r="F52" s="194"/>
      <c r="G52" s="194"/>
      <c r="H52" s="194"/>
      <c r="I52" s="194"/>
      <c r="J52" s="194"/>
      <c r="K52" s="194"/>
      <c r="L52" s="194"/>
      <c r="M52" s="194"/>
      <c r="N52" s="194"/>
      <c r="O52" s="194"/>
      <c r="P52" s="194"/>
      <c r="Q52" s="194"/>
    </row>
    <row r="53" spans="1:17">
      <c r="A53" s="194"/>
      <c r="B53" s="194"/>
      <c r="C53" s="126"/>
      <c r="D53" s="126"/>
      <c r="E53" s="126"/>
      <c r="F53" s="194"/>
      <c r="G53" s="194"/>
      <c r="H53" s="194"/>
      <c r="I53" s="194"/>
      <c r="J53" s="194"/>
      <c r="K53" s="194"/>
      <c r="L53" s="194"/>
      <c r="M53" s="194"/>
      <c r="N53" s="194"/>
      <c r="O53" s="194"/>
      <c r="P53" s="194"/>
      <c r="Q53" s="194"/>
    </row>
    <row r="54" spans="1:17">
      <c r="A54" s="194"/>
      <c r="B54" s="194"/>
      <c r="C54" s="126"/>
      <c r="D54" s="126"/>
      <c r="E54" s="126"/>
      <c r="F54" s="194"/>
      <c r="G54" s="194"/>
      <c r="H54" s="194"/>
      <c r="I54" s="194"/>
      <c r="J54" s="194"/>
      <c r="K54" s="194"/>
      <c r="L54" s="194"/>
      <c r="M54" s="194"/>
      <c r="N54" s="194"/>
      <c r="O54" s="194"/>
      <c r="P54" s="194"/>
      <c r="Q54" s="194"/>
    </row>
    <row r="55" spans="1:17">
      <c r="A55" s="194"/>
      <c r="B55" s="194"/>
      <c r="C55" s="126"/>
      <c r="D55" s="126"/>
      <c r="E55" s="126"/>
      <c r="F55" s="194"/>
      <c r="G55" s="194"/>
      <c r="H55" s="194"/>
      <c r="I55" s="194"/>
      <c r="J55" s="194"/>
      <c r="K55" s="194"/>
      <c r="L55" s="194"/>
      <c r="M55" s="194"/>
      <c r="N55" s="194"/>
      <c r="O55" s="194"/>
      <c r="P55" s="194"/>
      <c r="Q55" s="194"/>
    </row>
    <row r="56" spans="1:17">
      <c r="A56" s="194"/>
      <c r="B56" s="194"/>
      <c r="C56" s="126"/>
      <c r="D56" s="126"/>
      <c r="E56" s="126"/>
      <c r="F56" s="194"/>
      <c r="G56" s="194"/>
      <c r="H56" s="194"/>
      <c r="I56" s="194"/>
      <c r="J56" s="194"/>
      <c r="K56" s="194"/>
      <c r="L56" s="194"/>
      <c r="M56" s="194"/>
      <c r="N56" s="194"/>
      <c r="O56" s="194"/>
      <c r="P56" s="194"/>
      <c r="Q56" s="194"/>
    </row>
    <row r="57" spans="1:17">
      <c r="A57" s="194"/>
      <c r="B57" s="194"/>
      <c r="C57" s="126"/>
      <c r="D57" s="126"/>
      <c r="E57" s="126"/>
      <c r="F57" s="194"/>
      <c r="G57" s="194"/>
      <c r="H57" s="194"/>
      <c r="I57" s="194"/>
      <c r="J57" s="194"/>
      <c r="K57" s="194"/>
      <c r="L57" s="194"/>
      <c r="M57" s="194"/>
      <c r="N57" s="194"/>
      <c r="O57" s="194"/>
      <c r="P57" s="194"/>
      <c r="Q57" s="194"/>
    </row>
    <row r="58" spans="1:17">
      <c r="A58" s="194"/>
      <c r="B58" s="194"/>
      <c r="C58" s="126"/>
      <c r="D58" s="126"/>
      <c r="E58" s="126"/>
      <c r="F58" s="194"/>
      <c r="G58" s="194"/>
      <c r="H58" s="194"/>
      <c r="I58" s="194"/>
      <c r="J58" s="194"/>
      <c r="K58" s="194"/>
      <c r="L58" s="194"/>
      <c r="M58" s="194"/>
      <c r="N58" s="194"/>
      <c r="O58" s="194"/>
      <c r="P58" s="194"/>
      <c r="Q58" s="194"/>
    </row>
    <row r="59" spans="1:17">
      <c r="A59" s="194"/>
      <c r="B59" s="194"/>
      <c r="C59" s="126"/>
      <c r="D59" s="126"/>
      <c r="E59" s="126"/>
      <c r="F59" s="194"/>
      <c r="G59" s="194"/>
      <c r="H59" s="194"/>
      <c r="I59" s="194"/>
      <c r="J59" s="194"/>
      <c r="K59" s="194"/>
      <c r="L59" s="194"/>
      <c r="M59" s="194"/>
      <c r="N59" s="194"/>
      <c r="O59" s="194"/>
      <c r="P59" s="194"/>
      <c r="Q59" s="194"/>
    </row>
    <row r="60" spans="1:17">
      <c r="A60" s="194"/>
      <c r="B60" s="194"/>
      <c r="C60" s="126"/>
      <c r="D60" s="126"/>
      <c r="E60" s="126"/>
      <c r="F60" s="194"/>
      <c r="G60" s="194"/>
      <c r="H60" s="194"/>
      <c r="I60" s="194"/>
      <c r="J60" s="194"/>
      <c r="K60" s="194"/>
      <c r="L60" s="194"/>
      <c r="M60" s="194"/>
      <c r="N60" s="194"/>
      <c r="O60" s="194"/>
      <c r="P60" s="194"/>
      <c r="Q60" s="194"/>
    </row>
    <row r="61" spans="1:17">
      <c r="A61" s="194"/>
      <c r="B61" s="194"/>
      <c r="C61" s="126"/>
      <c r="D61" s="126"/>
      <c r="E61" s="126"/>
      <c r="F61" s="194"/>
      <c r="G61" s="194"/>
      <c r="H61" s="194"/>
      <c r="I61" s="194"/>
      <c r="J61" s="194"/>
      <c r="K61" s="194"/>
      <c r="L61" s="194"/>
      <c r="M61" s="194"/>
      <c r="N61" s="194"/>
      <c r="O61" s="194"/>
      <c r="P61" s="194"/>
      <c r="Q61" s="194"/>
    </row>
    <row r="62" spans="1:17">
      <c r="A62" s="194"/>
      <c r="B62" s="194"/>
      <c r="C62" s="126"/>
      <c r="D62" s="126"/>
      <c r="E62" s="126"/>
      <c r="F62" s="194"/>
      <c r="G62" s="194"/>
      <c r="H62" s="194"/>
      <c r="I62" s="194"/>
      <c r="J62" s="194"/>
      <c r="K62" s="194"/>
      <c r="L62" s="194"/>
      <c r="M62" s="194"/>
      <c r="N62" s="194"/>
      <c r="O62" s="194"/>
      <c r="P62" s="194"/>
      <c r="Q62" s="194"/>
    </row>
    <row r="63" spans="1:17">
      <c r="A63" s="194"/>
      <c r="B63" s="194"/>
      <c r="C63" s="126"/>
      <c r="D63" s="126"/>
      <c r="E63" s="126"/>
      <c r="F63" s="194"/>
      <c r="G63" s="194"/>
      <c r="H63" s="194"/>
      <c r="I63" s="194"/>
      <c r="J63" s="194"/>
      <c r="K63" s="194"/>
      <c r="L63" s="194"/>
      <c r="M63" s="194"/>
      <c r="N63" s="194"/>
      <c r="O63" s="194"/>
      <c r="P63" s="194"/>
      <c r="Q63" s="194"/>
    </row>
    <row r="64" spans="1:17">
      <c r="A64" s="194"/>
      <c r="B64" s="194"/>
      <c r="C64" s="126"/>
      <c r="D64" s="126"/>
      <c r="E64" s="126"/>
      <c r="F64" s="194"/>
      <c r="G64" s="194"/>
      <c r="H64" s="194"/>
      <c r="I64" s="194"/>
      <c r="J64" s="194"/>
      <c r="K64" s="194"/>
      <c r="L64" s="194"/>
      <c r="M64" s="194"/>
      <c r="N64" s="194"/>
      <c r="O64" s="194"/>
      <c r="P64" s="194"/>
      <c r="Q64" s="194"/>
    </row>
    <row r="65" spans="1:17">
      <c r="A65" s="194"/>
      <c r="B65" s="194"/>
      <c r="C65" s="126"/>
      <c r="D65" s="126"/>
      <c r="E65" s="126"/>
      <c r="F65" s="194"/>
      <c r="G65" s="194"/>
      <c r="H65" s="194"/>
      <c r="I65" s="194"/>
      <c r="J65" s="194"/>
      <c r="K65" s="194"/>
      <c r="L65" s="194"/>
      <c r="M65" s="194"/>
      <c r="N65" s="194"/>
      <c r="O65" s="194"/>
      <c r="P65" s="194"/>
      <c r="Q65" s="194"/>
    </row>
    <row r="66" spans="1:17">
      <c r="A66" s="194"/>
      <c r="B66" s="194"/>
      <c r="C66" s="126"/>
      <c r="D66" s="126"/>
      <c r="E66" s="126"/>
      <c r="F66" s="194"/>
      <c r="G66" s="194"/>
      <c r="H66" s="194"/>
      <c r="I66" s="194"/>
      <c r="J66" s="194"/>
      <c r="K66" s="194"/>
      <c r="L66" s="194"/>
      <c r="M66" s="194"/>
      <c r="N66" s="194"/>
      <c r="O66" s="194"/>
      <c r="P66" s="194"/>
      <c r="Q66" s="194"/>
    </row>
    <row r="67" spans="1:17">
      <c r="A67" s="194"/>
      <c r="B67" s="194"/>
      <c r="C67" s="126"/>
      <c r="D67" s="126"/>
      <c r="E67" s="126"/>
      <c r="F67" s="194"/>
      <c r="G67" s="194"/>
      <c r="H67" s="194"/>
      <c r="I67" s="194"/>
      <c r="J67" s="194"/>
      <c r="K67" s="194"/>
      <c r="L67" s="194"/>
      <c r="M67" s="194"/>
      <c r="N67" s="194"/>
      <c r="O67" s="194"/>
      <c r="P67" s="194"/>
      <c r="Q67" s="194"/>
    </row>
    <row r="68" spans="1:17">
      <c r="A68" s="194"/>
      <c r="B68" s="194"/>
      <c r="C68" s="126"/>
      <c r="D68" s="126"/>
      <c r="E68" s="126"/>
      <c r="F68" s="194"/>
      <c r="G68" s="194"/>
      <c r="H68" s="194"/>
      <c r="I68" s="194"/>
      <c r="J68" s="194"/>
      <c r="K68" s="194"/>
      <c r="L68" s="194"/>
      <c r="M68" s="194"/>
      <c r="N68" s="194"/>
      <c r="O68" s="194"/>
      <c r="P68" s="194"/>
      <c r="Q68" s="194"/>
    </row>
    <row r="69" spans="1:17">
      <c r="A69" s="194"/>
      <c r="B69" s="194"/>
      <c r="C69" s="126"/>
      <c r="D69" s="126"/>
      <c r="E69" s="126"/>
      <c r="F69" s="194"/>
      <c r="G69" s="194"/>
      <c r="H69" s="194"/>
      <c r="I69" s="194"/>
      <c r="J69" s="194"/>
      <c r="K69" s="194"/>
      <c r="L69" s="194"/>
      <c r="M69" s="194"/>
      <c r="N69" s="194"/>
      <c r="O69" s="194"/>
      <c r="P69" s="194"/>
      <c r="Q69" s="194"/>
    </row>
    <row r="70" spans="1:17">
      <c r="A70" s="194"/>
      <c r="B70" s="194"/>
      <c r="C70" s="126"/>
      <c r="D70" s="126"/>
      <c r="E70" s="126"/>
      <c r="F70" s="194"/>
      <c r="G70" s="194"/>
      <c r="H70" s="194"/>
      <c r="I70" s="194"/>
      <c r="J70" s="194"/>
      <c r="K70" s="194"/>
      <c r="L70" s="194"/>
      <c r="M70" s="194"/>
      <c r="N70" s="194"/>
      <c r="O70" s="194"/>
      <c r="P70" s="194"/>
      <c r="Q70" s="194"/>
    </row>
    <row r="71" spans="1:17">
      <c r="A71" s="194"/>
      <c r="B71" s="194"/>
      <c r="C71" s="126"/>
      <c r="D71" s="126"/>
      <c r="E71" s="126"/>
      <c r="F71" s="194"/>
      <c r="G71" s="194"/>
      <c r="H71" s="194"/>
      <c r="I71" s="194"/>
      <c r="J71" s="194"/>
      <c r="K71" s="194"/>
      <c r="L71" s="194"/>
      <c r="M71" s="194"/>
      <c r="N71" s="194"/>
      <c r="O71" s="194"/>
      <c r="P71" s="194"/>
      <c r="Q71" s="194"/>
    </row>
    <row r="72" spans="1:17">
      <c r="A72" s="194"/>
      <c r="B72" s="194"/>
      <c r="C72" s="126"/>
      <c r="D72" s="126"/>
      <c r="E72" s="126"/>
      <c r="F72" s="194"/>
      <c r="G72" s="194"/>
      <c r="H72" s="194"/>
      <c r="I72" s="194"/>
      <c r="J72" s="194"/>
      <c r="K72" s="194"/>
      <c r="L72" s="194"/>
      <c r="M72" s="194"/>
      <c r="N72" s="194"/>
      <c r="O72" s="194"/>
      <c r="P72" s="194"/>
      <c r="Q72" s="194"/>
    </row>
    <row r="73" spans="1:17">
      <c r="A73" s="194"/>
      <c r="B73" s="194"/>
      <c r="C73" s="126"/>
      <c r="D73" s="126"/>
      <c r="E73" s="126"/>
      <c r="F73" s="194"/>
      <c r="G73" s="194"/>
      <c r="H73" s="194"/>
      <c r="I73" s="194"/>
      <c r="J73" s="194"/>
      <c r="K73" s="194"/>
      <c r="L73" s="194"/>
      <c r="M73" s="194"/>
      <c r="N73" s="194"/>
      <c r="O73" s="194"/>
      <c r="P73" s="194"/>
      <c r="Q73" s="194"/>
    </row>
    <row r="74" spans="1:17">
      <c r="A74" s="194"/>
      <c r="B74" s="194"/>
      <c r="C74" s="126"/>
      <c r="D74" s="126"/>
      <c r="E74" s="126"/>
      <c r="F74" s="194"/>
      <c r="G74" s="194"/>
      <c r="H74" s="194"/>
      <c r="I74" s="194"/>
      <c r="J74" s="194"/>
      <c r="K74" s="194"/>
      <c r="L74" s="194"/>
      <c r="M74" s="194"/>
      <c r="N74" s="194"/>
      <c r="O74" s="194"/>
      <c r="P74" s="194"/>
      <c r="Q74" s="194"/>
    </row>
    <row r="75" spans="1:17">
      <c r="A75" s="194"/>
      <c r="B75" s="194"/>
      <c r="C75" s="126"/>
      <c r="D75" s="126"/>
      <c r="E75" s="126"/>
      <c r="F75" s="194"/>
      <c r="G75" s="194"/>
      <c r="H75" s="194"/>
      <c r="I75" s="194"/>
      <c r="J75" s="194"/>
      <c r="K75" s="194"/>
      <c r="L75" s="194"/>
      <c r="M75" s="194"/>
      <c r="N75" s="194"/>
      <c r="O75" s="194"/>
      <c r="P75" s="194"/>
      <c r="Q75" s="194"/>
    </row>
    <row r="76" spans="1:17">
      <c r="A76" s="194"/>
      <c r="B76" s="194"/>
      <c r="C76" s="126"/>
      <c r="D76" s="126"/>
      <c r="E76" s="126"/>
      <c r="F76" s="194"/>
      <c r="G76" s="194"/>
      <c r="H76" s="194"/>
      <c r="I76" s="194"/>
      <c r="J76" s="194"/>
      <c r="K76" s="194"/>
      <c r="L76" s="194"/>
      <c r="M76" s="194"/>
      <c r="N76" s="194"/>
      <c r="O76" s="194"/>
      <c r="P76" s="194"/>
      <c r="Q76" s="194"/>
    </row>
    <row r="77" spans="1:17">
      <c r="A77" s="194"/>
      <c r="B77" s="194"/>
      <c r="C77" s="126"/>
      <c r="D77" s="126"/>
      <c r="E77" s="126"/>
      <c r="F77" s="194"/>
      <c r="G77" s="194"/>
      <c r="H77" s="194"/>
      <c r="I77" s="194"/>
      <c r="J77" s="194"/>
      <c r="K77" s="194"/>
      <c r="L77" s="194"/>
      <c r="M77" s="194"/>
      <c r="N77" s="194"/>
      <c r="O77" s="194"/>
      <c r="P77" s="194"/>
      <c r="Q77" s="194"/>
    </row>
    <row r="78" spans="1:17">
      <c r="A78" s="194"/>
      <c r="B78" s="194"/>
      <c r="C78" s="126"/>
      <c r="D78" s="126"/>
      <c r="E78" s="126"/>
      <c r="F78" s="194"/>
      <c r="G78" s="194"/>
      <c r="H78" s="194"/>
      <c r="I78" s="194"/>
      <c r="J78" s="194"/>
      <c r="K78" s="194"/>
      <c r="L78" s="194"/>
      <c r="M78" s="194"/>
      <c r="N78" s="194"/>
      <c r="O78" s="194"/>
      <c r="P78" s="194"/>
      <c r="Q78" s="194"/>
    </row>
    <row r="79" spans="1:17">
      <c r="A79" s="194"/>
      <c r="B79" s="194"/>
      <c r="C79" s="126"/>
      <c r="D79" s="126"/>
      <c r="E79" s="126"/>
      <c r="F79" s="194"/>
      <c r="G79" s="194"/>
      <c r="H79" s="194"/>
      <c r="I79" s="194"/>
      <c r="J79" s="194"/>
      <c r="K79" s="194"/>
      <c r="L79" s="194"/>
      <c r="M79" s="194"/>
      <c r="N79" s="194"/>
      <c r="O79" s="194"/>
      <c r="P79" s="194"/>
      <c r="Q79" s="194"/>
    </row>
    <row r="80" spans="1:17">
      <c r="A80" s="194"/>
      <c r="B80" s="194"/>
      <c r="C80" s="126"/>
      <c r="D80" s="126"/>
      <c r="E80" s="126"/>
      <c r="F80" s="194"/>
      <c r="G80" s="194"/>
      <c r="H80" s="194"/>
      <c r="I80" s="194"/>
      <c r="J80" s="194"/>
      <c r="K80" s="194"/>
      <c r="L80" s="194"/>
      <c r="M80" s="194"/>
      <c r="N80" s="194"/>
      <c r="O80" s="194"/>
      <c r="P80" s="194"/>
      <c r="Q80" s="194"/>
    </row>
    <row r="81" spans="1:17">
      <c r="A81" s="194"/>
      <c r="B81" s="194"/>
      <c r="C81" s="126"/>
      <c r="D81" s="126"/>
      <c r="E81" s="126"/>
      <c r="F81" s="194"/>
      <c r="G81" s="194"/>
      <c r="H81" s="194"/>
      <c r="I81" s="194"/>
      <c r="J81" s="194"/>
      <c r="K81" s="194"/>
      <c r="L81" s="194"/>
      <c r="M81" s="194"/>
      <c r="N81" s="194"/>
      <c r="O81" s="194"/>
      <c r="P81" s="194"/>
      <c r="Q81" s="194"/>
    </row>
    <row r="82" spans="1:17">
      <c r="A82" s="194"/>
      <c r="B82" s="194"/>
      <c r="C82" s="126"/>
      <c r="D82" s="126"/>
      <c r="E82" s="126"/>
      <c r="F82" s="194"/>
      <c r="G82" s="194"/>
      <c r="H82" s="194"/>
      <c r="I82" s="194"/>
      <c r="J82" s="194"/>
      <c r="K82" s="194"/>
      <c r="L82" s="194"/>
      <c r="M82" s="194"/>
      <c r="N82" s="194"/>
      <c r="O82" s="194"/>
      <c r="P82" s="194"/>
      <c r="Q82" s="194"/>
    </row>
    <row r="83" spans="1:17">
      <c r="A83" s="194"/>
      <c r="B83" s="194"/>
      <c r="C83" s="126"/>
      <c r="D83" s="126"/>
      <c r="E83" s="126"/>
      <c r="F83" s="194"/>
      <c r="G83" s="194"/>
      <c r="H83" s="194"/>
      <c r="I83" s="194"/>
      <c r="J83" s="194"/>
      <c r="K83" s="194"/>
      <c r="L83" s="194"/>
      <c r="M83" s="194"/>
      <c r="N83" s="194"/>
      <c r="O83" s="194"/>
      <c r="P83" s="194"/>
      <c r="Q83" s="194"/>
    </row>
    <row r="84" spans="1:17">
      <c r="A84" s="194"/>
      <c r="B84" s="194"/>
      <c r="C84" s="126"/>
      <c r="D84" s="126"/>
      <c r="E84" s="126"/>
      <c r="F84" s="194"/>
      <c r="G84" s="194"/>
      <c r="H84" s="194"/>
      <c r="I84" s="194"/>
      <c r="J84" s="194"/>
      <c r="K84" s="194"/>
      <c r="L84" s="194"/>
      <c r="M84" s="194"/>
      <c r="N84" s="194"/>
      <c r="O84" s="194"/>
      <c r="P84" s="194"/>
      <c r="Q84" s="194"/>
    </row>
    <row r="85" spans="1:17">
      <c r="A85" s="194"/>
      <c r="B85" s="194"/>
      <c r="C85" s="126"/>
      <c r="D85" s="126"/>
      <c r="E85" s="126"/>
      <c r="F85" s="194"/>
      <c r="G85" s="194"/>
      <c r="H85" s="194"/>
      <c r="I85" s="194"/>
      <c r="J85" s="194"/>
      <c r="K85" s="194"/>
      <c r="L85" s="194"/>
      <c r="M85" s="194"/>
      <c r="N85" s="194"/>
      <c r="O85" s="194"/>
      <c r="P85" s="194"/>
      <c r="Q85" s="194"/>
    </row>
    <row r="86" spans="1:17">
      <c r="A86" s="194"/>
      <c r="B86" s="194"/>
      <c r="C86" s="126"/>
      <c r="D86" s="126"/>
      <c r="E86" s="126"/>
      <c r="F86" s="194"/>
      <c r="G86" s="194"/>
      <c r="H86" s="194"/>
      <c r="I86" s="194"/>
      <c r="J86" s="194"/>
      <c r="K86" s="194"/>
      <c r="L86" s="194"/>
      <c r="M86" s="194"/>
      <c r="N86" s="194"/>
      <c r="O86" s="194"/>
      <c r="P86" s="194"/>
      <c r="Q86" s="194"/>
    </row>
    <row r="87" spans="1:17">
      <c r="A87" s="194"/>
      <c r="B87" s="194"/>
      <c r="C87" s="126"/>
      <c r="D87" s="126"/>
      <c r="E87" s="126"/>
      <c r="F87" s="194"/>
      <c r="G87" s="194"/>
      <c r="H87" s="194"/>
      <c r="I87" s="194"/>
      <c r="J87" s="194"/>
      <c r="K87" s="194"/>
      <c r="L87" s="194"/>
      <c r="M87" s="194"/>
      <c r="N87" s="194"/>
      <c r="O87" s="194"/>
      <c r="P87" s="194"/>
      <c r="Q87" s="194"/>
    </row>
    <row r="88" spans="1:17">
      <c r="A88" s="194"/>
      <c r="B88" s="194"/>
      <c r="C88" s="126"/>
      <c r="D88" s="126"/>
      <c r="E88" s="126"/>
      <c r="F88" s="194"/>
      <c r="G88" s="194"/>
      <c r="H88" s="194"/>
      <c r="I88" s="194"/>
      <c r="J88" s="194"/>
      <c r="K88" s="194"/>
      <c r="L88" s="194"/>
      <c r="M88" s="194"/>
      <c r="N88" s="194"/>
      <c r="O88" s="194"/>
      <c r="P88" s="194"/>
      <c r="Q88" s="194"/>
    </row>
    <row r="89" spans="1:17">
      <c r="A89" s="194"/>
      <c r="B89" s="194"/>
      <c r="C89" s="126"/>
      <c r="D89" s="126"/>
      <c r="E89" s="126"/>
      <c r="F89" s="194"/>
      <c r="G89" s="194"/>
      <c r="H89" s="194"/>
      <c r="I89" s="194"/>
      <c r="J89" s="194"/>
      <c r="K89" s="194"/>
      <c r="L89" s="194"/>
      <c r="M89" s="194"/>
      <c r="N89" s="194"/>
      <c r="O89" s="194"/>
      <c r="P89" s="194"/>
      <c r="Q89" s="194"/>
    </row>
    <row r="90" spans="1:17">
      <c r="A90" s="194"/>
      <c r="B90" s="194"/>
      <c r="C90" s="126"/>
      <c r="D90" s="126"/>
      <c r="E90" s="126"/>
      <c r="F90" s="194"/>
      <c r="G90" s="194"/>
      <c r="H90" s="194"/>
      <c r="I90" s="194"/>
      <c r="J90" s="194"/>
      <c r="K90" s="194"/>
      <c r="L90" s="194"/>
      <c r="M90" s="194"/>
      <c r="N90" s="194"/>
      <c r="O90" s="194"/>
      <c r="P90" s="194"/>
      <c r="Q90" s="194"/>
    </row>
    <row r="91" spans="1:17">
      <c r="A91" s="194"/>
      <c r="B91" s="194"/>
      <c r="C91" s="126"/>
      <c r="D91" s="126"/>
      <c r="E91" s="126"/>
      <c r="F91" s="194"/>
      <c r="G91" s="194"/>
      <c r="H91" s="194"/>
      <c r="I91" s="194"/>
      <c r="J91" s="194"/>
      <c r="K91" s="194"/>
      <c r="L91" s="194"/>
      <c r="M91" s="194"/>
      <c r="N91" s="194"/>
      <c r="O91" s="194"/>
      <c r="P91" s="194"/>
      <c r="Q91" s="194"/>
    </row>
    <row r="92" spans="1:17">
      <c r="A92" s="194"/>
      <c r="B92" s="194"/>
      <c r="C92" s="126"/>
      <c r="D92" s="126"/>
      <c r="E92" s="126"/>
      <c r="F92" s="194"/>
      <c r="G92" s="194"/>
      <c r="H92" s="194"/>
      <c r="I92" s="194"/>
      <c r="J92" s="194"/>
      <c r="K92" s="194"/>
      <c r="L92" s="194"/>
      <c r="M92" s="194"/>
      <c r="N92" s="194"/>
      <c r="O92" s="194"/>
      <c r="P92" s="194"/>
      <c r="Q92" s="194"/>
    </row>
    <row r="93" spans="1:17">
      <c r="A93" s="194"/>
      <c r="B93" s="194"/>
      <c r="C93" s="126"/>
      <c r="D93" s="126"/>
      <c r="E93" s="126"/>
      <c r="F93" s="194"/>
      <c r="G93" s="194"/>
      <c r="H93" s="194"/>
      <c r="I93" s="194"/>
      <c r="J93" s="194"/>
      <c r="K93" s="194"/>
      <c r="L93" s="194"/>
      <c r="M93" s="194"/>
      <c r="N93" s="194"/>
      <c r="O93" s="194"/>
      <c r="P93" s="194"/>
      <c r="Q93" s="194"/>
    </row>
    <row r="94" spans="1:17">
      <c r="A94" s="194"/>
      <c r="B94" s="194"/>
      <c r="C94" s="126"/>
      <c r="D94" s="126"/>
      <c r="E94" s="126"/>
      <c r="F94" s="194"/>
      <c r="G94" s="194"/>
      <c r="H94" s="194"/>
      <c r="I94" s="194"/>
      <c r="J94" s="194"/>
      <c r="K94" s="194"/>
      <c r="L94" s="194"/>
      <c r="M94" s="194"/>
      <c r="N94" s="194"/>
      <c r="O94" s="194"/>
      <c r="P94" s="194"/>
      <c r="Q94" s="194"/>
    </row>
    <row r="95" spans="1:17">
      <c r="A95" s="194"/>
      <c r="B95" s="194"/>
      <c r="C95" s="126"/>
      <c r="D95" s="126"/>
      <c r="E95" s="126"/>
      <c r="F95" s="194"/>
      <c r="G95" s="194"/>
      <c r="H95" s="194"/>
      <c r="I95" s="194"/>
      <c r="J95" s="194"/>
      <c r="K95" s="194"/>
      <c r="L95" s="194"/>
      <c r="M95" s="194"/>
      <c r="N95" s="194"/>
      <c r="O95" s="194"/>
      <c r="P95" s="194"/>
      <c r="Q95" s="194"/>
    </row>
    <row r="96" spans="1:17">
      <c r="A96" s="194"/>
      <c r="B96" s="194"/>
      <c r="C96" s="126"/>
      <c r="D96" s="126"/>
      <c r="E96" s="126"/>
      <c r="F96" s="194"/>
      <c r="G96" s="194"/>
      <c r="H96" s="194"/>
      <c r="I96" s="194"/>
      <c r="J96" s="194"/>
      <c r="K96" s="194"/>
      <c r="L96" s="194"/>
      <c r="M96" s="194"/>
      <c r="N96" s="194"/>
      <c r="O96" s="194"/>
      <c r="P96" s="194"/>
      <c r="Q96" s="194"/>
    </row>
    <row r="97" spans="1:17">
      <c r="A97" s="194"/>
      <c r="B97" s="194"/>
      <c r="C97" s="126"/>
      <c r="D97" s="126"/>
      <c r="E97" s="126"/>
      <c r="F97" s="194"/>
      <c r="G97" s="194"/>
      <c r="H97" s="194"/>
      <c r="I97" s="194"/>
      <c r="J97" s="194"/>
      <c r="K97" s="194"/>
      <c r="L97" s="194"/>
      <c r="M97" s="194"/>
      <c r="N97" s="194"/>
      <c r="O97" s="194"/>
      <c r="P97" s="194"/>
      <c r="Q97" s="194"/>
    </row>
    <row r="98" spans="1:17">
      <c r="A98" s="194"/>
      <c r="B98" s="194"/>
      <c r="C98" s="126"/>
      <c r="D98" s="126"/>
      <c r="E98" s="126"/>
      <c r="F98" s="194"/>
      <c r="G98" s="194"/>
      <c r="H98" s="194"/>
      <c r="I98" s="194"/>
      <c r="J98" s="194"/>
      <c r="K98" s="194"/>
      <c r="L98" s="194"/>
      <c r="M98" s="194"/>
      <c r="N98" s="194"/>
      <c r="O98" s="194"/>
      <c r="P98" s="194"/>
      <c r="Q98" s="194"/>
    </row>
    <row r="99" spans="1:17">
      <c r="A99" s="194"/>
      <c r="B99" s="194"/>
      <c r="C99" s="126"/>
      <c r="D99" s="126"/>
      <c r="E99" s="126"/>
      <c r="F99" s="194"/>
      <c r="G99" s="194"/>
      <c r="H99" s="194"/>
      <c r="I99" s="194"/>
      <c r="J99" s="194"/>
      <c r="K99" s="194"/>
      <c r="L99" s="194"/>
      <c r="M99" s="194"/>
      <c r="N99" s="194"/>
      <c r="O99" s="194"/>
      <c r="P99" s="194"/>
      <c r="Q99" s="194"/>
    </row>
    <row r="100" spans="1:17">
      <c r="A100" s="194"/>
      <c r="B100" s="194"/>
      <c r="C100" s="126"/>
      <c r="D100" s="126"/>
      <c r="E100" s="126"/>
      <c r="F100" s="194"/>
      <c r="G100" s="194"/>
      <c r="H100" s="194"/>
      <c r="I100" s="194"/>
      <c r="J100" s="194"/>
      <c r="K100" s="194"/>
      <c r="L100" s="194"/>
      <c r="M100" s="194"/>
      <c r="N100" s="194"/>
      <c r="O100" s="194"/>
      <c r="P100" s="194"/>
      <c r="Q100" s="194"/>
    </row>
    <row r="101" spans="1:17">
      <c r="A101" s="194"/>
      <c r="B101" s="194"/>
      <c r="C101" s="126"/>
      <c r="D101" s="126"/>
      <c r="E101" s="126"/>
      <c r="F101" s="194"/>
      <c r="G101" s="194"/>
      <c r="H101" s="194"/>
      <c r="I101" s="194"/>
      <c r="J101" s="194"/>
      <c r="K101" s="194"/>
      <c r="L101" s="194"/>
      <c r="M101" s="194"/>
      <c r="N101" s="194"/>
      <c r="O101" s="194"/>
      <c r="P101" s="194"/>
      <c r="Q101" s="194"/>
    </row>
    <row r="102" spans="1:17">
      <c r="A102" s="194"/>
      <c r="B102" s="194"/>
      <c r="C102" s="126"/>
      <c r="D102" s="126"/>
      <c r="E102" s="126"/>
      <c r="F102" s="194"/>
      <c r="G102" s="194"/>
      <c r="H102" s="194"/>
      <c r="I102" s="194"/>
      <c r="J102" s="194"/>
      <c r="K102" s="194"/>
      <c r="L102" s="194"/>
      <c r="M102" s="194"/>
      <c r="N102" s="194"/>
      <c r="O102" s="194"/>
      <c r="P102" s="194"/>
      <c r="Q102" s="194"/>
    </row>
    <row r="103" spans="1:17">
      <c r="A103" s="194"/>
      <c r="B103" s="194"/>
      <c r="C103" s="126"/>
      <c r="D103" s="126"/>
      <c r="E103" s="126"/>
      <c r="F103" s="194"/>
      <c r="G103" s="194"/>
      <c r="H103" s="194"/>
      <c r="I103" s="194"/>
      <c r="J103" s="194"/>
      <c r="K103" s="194"/>
      <c r="L103" s="194"/>
      <c r="M103" s="194"/>
      <c r="N103" s="194"/>
      <c r="O103" s="194"/>
      <c r="P103" s="194"/>
      <c r="Q103" s="194"/>
    </row>
    <row r="104" spans="1:17">
      <c r="A104" s="194"/>
      <c r="B104" s="194"/>
      <c r="C104" s="126"/>
      <c r="D104" s="126"/>
      <c r="E104" s="126"/>
      <c r="F104" s="194"/>
      <c r="G104" s="194"/>
      <c r="H104" s="194"/>
      <c r="I104" s="194"/>
      <c r="J104" s="194"/>
      <c r="K104" s="194"/>
      <c r="L104" s="194"/>
      <c r="M104" s="194"/>
      <c r="N104" s="194"/>
      <c r="O104" s="194"/>
      <c r="P104" s="194"/>
      <c r="Q104" s="194"/>
    </row>
    <row r="105" spans="1:17">
      <c r="A105" s="194"/>
      <c r="B105" s="194"/>
      <c r="C105" s="126"/>
      <c r="D105" s="126"/>
      <c r="E105" s="126"/>
      <c r="F105" s="194"/>
      <c r="G105" s="194"/>
      <c r="H105" s="194"/>
      <c r="I105" s="194"/>
      <c r="J105" s="194"/>
      <c r="K105" s="194"/>
      <c r="L105" s="194"/>
      <c r="M105" s="194"/>
      <c r="N105" s="194"/>
      <c r="O105" s="194"/>
      <c r="P105" s="194"/>
      <c r="Q105" s="194"/>
    </row>
    <row r="106" spans="1:17">
      <c r="A106" s="194"/>
      <c r="B106" s="194"/>
      <c r="C106" s="126"/>
      <c r="D106" s="126"/>
      <c r="E106" s="126"/>
      <c r="F106" s="194"/>
      <c r="G106" s="194"/>
      <c r="H106" s="194"/>
      <c r="I106" s="194"/>
      <c r="J106" s="194"/>
      <c r="K106" s="194"/>
      <c r="L106" s="194"/>
      <c r="M106" s="194"/>
      <c r="N106" s="194"/>
      <c r="O106" s="194"/>
      <c r="P106" s="194"/>
      <c r="Q106" s="194"/>
    </row>
    <row r="107" spans="1:17">
      <c r="A107" s="194"/>
      <c r="B107" s="194"/>
      <c r="C107" s="126"/>
      <c r="D107" s="126"/>
      <c r="E107" s="126"/>
      <c r="F107" s="194"/>
      <c r="G107" s="194"/>
      <c r="H107" s="194"/>
      <c r="I107" s="194"/>
      <c r="J107" s="194"/>
      <c r="K107" s="194"/>
      <c r="L107" s="194"/>
      <c r="M107" s="194"/>
      <c r="N107" s="194"/>
      <c r="O107" s="194"/>
      <c r="P107" s="194"/>
      <c r="Q107" s="194"/>
    </row>
    <row r="108" spans="1:17">
      <c r="A108" s="194"/>
      <c r="B108" s="194"/>
      <c r="C108" s="126"/>
      <c r="D108" s="126"/>
      <c r="E108" s="126"/>
      <c r="F108" s="194"/>
      <c r="G108" s="194"/>
      <c r="H108" s="194"/>
      <c r="I108" s="194"/>
      <c r="J108" s="194"/>
      <c r="K108" s="194"/>
      <c r="L108" s="194"/>
      <c r="M108" s="194"/>
      <c r="N108" s="194"/>
      <c r="O108" s="194"/>
      <c r="P108" s="194"/>
      <c r="Q108" s="194"/>
    </row>
    <row r="109" spans="1:17">
      <c r="A109" s="194"/>
      <c r="B109" s="194"/>
      <c r="C109" s="126"/>
      <c r="D109" s="126"/>
      <c r="E109" s="126"/>
      <c r="F109" s="194"/>
      <c r="G109" s="194"/>
      <c r="H109" s="194"/>
      <c r="I109" s="194"/>
      <c r="J109" s="194"/>
      <c r="K109" s="194"/>
      <c r="L109" s="194"/>
      <c r="M109" s="194"/>
      <c r="N109" s="194"/>
      <c r="O109" s="194"/>
      <c r="P109" s="194"/>
      <c r="Q109" s="194"/>
    </row>
    <row r="110" spans="1:17">
      <c r="A110" s="194"/>
      <c r="B110" s="194"/>
      <c r="C110" s="126"/>
      <c r="D110" s="126"/>
      <c r="E110" s="126"/>
      <c r="F110" s="194"/>
      <c r="G110" s="194"/>
      <c r="H110" s="194"/>
      <c r="I110" s="194"/>
      <c r="J110" s="194"/>
      <c r="K110" s="194"/>
      <c r="L110" s="194"/>
      <c r="M110" s="194"/>
      <c r="N110" s="194"/>
      <c r="O110" s="194"/>
      <c r="P110" s="194"/>
      <c r="Q110" s="194"/>
    </row>
    <row r="111" spans="1:17">
      <c r="A111" s="194"/>
      <c r="B111" s="194"/>
      <c r="C111" s="126"/>
      <c r="D111" s="126"/>
      <c r="E111" s="126"/>
      <c r="F111" s="194"/>
      <c r="G111" s="194"/>
      <c r="H111" s="194"/>
      <c r="I111" s="194"/>
      <c r="J111" s="194"/>
      <c r="K111" s="194"/>
      <c r="L111" s="194"/>
      <c r="M111" s="194"/>
      <c r="N111" s="194"/>
      <c r="O111" s="194"/>
      <c r="P111" s="194"/>
      <c r="Q111" s="194"/>
    </row>
    <row r="112" spans="1:17">
      <c r="A112" s="194"/>
      <c r="B112" s="194"/>
      <c r="C112" s="126"/>
      <c r="D112" s="126"/>
      <c r="E112" s="126"/>
      <c r="F112" s="194"/>
      <c r="G112" s="194"/>
      <c r="H112" s="194"/>
      <c r="I112" s="194"/>
      <c r="J112" s="194"/>
      <c r="K112" s="194"/>
      <c r="L112" s="194"/>
      <c r="M112" s="194"/>
      <c r="N112" s="194"/>
      <c r="O112" s="194"/>
      <c r="P112" s="194"/>
      <c r="Q112" s="194"/>
    </row>
    <row r="113" spans="1:17">
      <c r="A113" s="194"/>
      <c r="B113" s="194"/>
      <c r="C113" s="126"/>
      <c r="D113" s="126"/>
      <c r="E113" s="126"/>
      <c r="F113" s="194"/>
      <c r="G113" s="194"/>
      <c r="H113" s="194"/>
      <c r="I113" s="194"/>
      <c r="J113" s="194"/>
      <c r="K113" s="194"/>
      <c r="L113" s="194"/>
      <c r="M113" s="194"/>
      <c r="N113" s="194"/>
      <c r="O113" s="194"/>
      <c r="P113" s="194"/>
      <c r="Q113" s="194"/>
    </row>
    <row r="114" spans="1:17">
      <c r="A114" s="194"/>
      <c r="B114" s="194"/>
      <c r="C114" s="126"/>
      <c r="D114" s="126"/>
      <c r="E114" s="126"/>
      <c r="F114" s="194"/>
      <c r="G114" s="194"/>
      <c r="H114" s="194"/>
      <c r="I114" s="194"/>
      <c r="J114" s="194"/>
      <c r="K114" s="194"/>
      <c r="L114" s="194"/>
      <c r="M114" s="194"/>
      <c r="N114" s="194"/>
      <c r="O114" s="194"/>
      <c r="P114" s="194"/>
      <c r="Q114" s="194"/>
    </row>
    <row r="115" spans="1:17">
      <c r="A115" s="194"/>
      <c r="B115" s="194"/>
      <c r="C115" s="126"/>
      <c r="D115" s="126"/>
      <c r="E115" s="126"/>
      <c r="F115" s="194"/>
      <c r="G115" s="194"/>
      <c r="H115" s="194"/>
      <c r="I115" s="194"/>
      <c r="J115" s="194"/>
      <c r="K115" s="194"/>
      <c r="L115" s="194"/>
      <c r="M115" s="194"/>
      <c r="N115" s="194"/>
      <c r="O115" s="194"/>
      <c r="P115" s="194"/>
      <c r="Q115" s="194"/>
    </row>
    <row r="116" spans="1:17">
      <c r="A116" s="194"/>
      <c r="B116" s="194"/>
      <c r="C116" s="126"/>
      <c r="D116" s="126"/>
      <c r="E116" s="126"/>
      <c r="F116" s="194"/>
      <c r="G116" s="194"/>
      <c r="H116" s="194"/>
      <c r="I116" s="194"/>
      <c r="J116" s="194"/>
      <c r="K116" s="194"/>
      <c r="L116" s="194"/>
      <c r="M116" s="194"/>
      <c r="N116" s="194"/>
      <c r="O116" s="194"/>
      <c r="P116" s="194"/>
      <c r="Q116" s="194"/>
    </row>
    <row r="117" spans="1:17">
      <c r="A117" s="194"/>
      <c r="B117" s="194"/>
      <c r="C117" s="126"/>
      <c r="D117" s="126"/>
      <c r="E117" s="126"/>
      <c r="F117" s="194"/>
      <c r="G117" s="194"/>
      <c r="H117" s="194"/>
      <c r="I117" s="194"/>
      <c r="J117" s="194"/>
      <c r="K117" s="194"/>
      <c r="L117" s="194"/>
      <c r="M117" s="194"/>
      <c r="N117" s="194"/>
      <c r="O117" s="194"/>
      <c r="P117" s="194"/>
      <c r="Q117" s="194"/>
    </row>
    <row r="118" spans="1:17">
      <c r="A118" s="194"/>
      <c r="B118" s="194"/>
      <c r="C118" s="126"/>
      <c r="D118" s="126"/>
      <c r="E118" s="126"/>
      <c r="F118" s="194"/>
      <c r="G118" s="194"/>
      <c r="H118" s="194"/>
      <c r="I118" s="194"/>
      <c r="J118" s="194"/>
      <c r="K118" s="194"/>
      <c r="L118" s="194"/>
      <c r="M118" s="194"/>
      <c r="N118" s="194"/>
      <c r="O118" s="194"/>
      <c r="P118" s="194"/>
      <c r="Q118" s="194"/>
    </row>
    <row r="119" spans="1:17">
      <c r="A119" s="194"/>
      <c r="B119" s="194"/>
      <c r="C119" s="126"/>
      <c r="D119" s="126"/>
      <c r="E119" s="126"/>
      <c r="F119" s="194"/>
      <c r="G119" s="194"/>
      <c r="H119" s="194"/>
      <c r="I119" s="194"/>
      <c r="J119" s="194"/>
      <c r="K119" s="194"/>
      <c r="L119" s="194"/>
      <c r="M119" s="194"/>
      <c r="N119" s="194"/>
      <c r="O119" s="194"/>
      <c r="P119" s="194"/>
      <c r="Q119" s="194"/>
    </row>
    <row r="120" spans="1:17">
      <c r="A120" s="194"/>
      <c r="B120" s="194"/>
      <c r="C120" s="126"/>
      <c r="D120" s="126"/>
      <c r="E120" s="126"/>
      <c r="F120" s="194"/>
      <c r="G120" s="194"/>
      <c r="H120" s="194"/>
      <c r="I120" s="194"/>
      <c r="J120" s="194"/>
      <c r="K120" s="194"/>
      <c r="L120" s="194"/>
      <c r="M120" s="194"/>
      <c r="N120" s="194"/>
      <c r="O120" s="194"/>
      <c r="P120" s="194"/>
      <c r="Q120" s="194"/>
    </row>
    <row r="121" spans="1:17">
      <c r="A121" s="194"/>
      <c r="B121" s="194"/>
      <c r="C121" s="126"/>
      <c r="D121" s="126"/>
      <c r="E121" s="126"/>
      <c r="F121" s="194"/>
      <c r="G121" s="194"/>
      <c r="H121" s="194"/>
      <c r="I121" s="194"/>
      <c r="J121" s="194"/>
      <c r="K121" s="194"/>
      <c r="L121" s="194"/>
      <c r="M121" s="194"/>
      <c r="N121" s="194"/>
      <c r="O121" s="194"/>
      <c r="P121" s="194"/>
      <c r="Q121" s="194"/>
    </row>
    <row r="122" spans="1:17">
      <c r="A122" s="194"/>
      <c r="B122" s="194"/>
      <c r="C122" s="126"/>
      <c r="D122" s="126"/>
      <c r="E122" s="126"/>
      <c r="F122" s="194"/>
      <c r="G122" s="194"/>
      <c r="H122" s="194"/>
      <c r="I122" s="194"/>
      <c r="J122" s="194"/>
      <c r="K122" s="194"/>
      <c r="L122" s="194"/>
      <c r="M122" s="194"/>
      <c r="N122" s="194"/>
      <c r="O122" s="194"/>
      <c r="P122" s="194"/>
      <c r="Q122" s="194"/>
    </row>
    <row r="123" spans="1:17">
      <c r="A123" s="194"/>
      <c r="B123" s="194"/>
      <c r="C123" s="126"/>
      <c r="D123" s="126"/>
      <c r="E123" s="126"/>
      <c r="F123" s="194"/>
      <c r="G123" s="194"/>
      <c r="H123" s="194"/>
      <c r="I123" s="194"/>
      <c r="J123" s="194"/>
      <c r="K123" s="194"/>
      <c r="L123" s="194"/>
      <c r="M123" s="194"/>
      <c r="N123" s="194"/>
      <c r="O123" s="194"/>
      <c r="P123" s="194"/>
      <c r="Q123" s="194"/>
    </row>
    <row r="124" spans="1:17">
      <c r="A124" s="194"/>
      <c r="B124" s="194"/>
      <c r="C124" s="126"/>
      <c r="D124" s="126"/>
      <c r="E124" s="126"/>
      <c r="F124" s="194"/>
      <c r="G124" s="194"/>
      <c r="H124" s="194"/>
      <c r="I124" s="194"/>
      <c r="J124" s="194"/>
      <c r="K124" s="194"/>
      <c r="L124" s="194"/>
      <c r="M124" s="194"/>
      <c r="N124" s="194"/>
      <c r="O124" s="194"/>
      <c r="P124" s="194"/>
      <c r="Q124" s="194"/>
    </row>
    <row r="125" spans="1:17">
      <c r="A125" s="194"/>
      <c r="B125" s="194"/>
      <c r="C125" s="126"/>
      <c r="D125" s="126"/>
      <c r="E125" s="126"/>
      <c r="F125" s="194"/>
      <c r="G125" s="194"/>
      <c r="H125" s="194"/>
      <c r="I125" s="194"/>
      <c r="J125" s="194"/>
      <c r="K125" s="194"/>
      <c r="L125" s="194"/>
      <c r="M125" s="194"/>
      <c r="N125" s="194"/>
      <c r="O125" s="194"/>
      <c r="P125" s="194"/>
      <c r="Q125" s="194"/>
    </row>
    <row r="126" spans="1:17">
      <c r="A126" s="194"/>
      <c r="B126" s="194"/>
      <c r="C126" s="126"/>
      <c r="D126" s="126"/>
      <c r="E126" s="126"/>
      <c r="F126" s="194"/>
      <c r="G126" s="194"/>
      <c r="H126" s="194"/>
      <c r="I126" s="194"/>
      <c r="J126" s="194"/>
      <c r="K126" s="194"/>
      <c r="L126" s="194"/>
      <c r="M126" s="194"/>
      <c r="N126" s="194"/>
      <c r="O126" s="194"/>
      <c r="P126" s="194"/>
      <c r="Q126" s="194"/>
    </row>
    <row r="127" spans="1:17">
      <c r="A127" s="194"/>
      <c r="B127" s="194"/>
      <c r="C127" s="126"/>
      <c r="D127" s="126"/>
      <c r="E127" s="126"/>
      <c r="F127" s="194"/>
      <c r="G127" s="194"/>
      <c r="H127" s="194"/>
      <c r="I127" s="194"/>
      <c r="J127" s="194"/>
      <c r="K127" s="194"/>
      <c r="L127" s="194"/>
      <c r="M127" s="194"/>
      <c r="N127" s="194"/>
      <c r="O127" s="194"/>
      <c r="P127" s="194"/>
      <c r="Q127" s="194"/>
    </row>
    <row r="128" spans="1:17">
      <c r="A128" s="194"/>
      <c r="B128" s="194"/>
      <c r="C128" s="126"/>
      <c r="D128" s="126"/>
      <c r="E128" s="126"/>
      <c r="F128" s="194"/>
      <c r="G128" s="194"/>
      <c r="H128" s="194"/>
      <c r="I128" s="194"/>
      <c r="J128" s="194"/>
      <c r="K128" s="194"/>
      <c r="L128" s="194"/>
      <c r="M128" s="194"/>
      <c r="N128" s="194"/>
      <c r="O128" s="194"/>
      <c r="P128" s="194"/>
      <c r="Q128" s="194"/>
    </row>
    <row r="129" spans="1:17">
      <c r="A129" s="194"/>
      <c r="B129" s="194"/>
      <c r="C129" s="126"/>
      <c r="D129" s="126"/>
      <c r="E129" s="126"/>
      <c r="F129" s="194"/>
      <c r="G129" s="194"/>
      <c r="H129" s="194"/>
      <c r="I129" s="194"/>
      <c r="J129" s="194"/>
      <c r="K129" s="194"/>
      <c r="L129" s="194"/>
      <c r="M129" s="194"/>
      <c r="N129" s="194"/>
      <c r="O129" s="194"/>
      <c r="P129" s="194"/>
      <c r="Q129" s="194"/>
    </row>
    <row r="130" spans="1:17">
      <c r="A130" s="194"/>
      <c r="B130" s="194"/>
      <c r="C130" s="126"/>
      <c r="D130" s="126"/>
      <c r="E130" s="126"/>
      <c r="F130" s="194"/>
      <c r="G130" s="194"/>
      <c r="H130" s="194"/>
      <c r="I130" s="194"/>
      <c r="J130" s="194"/>
      <c r="K130" s="194"/>
      <c r="L130" s="194"/>
      <c r="M130" s="194"/>
      <c r="N130" s="194"/>
      <c r="O130" s="194"/>
      <c r="P130" s="194"/>
      <c r="Q130" s="194"/>
    </row>
    <row r="131" spans="1:17">
      <c r="A131" s="194"/>
      <c r="B131" s="194"/>
      <c r="C131" s="126"/>
      <c r="D131" s="126"/>
      <c r="E131" s="126"/>
      <c r="F131" s="194"/>
      <c r="G131" s="194"/>
      <c r="H131" s="194"/>
      <c r="I131" s="194"/>
      <c r="J131" s="194"/>
      <c r="K131" s="194"/>
      <c r="L131" s="194"/>
      <c r="M131" s="194"/>
      <c r="N131" s="194"/>
      <c r="O131" s="194"/>
      <c r="P131" s="194"/>
      <c r="Q131" s="194"/>
    </row>
    <row r="132" spans="1:17">
      <c r="A132" s="194"/>
      <c r="B132" s="194"/>
      <c r="C132" s="126"/>
      <c r="D132" s="126"/>
      <c r="E132" s="126"/>
      <c r="F132" s="194"/>
      <c r="G132" s="194"/>
      <c r="H132" s="194"/>
      <c r="I132" s="194"/>
      <c r="J132" s="194"/>
      <c r="K132" s="194"/>
      <c r="L132" s="194"/>
      <c r="M132" s="194"/>
      <c r="N132" s="194"/>
      <c r="O132" s="194"/>
      <c r="P132" s="194"/>
      <c r="Q132" s="194"/>
    </row>
    <row r="133" spans="1:17">
      <c r="A133" s="194"/>
      <c r="B133" s="194"/>
      <c r="C133" s="126"/>
      <c r="D133" s="126"/>
      <c r="E133" s="126"/>
      <c r="F133" s="194"/>
      <c r="G133" s="194"/>
      <c r="H133" s="194"/>
      <c r="I133" s="194"/>
      <c r="J133" s="194"/>
      <c r="K133" s="194"/>
      <c r="L133" s="194"/>
      <c r="M133" s="194"/>
      <c r="N133" s="194"/>
      <c r="O133" s="194"/>
      <c r="P133" s="194"/>
      <c r="Q133" s="194"/>
    </row>
    <row r="134" spans="1:17">
      <c r="A134" s="194"/>
      <c r="B134" s="194"/>
      <c r="C134" s="126"/>
      <c r="D134" s="126"/>
      <c r="E134" s="126"/>
      <c r="F134" s="194"/>
      <c r="G134" s="194"/>
      <c r="H134" s="194"/>
      <c r="I134" s="194"/>
      <c r="J134" s="194"/>
      <c r="K134" s="194"/>
      <c r="L134" s="194"/>
      <c r="M134" s="194"/>
      <c r="N134" s="194"/>
      <c r="O134" s="194"/>
      <c r="P134" s="194"/>
      <c r="Q134" s="194"/>
    </row>
    <row r="135" spans="1:17">
      <c r="A135" s="194"/>
      <c r="B135" s="194"/>
      <c r="C135" s="126"/>
      <c r="D135" s="126"/>
      <c r="E135" s="126"/>
      <c r="F135" s="194"/>
      <c r="G135" s="194"/>
      <c r="H135" s="194"/>
      <c r="I135" s="194"/>
      <c r="J135" s="194"/>
      <c r="K135" s="194"/>
      <c r="L135" s="194"/>
      <c r="M135" s="194"/>
      <c r="N135" s="194"/>
      <c r="O135" s="194"/>
      <c r="P135" s="194"/>
      <c r="Q135" s="194"/>
    </row>
    <row r="136" spans="1:17">
      <c r="A136" s="194"/>
      <c r="B136" s="194"/>
      <c r="C136" s="126"/>
      <c r="D136" s="126"/>
      <c r="E136" s="126"/>
      <c r="F136" s="194"/>
      <c r="G136" s="194"/>
      <c r="H136" s="194"/>
      <c r="I136" s="194"/>
      <c r="J136" s="194"/>
      <c r="K136" s="194"/>
      <c r="L136" s="194"/>
      <c r="M136" s="194"/>
      <c r="N136" s="194"/>
      <c r="O136" s="194"/>
      <c r="P136" s="194"/>
      <c r="Q136" s="194"/>
    </row>
    <row r="137" spans="1:17">
      <c r="A137" s="194"/>
      <c r="B137" s="194"/>
      <c r="C137" s="126"/>
      <c r="D137" s="126"/>
      <c r="E137" s="126"/>
      <c r="F137" s="194"/>
      <c r="G137" s="194"/>
      <c r="H137" s="194"/>
      <c r="I137" s="194"/>
      <c r="J137" s="194"/>
      <c r="K137" s="194"/>
      <c r="L137" s="194"/>
      <c r="M137" s="194"/>
      <c r="N137" s="194"/>
      <c r="O137" s="194"/>
      <c r="P137" s="194"/>
      <c r="Q137" s="194"/>
    </row>
    <row r="138" spans="1:17">
      <c r="A138" s="194"/>
      <c r="B138" s="194"/>
      <c r="C138" s="126"/>
      <c r="D138" s="126"/>
      <c r="E138" s="126"/>
      <c r="F138" s="194"/>
      <c r="G138" s="194"/>
      <c r="H138" s="194"/>
      <c r="I138" s="194"/>
      <c r="J138" s="194"/>
      <c r="K138" s="194"/>
      <c r="L138" s="194"/>
      <c r="M138" s="194"/>
      <c r="N138" s="194"/>
      <c r="O138" s="194"/>
      <c r="P138" s="194"/>
      <c r="Q138" s="194"/>
    </row>
    <row r="139" spans="1:17">
      <c r="A139" s="194"/>
      <c r="B139" s="194"/>
      <c r="C139" s="126"/>
      <c r="D139" s="126"/>
      <c r="E139" s="126"/>
      <c r="F139" s="194"/>
      <c r="G139" s="194"/>
      <c r="H139" s="194"/>
      <c r="I139" s="194"/>
      <c r="J139" s="194"/>
      <c r="K139" s="194"/>
      <c r="L139" s="194"/>
      <c r="M139" s="194"/>
      <c r="N139" s="194"/>
      <c r="O139" s="194"/>
      <c r="P139" s="194"/>
      <c r="Q139" s="194"/>
    </row>
    <row r="140" spans="1:17">
      <c r="A140" s="194"/>
      <c r="B140" s="194"/>
      <c r="C140" s="126"/>
      <c r="D140" s="126"/>
      <c r="E140" s="126"/>
      <c r="F140" s="194"/>
      <c r="G140" s="194"/>
      <c r="H140" s="194"/>
      <c r="I140" s="194"/>
      <c r="J140" s="194"/>
      <c r="K140" s="194"/>
      <c r="L140" s="194"/>
      <c r="M140" s="194"/>
      <c r="N140" s="194"/>
      <c r="O140" s="194"/>
      <c r="P140" s="194"/>
      <c r="Q140" s="194"/>
    </row>
    <row r="141" spans="1:17">
      <c r="A141" s="194"/>
      <c r="B141" s="194"/>
      <c r="C141" s="126"/>
      <c r="D141" s="126"/>
      <c r="E141" s="126"/>
      <c r="F141" s="194"/>
      <c r="G141" s="194"/>
      <c r="H141" s="194"/>
      <c r="I141" s="194"/>
      <c r="J141" s="194"/>
      <c r="K141" s="194"/>
      <c r="L141" s="194"/>
      <c r="M141" s="194"/>
      <c r="N141" s="194"/>
      <c r="O141" s="194"/>
      <c r="P141" s="194"/>
      <c r="Q141" s="194"/>
    </row>
    <row r="142" spans="1:17">
      <c r="A142" s="194"/>
      <c r="B142" s="194"/>
      <c r="C142" s="126"/>
      <c r="D142" s="126"/>
      <c r="E142" s="126"/>
      <c r="F142" s="194"/>
      <c r="G142" s="194"/>
      <c r="H142" s="194"/>
      <c r="I142" s="194"/>
      <c r="J142" s="194"/>
      <c r="K142" s="194"/>
      <c r="L142" s="194"/>
      <c r="M142" s="194"/>
      <c r="N142" s="194"/>
      <c r="O142" s="194"/>
      <c r="P142" s="194"/>
      <c r="Q142" s="194"/>
    </row>
    <row r="143" spans="1:17">
      <c r="A143" s="194"/>
      <c r="B143" s="194"/>
      <c r="C143" s="126"/>
      <c r="D143" s="126"/>
      <c r="E143" s="126"/>
      <c r="F143" s="194"/>
      <c r="G143" s="194"/>
      <c r="H143" s="194"/>
      <c r="I143" s="194"/>
      <c r="J143" s="194"/>
      <c r="K143" s="194"/>
      <c r="L143" s="194"/>
      <c r="M143" s="194"/>
      <c r="N143" s="194"/>
      <c r="O143" s="194"/>
      <c r="P143" s="194"/>
      <c r="Q143" s="194"/>
    </row>
    <row r="144" spans="1:17">
      <c r="A144" s="194"/>
      <c r="B144" s="194"/>
      <c r="C144" s="126"/>
      <c r="D144" s="126"/>
      <c r="E144" s="126"/>
      <c r="F144" s="194"/>
      <c r="G144" s="194"/>
      <c r="H144" s="194"/>
      <c r="I144" s="194"/>
      <c r="J144" s="194"/>
      <c r="K144" s="194"/>
      <c r="L144" s="194"/>
      <c r="M144" s="194"/>
      <c r="N144" s="194"/>
      <c r="O144" s="194"/>
      <c r="P144" s="194"/>
      <c r="Q144" s="194"/>
    </row>
    <row r="145" spans="1:18">
      <c r="A145" s="194"/>
      <c r="B145" s="194"/>
      <c r="C145" s="126"/>
      <c r="D145" s="126"/>
      <c r="E145" s="126"/>
      <c r="F145" s="194"/>
      <c r="G145" s="194"/>
      <c r="H145" s="194"/>
      <c r="I145" s="194"/>
      <c r="J145" s="194"/>
      <c r="K145" s="194"/>
      <c r="L145" s="194"/>
      <c r="M145" s="194"/>
      <c r="N145" s="194"/>
      <c r="O145" s="194"/>
      <c r="P145" s="194"/>
      <c r="Q145" s="194"/>
    </row>
    <row r="146" spans="1:18">
      <c r="A146" s="194"/>
      <c r="B146" s="194"/>
      <c r="C146" s="126"/>
      <c r="D146" s="126"/>
      <c r="E146" s="126"/>
      <c r="F146" s="194"/>
      <c r="G146" s="194"/>
      <c r="H146" s="194"/>
      <c r="I146" s="194"/>
      <c r="J146" s="194"/>
      <c r="K146" s="194"/>
      <c r="L146" s="194"/>
      <c r="M146" s="194"/>
      <c r="N146" s="194"/>
      <c r="O146" s="194"/>
      <c r="P146" s="194"/>
      <c r="Q146" s="194"/>
    </row>
    <row r="147" spans="1:18">
      <c r="A147" s="194"/>
      <c r="B147" s="194"/>
      <c r="C147" s="126"/>
      <c r="D147" s="126"/>
      <c r="E147" s="126"/>
      <c r="F147" s="194"/>
      <c r="G147" s="194"/>
      <c r="H147" s="194"/>
      <c r="I147" s="194"/>
      <c r="J147" s="194"/>
      <c r="K147" s="194"/>
      <c r="L147" s="194"/>
      <c r="M147" s="194"/>
      <c r="N147" s="194"/>
      <c r="O147" s="194"/>
      <c r="P147" s="194"/>
      <c r="Q147" s="194"/>
    </row>
    <row r="148" spans="1:18">
      <c r="A148" s="194"/>
      <c r="B148" s="194"/>
      <c r="C148" s="126"/>
      <c r="D148" s="126"/>
      <c r="E148" s="126"/>
      <c r="F148" s="194"/>
      <c r="G148" s="194"/>
      <c r="H148" s="194"/>
      <c r="I148" s="194"/>
      <c r="J148" s="194"/>
      <c r="K148" s="194"/>
      <c r="L148" s="194"/>
      <c r="M148" s="194"/>
      <c r="N148" s="194"/>
      <c r="O148" s="194"/>
      <c r="P148" s="194"/>
      <c r="Q148" s="194"/>
    </row>
    <row r="149" spans="1:18">
      <c r="A149" s="194"/>
      <c r="B149" s="194"/>
      <c r="C149" s="126"/>
      <c r="D149" s="126"/>
      <c r="E149" s="126"/>
      <c r="F149" s="194"/>
      <c r="G149" s="194"/>
      <c r="H149" s="194"/>
      <c r="I149" s="194"/>
      <c r="J149" s="194"/>
      <c r="K149" s="194"/>
      <c r="L149" s="194"/>
      <c r="M149" s="194"/>
      <c r="N149" s="194"/>
      <c r="O149" s="194"/>
      <c r="P149" s="194"/>
      <c r="Q149" s="194"/>
    </row>
    <row r="150" spans="1:18">
      <c r="A150" s="194"/>
      <c r="B150" s="194"/>
      <c r="C150" s="126"/>
      <c r="D150" s="126"/>
      <c r="E150" s="126"/>
      <c r="F150" s="194"/>
      <c r="G150" s="194"/>
      <c r="H150" s="194"/>
      <c r="I150" s="194"/>
      <c r="J150" s="194"/>
      <c r="K150" s="194"/>
      <c r="L150" s="194"/>
      <c r="M150" s="194"/>
      <c r="N150" s="194"/>
      <c r="O150" s="194"/>
      <c r="P150" s="194"/>
      <c r="Q150" s="194"/>
      <c r="R150" s="194"/>
    </row>
    <row r="151" spans="1:18">
      <c r="A151" s="194"/>
      <c r="B151" s="194"/>
      <c r="C151" s="126"/>
      <c r="D151" s="126"/>
      <c r="E151" s="126"/>
      <c r="F151" s="194"/>
      <c r="G151" s="194"/>
      <c r="H151" s="194"/>
      <c r="I151" s="194"/>
      <c r="J151" s="194"/>
      <c r="K151" s="194"/>
      <c r="L151" s="194"/>
      <c r="M151" s="194"/>
      <c r="N151" s="194"/>
      <c r="O151" s="194"/>
      <c r="P151" s="194"/>
      <c r="Q151" s="194"/>
      <c r="R151" s="194"/>
    </row>
    <row r="152" spans="1:18">
      <c r="A152" s="194"/>
      <c r="B152" s="194"/>
      <c r="C152" s="126"/>
      <c r="D152" s="126"/>
      <c r="E152" s="126"/>
      <c r="F152" s="194"/>
      <c r="G152" s="194"/>
      <c r="H152" s="194"/>
      <c r="I152" s="194"/>
      <c r="J152" s="194"/>
      <c r="K152" s="194"/>
      <c r="L152" s="194"/>
      <c r="M152" s="194"/>
      <c r="N152" s="194"/>
      <c r="O152" s="194"/>
      <c r="P152" s="194"/>
      <c r="Q152" s="194"/>
      <c r="R152" s="194"/>
    </row>
    <row r="153" spans="1:18">
      <c r="A153" s="194"/>
      <c r="B153" s="194"/>
      <c r="C153" s="126"/>
      <c r="D153" s="126"/>
      <c r="E153" s="126"/>
      <c r="F153" s="194"/>
      <c r="G153" s="194"/>
      <c r="H153" s="194"/>
      <c r="I153" s="194"/>
      <c r="J153" s="194"/>
      <c r="K153" s="194"/>
      <c r="L153" s="194"/>
      <c r="M153" s="194"/>
      <c r="N153" s="194"/>
      <c r="O153" s="194"/>
      <c r="P153" s="194"/>
      <c r="Q153" s="194"/>
      <c r="R153" s="194"/>
    </row>
    <row r="154" spans="1:18">
      <c r="A154" s="194"/>
      <c r="B154" s="194"/>
      <c r="C154" s="126"/>
      <c r="D154" s="126"/>
      <c r="E154" s="126"/>
      <c r="F154" s="194"/>
      <c r="G154" s="194"/>
      <c r="H154" s="194"/>
      <c r="I154" s="194"/>
      <c r="J154" s="194"/>
      <c r="K154" s="194"/>
      <c r="L154" s="194"/>
      <c r="M154" s="194"/>
      <c r="N154" s="194"/>
      <c r="O154" s="194"/>
      <c r="P154" s="194"/>
      <c r="Q154" s="194"/>
      <c r="R154" s="194"/>
    </row>
    <row r="155" spans="1:18">
      <c r="A155" s="194"/>
      <c r="B155" s="194"/>
      <c r="C155" s="126"/>
      <c r="D155" s="126"/>
      <c r="E155" s="126"/>
      <c r="F155" s="194"/>
      <c r="G155" s="194"/>
      <c r="H155" s="194"/>
      <c r="I155" s="194"/>
      <c r="J155" s="194"/>
      <c r="K155" s="194"/>
      <c r="L155" s="194"/>
      <c r="M155" s="194"/>
      <c r="N155" s="194"/>
      <c r="O155" s="194"/>
      <c r="P155" s="194"/>
      <c r="Q155" s="194"/>
      <c r="R155" s="194"/>
    </row>
    <row r="156" spans="1:18">
      <c r="A156" s="194"/>
      <c r="B156" s="194"/>
      <c r="C156" s="126"/>
      <c r="D156" s="126"/>
      <c r="E156" s="126"/>
      <c r="F156" s="194"/>
      <c r="G156" s="194"/>
      <c r="H156" s="194"/>
      <c r="I156" s="194"/>
      <c r="J156" s="194"/>
      <c r="K156" s="194"/>
      <c r="L156" s="194"/>
      <c r="M156" s="194"/>
      <c r="N156" s="194"/>
      <c r="O156" s="194"/>
      <c r="P156" s="194"/>
      <c r="Q156" s="194"/>
      <c r="R156" s="194"/>
    </row>
    <row r="157" spans="1:18">
      <c r="A157" s="194"/>
      <c r="B157" s="194"/>
      <c r="C157" s="126"/>
      <c r="D157" s="126"/>
      <c r="E157" s="126"/>
      <c r="F157" s="194"/>
      <c r="G157" s="194"/>
      <c r="H157" s="194"/>
      <c r="I157" s="194"/>
      <c r="J157" s="194"/>
      <c r="K157" s="194"/>
      <c r="L157" s="194"/>
      <c r="M157" s="194"/>
      <c r="N157" s="194"/>
      <c r="O157" s="194"/>
      <c r="P157" s="194"/>
      <c r="Q157" s="194"/>
      <c r="R157" s="194"/>
    </row>
    <row r="158" spans="1:18">
      <c r="A158" s="194"/>
      <c r="B158" s="194"/>
      <c r="C158" s="126"/>
      <c r="D158" s="126"/>
      <c r="E158" s="126"/>
      <c r="F158" s="194"/>
      <c r="G158" s="194"/>
      <c r="H158" s="194"/>
      <c r="I158" s="194"/>
      <c r="J158" s="194"/>
      <c r="K158" s="194"/>
      <c r="L158" s="194"/>
      <c r="M158" s="194"/>
      <c r="N158" s="194"/>
      <c r="O158" s="194"/>
      <c r="P158" s="194"/>
      <c r="Q158" s="194"/>
      <c r="R158" s="194"/>
    </row>
    <row r="159" spans="1:18">
      <c r="A159" s="194"/>
      <c r="B159" s="194"/>
      <c r="C159" s="126"/>
      <c r="D159" s="126"/>
      <c r="E159" s="126"/>
      <c r="F159" s="194"/>
      <c r="G159" s="194"/>
      <c r="H159" s="194"/>
      <c r="I159" s="194"/>
      <c r="J159" s="194"/>
      <c r="K159" s="194"/>
      <c r="L159" s="194"/>
      <c r="M159" s="194"/>
      <c r="N159" s="194"/>
      <c r="O159" s="194"/>
      <c r="P159" s="194"/>
      <c r="Q159" s="194"/>
      <c r="R159" s="194"/>
    </row>
    <row r="160" spans="1:18">
      <c r="A160" s="194"/>
      <c r="B160" s="194"/>
      <c r="C160" s="126"/>
      <c r="D160" s="126"/>
      <c r="E160" s="126"/>
      <c r="F160" s="194"/>
      <c r="G160" s="194"/>
      <c r="H160" s="194"/>
      <c r="I160" s="194"/>
      <c r="J160" s="194"/>
      <c r="K160" s="194"/>
      <c r="L160" s="194"/>
      <c r="M160" s="194"/>
      <c r="N160" s="194"/>
      <c r="O160" s="194"/>
      <c r="P160" s="194"/>
      <c r="Q160" s="194"/>
      <c r="R160" s="194"/>
    </row>
    <row r="161" spans="3:5" s="194" customFormat="1">
      <c r="C161" s="126"/>
      <c r="D161" s="126"/>
      <c r="E161" s="126"/>
    </row>
    <row r="162" spans="3:5" s="194" customFormat="1">
      <c r="C162" s="126"/>
      <c r="D162" s="126"/>
      <c r="E162" s="126"/>
    </row>
    <row r="163" spans="3:5" s="194" customFormat="1">
      <c r="C163" s="126"/>
      <c r="D163" s="126"/>
      <c r="E163" s="126"/>
    </row>
    <row r="164" spans="3:5" s="194" customFormat="1">
      <c r="C164" s="126"/>
      <c r="D164" s="126"/>
      <c r="E164" s="126"/>
    </row>
    <row r="165" spans="3:5" s="194" customFormat="1">
      <c r="C165" s="126"/>
      <c r="D165" s="126"/>
      <c r="E165" s="126"/>
    </row>
    <row r="166" spans="3:5" s="194" customFormat="1">
      <c r="C166" s="126"/>
      <c r="D166" s="126"/>
      <c r="E166" s="126"/>
    </row>
    <row r="167" spans="3:5" s="194" customFormat="1">
      <c r="C167" s="126"/>
      <c r="D167" s="126"/>
      <c r="E167" s="126"/>
    </row>
    <row r="168" spans="3:5" s="194" customFormat="1">
      <c r="C168" s="126"/>
      <c r="D168" s="126"/>
      <c r="E168" s="126"/>
    </row>
    <row r="169" spans="3:5" s="194" customFormat="1">
      <c r="C169" s="126"/>
      <c r="D169" s="126"/>
      <c r="E169" s="126"/>
    </row>
    <row r="170" spans="3:5" s="194" customFormat="1">
      <c r="C170" s="126"/>
      <c r="D170" s="126"/>
      <c r="E170" s="126"/>
    </row>
    <row r="171" spans="3:5" s="194" customFormat="1">
      <c r="C171" s="126"/>
      <c r="D171" s="126"/>
      <c r="E171" s="126"/>
    </row>
    <row r="172" spans="3:5" s="194" customFormat="1">
      <c r="C172" s="126"/>
      <c r="D172" s="126"/>
      <c r="E172" s="126"/>
    </row>
    <row r="173" spans="3:5" s="194" customFormat="1">
      <c r="C173" s="126"/>
      <c r="D173" s="126"/>
      <c r="E173" s="126"/>
    </row>
    <row r="174" spans="3:5" s="194" customFormat="1">
      <c r="C174" s="126"/>
      <c r="D174" s="126"/>
      <c r="E174" s="126"/>
    </row>
    <row r="175" spans="3:5" s="194" customFormat="1">
      <c r="C175" s="126"/>
      <c r="D175" s="126"/>
      <c r="E175" s="126"/>
    </row>
    <row r="176" spans="3:5" s="194" customFormat="1">
      <c r="C176" s="126"/>
      <c r="D176" s="126"/>
      <c r="E176" s="126"/>
    </row>
    <row r="177" spans="3:5" s="194" customFormat="1">
      <c r="C177" s="126"/>
      <c r="D177" s="126"/>
      <c r="E177" s="126"/>
    </row>
    <row r="178" spans="3:5" s="194" customFormat="1">
      <c r="C178" s="126"/>
      <c r="D178" s="126"/>
      <c r="E178" s="126"/>
    </row>
    <row r="179" spans="3:5" s="194" customFormat="1">
      <c r="C179" s="126"/>
      <c r="D179" s="126"/>
      <c r="E179" s="126"/>
    </row>
    <row r="180" spans="3:5" s="194" customFormat="1">
      <c r="C180" s="126"/>
      <c r="D180" s="126"/>
      <c r="E180" s="126"/>
    </row>
    <row r="181" spans="3:5" s="194" customFormat="1">
      <c r="C181" s="126"/>
      <c r="D181" s="126"/>
      <c r="E181" s="126"/>
    </row>
    <row r="182" spans="3:5" s="194" customFormat="1">
      <c r="C182" s="126"/>
      <c r="D182" s="126"/>
      <c r="E182" s="126"/>
    </row>
    <row r="183" spans="3:5" s="194" customFormat="1">
      <c r="C183" s="126"/>
      <c r="D183" s="126"/>
      <c r="E183" s="126"/>
    </row>
    <row r="184" spans="3:5" s="194" customFormat="1">
      <c r="C184" s="126"/>
      <c r="D184" s="126"/>
      <c r="E184" s="126"/>
    </row>
  </sheetData>
  <mergeCells count="26">
    <mergeCell ref="A1:R1"/>
    <mergeCell ref="A2:R2"/>
    <mergeCell ref="A3:R3"/>
    <mergeCell ref="A4:R4"/>
    <mergeCell ref="F6:F8"/>
    <mergeCell ref="G6:H6"/>
    <mergeCell ref="I6:I8"/>
    <mergeCell ref="J6:J8"/>
    <mergeCell ref="G7:G8"/>
    <mergeCell ref="H7:H8"/>
    <mergeCell ref="N5:P5"/>
    <mergeCell ref="N6:N8"/>
    <mergeCell ref="A5:A8"/>
    <mergeCell ref="B5:B8"/>
    <mergeCell ref="C5:C8"/>
    <mergeCell ref="D5:D8"/>
    <mergeCell ref="O6:P7"/>
    <mergeCell ref="Q5:Q8"/>
    <mergeCell ref="B16:R16"/>
    <mergeCell ref="F5:H5"/>
    <mergeCell ref="I5:J5"/>
    <mergeCell ref="R5:R8"/>
    <mergeCell ref="K5:M5"/>
    <mergeCell ref="K6:K8"/>
    <mergeCell ref="L6:M7"/>
    <mergeCell ref="E5:E8"/>
  </mergeCells>
  <phoneticPr fontId="273" type="noConversion"/>
  <pageMargins left="0.62" right="0.26" top="0.62" bottom="0.5" header="0.3" footer="0.2"/>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Z19"/>
  <sheetViews>
    <sheetView zoomScale="85" zoomScaleNormal="85" workbookViewId="0">
      <selection activeCell="A2" sqref="A2:H2"/>
    </sheetView>
  </sheetViews>
  <sheetFormatPr defaultColWidth="9.140625" defaultRowHeight="18.75"/>
  <cols>
    <col min="1" max="1" width="6" style="139" customWidth="1"/>
    <col min="2" max="2" width="41" style="141" customWidth="1"/>
    <col min="3" max="4" width="11.42578125" style="142" customWidth="1"/>
    <col min="5" max="5" width="13" style="142" customWidth="1"/>
    <col min="6" max="7" width="11.42578125" style="142" customWidth="1"/>
    <col min="8" max="8" width="13" style="142" customWidth="1"/>
    <col min="9" max="10" width="11.42578125" style="142" customWidth="1"/>
    <col min="11" max="11" width="13" style="142" customWidth="1"/>
    <col min="12" max="13" width="11.42578125" style="142" customWidth="1"/>
    <col min="14" max="14" width="13" style="142" customWidth="1"/>
    <col min="15" max="16" width="11.42578125" style="142" customWidth="1"/>
    <col min="17" max="17" width="13" style="142" customWidth="1"/>
    <col min="18" max="19" width="11.42578125" style="142" customWidth="1"/>
    <col min="20" max="20" width="13" style="142" customWidth="1"/>
    <col min="21" max="21" width="11.42578125" style="142" customWidth="1"/>
    <col min="22" max="16384" width="9.140625" style="142"/>
  </cols>
  <sheetData>
    <row r="1" spans="1:26" ht="33" customHeight="1">
      <c r="A1" s="367" t="s">
        <v>145</v>
      </c>
      <c r="B1" s="367"/>
      <c r="C1" s="367"/>
      <c r="D1" s="367"/>
      <c r="E1" s="367"/>
      <c r="F1" s="367"/>
      <c r="G1" s="367"/>
      <c r="H1" s="367"/>
      <c r="I1" s="11"/>
      <c r="J1" s="11"/>
      <c r="K1" s="11"/>
      <c r="L1" s="11"/>
      <c r="M1" s="411" t="s">
        <v>17</v>
      </c>
      <c r="N1" s="411"/>
      <c r="O1" s="411"/>
      <c r="P1" s="411"/>
      <c r="Q1" s="411"/>
      <c r="R1" s="411"/>
      <c r="S1" s="411"/>
      <c r="T1" s="411"/>
      <c r="U1" s="411"/>
      <c r="V1" s="90"/>
    </row>
    <row r="2" spans="1:26" ht="31.5" customHeight="1">
      <c r="A2" s="390" t="s">
        <v>107</v>
      </c>
      <c r="B2" s="390"/>
      <c r="C2" s="390"/>
      <c r="D2" s="390"/>
      <c r="E2" s="390"/>
      <c r="F2" s="390"/>
      <c r="G2" s="390"/>
      <c r="H2" s="390"/>
      <c r="I2" s="11"/>
      <c r="J2" s="11"/>
      <c r="K2" s="11"/>
      <c r="L2" s="11"/>
      <c r="M2" s="412" t="s">
        <v>108</v>
      </c>
      <c r="N2" s="412"/>
      <c r="O2" s="412"/>
      <c r="P2" s="412"/>
      <c r="Q2" s="412"/>
      <c r="R2" s="412"/>
      <c r="S2" s="412"/>
      <c r="T2" s="412"/>
      <c r="U2" s="412"/>
      <c r="V2" s="149"/>
    </row>
    <row r="3" spans="1:26" s="137" customFormat="1" ht="27.75" customHeight="1">
      <c r="A3" s="413" t="s">
        <v>146</v>
      </c>
      <c r="B3" s="413"/>
      <c r="C3" s="413"/>
      <c r="D3" s="413"/>
      <c r="E3" s="413"/>
      <c r="F3" s="413"/>
      <c r="G3" s="413"/>
      <c r="H3" s="413"/>
      <c r="I3" s="413"/>
      <c r="J3" s="413"/>
      <c r="K3" s="413"/>
      <c r="L3" s="413"/>
      <c r="M3" s="413"/>
      <c r="N3" s="413"/>
      <c r="O3" s="413"/>
      <c r="P3" s="413"/>
      <c r="Q3" s="413"/>
      <c r="R3" s="413"/>
      <c r="S3" s="413"/>
      <c r="T3" s="413"/>
      <c r="U3" s="413"/>
    </row>
    <row r="4" spans="1:26" s="138" customFormat="1" ht="31.9" customHeight="1">
      <c r="A4" s="406" t="s">
        <v>147</v>
      </c>
      <c r="B4" s="406"/>
      <c r="C4" s="406"/>
      <c r="D4" s="406"/>
      <c r="E4" s="406"/>
      <c r="F4" s="406"/>
      <c r="G4" s="406"/>
      <c r="H4" s="406"/>
      <c r="I4" s="406"/>
      <c r="J4" s="406"/>
      <c r="K4" s="406"/>
      <c r="L4" s="406"/>
      <c r="M4" s="406"/>
      <c r="N4" s="406"/>
      <c r="O4" s="406"/>
      <c r="P4" s="406"/>
      <c r="Q4" s="406"/>
      <c r="R4" s="406"/>
      <c r="S4" s="406"/>
      <c r="T4" s="406"/>
      <c r="U4" s="406"/>
    </row>
    <row r="5" spans="1:26" s="137" customFormat="1" ht="24.75" customHeight="1">
      <c r="A5" s="407" t="s">
        <v>0</v>
      </c>
      <c r="B5" s="407"/>
      <c r="C5" s="407"/>
      <c r="D5" s="407"/>
      <c r="E5" s="407"/>
      <c r="F5" s="407"/>
      <c r="G5" s="407"/>
      <c r="H5" s="407"/>
      <c r="I5" s="407"/>
      <c r="J5" s="407"/>
      <c r="K5" s="407"/>
      <c r="L5" s="407"/>
      <c r="M5" s="407"/>
      <c r="N5" s="407"/>
      <c r="O5" s="407"/>
      <c r="P5" s="407"/>
      <c r="Q5" s="407"/>
      <c r="R5" s="407"/>
      <c r="S5" s="407"/>
      <c r="T5" s="407"/>
      <c r="U5" s="407"/>
    </row>
    <row r="6" spans="1:26" s="139" customFormat="1" ht="31.9" customHeight="1">
      <c r="A6" s="395" t="s">
        <v>1</v>
      </c>
      <c r="B6" s="395" t="s">
        <v>148</v>
      </c>
      <c r="C6" s="408" t="s">
        <v>2</v>
      </c>
      <c r="D6" s="409"/>
      <c r="E6" s="409"/>
      <c r="F6" s="409"/>
      <c r="G6" s="409"/>
      <c r="H6" s="409"/>
      <c r="I6" s="409"/>
      <c r="J6" s="409"/>
      <c r="K6" s="410"/>
      <c r="L6" s="398" t="s">
        <v>149</v>
      </c>
      <c r="M6" s="399"/>
      <c r="N6" s="400"/>
      <c r="O6" s="398" t="s">
        <v>150</v>
      </c>
      <c r="P6" s="399"/>
      <c r="Q6" s="400"/>
      <c r="R6" s="398" t="s">
        <v>151</v>
      </c>
      <c r="S6" s="399"/>
      <c r="T6" s="400"/>
      <c r="U6" s="395" t="s">
        <v>3</v>
      </c>
      <c r="X6" s="142"/>
      <c r="Y6" s="142"/>
      <c r="Z6" s="142"/>
    </row>
    <row r="7" spans="1:26" s="139" customFormat="1" ht="75" customHeight="1">
      <c r="A7" s="396"/>
      <c r="B7" s="396"/>
      <c r="C7" s="408" t="s">
        <v>4</v>
      </c>
      <c r="D7" s="409"/>
      <c r="E7" s="410"/>
      <c r="F7" s="408" t="s">
        <v>152</v>
      </c>
      <c r="G7" s="409"/>
      <c r="H7" s="410"/>
      <c r="I7" s="408" t="s">
        <v>153</v>
      </c>
      <c r="J7" s="409"/>
      <c r="K7" s="410"/>
      <c r="L7" s="401"/>
      <c r="M7" s="402"/>
      <c r="N7" s="403"/>
      <c r="O7" s="401"/>
      <c r="P7" s="402"/>
      <c r="Q7" s="403"/>
      <c r="R7" s="401"/>
      <c r="S7" s="402"/>
      <c r="T7" s="403"/>
      <c r="U7" s="396"/>
      <c r="X7" s="142"/>
      <c r="Y7" s="142"/>
      <c r="Z7" s="142"/>
    </row>
    <row r="8" spans="1:26" s="139" customFormat="1" ht="28.9" customHeight="1">
      <c r="A8" s="396"/>
      <c r="B8" s="396"/>
      <c r="C8" s="395" t="s">
        <v>5</v>
      </c>
      <c r="D8" s="404" t="s">
        <v>10</v>
      </c>
      <c r="E8" s="405"/>
      <c r="F8" s="395" t="s">
        <v>5</v>
      </c>
      <c r="G8" s="404" t="s">
        <v>10</v>
      </c>
      <c r="H8" s="405"/>
      <c r="I8" s="395" t="s">
        <v>5</v>
      </c>
      <c r="J8" s="404" t="s">
        <v>10</v>
      </c>
      <c r="K8" s="405"/>
      <c r="L8" s="395" t="s">
        <v>5</v>
      </c>
      <c r="M8" s="404" t="s">
        <v>10</v>
      </c>
      <c r="N8" s="405"/>
      <c r="O8" s="395" t="s">
        <v>5</v>
      </c>
      <c r="P8" s="404" t="s">
        <v>10</v>
      </c>
      <c r="Q8" s="405"/>
      <c r="R8" s="395" t="s">
        <v>5</v>
      </c>
      <c r="S8" s="404" t="s">
        <v>10</v>
      </c>
      <c r="T8" s="405"/>
      <c r="U8" s="396"/>
      <c r="X8" s="142"/>
      <c r="Y8" s="130"/>
      <c r="Z8" s="130"/>
    </row>
    <row r="9" spans="1:26" s="139" customFormat="1" ht="52.15" customHeight="1">
      <c r="A9" s="397"/>
      <c r="B9" s="397"/>
      <c r="C9" s="397"/>
      <c r="D9" s="143" t="s">
        <v>128</v>
      </c>
      <c r="E9" s="143" t="s">
        <v>154</v>
      </c>
      <c r="F9" s="397"/>
      <c r="G9" s="143" t="s">
        <v>128</v>
      </c>
      <c r="H9" s="143" t="s">
        <v>154</v>
      </c>
      <c r="I9" s="397"/>
      <c r="J9" s="143" t="s">
        <v>128</v>
      </c>
      <c r="K9" s="143" t="s">
        <v>154</v>
      </c>
      <c r="L9" s="397"/>
      <c r="M9" s="143" t="s">
        <v>128</v>
      </c>
      <c r="N9" s="143" t="s">
        <v>154</v>
      </c>
      <c r="O9" s="397"/>
      <c r="P9" s="143" t="s">
        <v>128</v>
      </c>
      <c r="Q9" s="143" t="s">
        <v>154</v>
      </c>
      <c r="R9" s="397"/>
      <c r="S9" s="143" t="s">
        <v>128</v>
      </c>
      <c r="T9" s="143" t="s">
        <v>154</v>
      </c>
      <c r="U9" s="397"/>
      <c r="X9" s="142"/>
    </row>
    <row r="10" spans="1:26" s="139" customFormat="1" ht="19.149999999999999" customHeight="1">
      <c r="A10" s="143">
        <v>1</v>
      </c>
      <c r="B10" s="143">
        <v>2</v>
      </c>
      <c r="C10" s="143">
        <v>3</v>
      </c>
      <c r="D10" s="143">
        <v>4</v>
      </c>
      <c r="E10" s="143">
        <v>5</v>
      </c>
      <c r="F10" s="143">
        <v>6</v>
      </c>
      <c r="G10" s="143">
        <v>7</v>
      </c>
      <c r="H10" s="143">
        <v>8</v>
      </c>
      <c r="I10" s="143">
        <v>9</v>
      </c>
      <c r="J10" s="143">
        <v>10</v>
      </c>
      <c r="K10" s="143">
        <v>11</v>
      </c>
      <c r="L10" s="143">
        <v>12</v>
      </c>
      <c r="M10" s="143">
        <v>13</v>
      </c>
      <c r="N10" s="143">
        <v>14</v>
      </c>
      <c r="O10" s="143">
        <v>15</v>
      </c>
      <c r="P10" s="143">
        <v>16</v>
      </c>
      <c r="Q10" s="143">
        <v>17</v>
      </c>
      <c r="R10" s="143">
        <v>18</v>
      </c>
      <c r="S10" s="143">
        <v>19</v>
      </c>
      <c r="T10" s="143">
        <v>20</v>
      </c>
      <c r="U10" s="143">
        <v>21</v>
      </c>
    </row>
    <row r="11" spans="1:26" ht="36" customHeight="1">
      <c r="A11" s="143"/>
      <c r="B11" s="144" t="s">
        <v>9</v>
      </c>
      <c r="C11" s="145"/>
      <c r="D11" s="145"/>
      <c r="E11" s="145"/>
      <c r="F11" s="145"/>
      <c r="G11" s="145"/>
      <c r="H11" s="145"/>
      <c r="I11" s="145"/>
      <c r="J11" s="145"/>
      <c r="K11" s="145"/>
      <c r="L11" s="145"/>
      <c r="M11" s="145"/>
      <c r="N11" s="145"/>
      <c r="O11" s="145"/>
      <c r="P11" s="145"/>
      <c r="Q11" s="145"/>
      <c r="R11" s="145"/>
      <c r="S11" s="145"/>
      <c r="T11" s="145"/>
      <c r="U11" s="148"/>
    </row>
    <row r="12" spans="1:26" ht="39" customHeight="1">
      <c r="A12" s="145">
        <v>1</v>
      </c>
      <c r="B12" s="146" t="s">
        <v>155</v>
      </c>
      <c r="C12" s="145"/>
      <c r="D12" s="145"/>
      <c r="E12" s="145"/>
      <c r="F12" s="145"/>
      <c r="G12" s="145"/>
      <c r="H12" s="145"/>
      <c r="I12" s="145"/>
      <c r="J12" s="145"/>
      <c r="K12" s="145"/>
      <c r="L12" s="145"/>
      <c r="M12" s="145"/>
      <c r="N12" s="145"/>
      <c r="O12" s="145"/>
      <c r="P12" s="145"/>
      <c r="Q12" s="145"/>
      <c r="R12" s="145"/>
      <c r="S12" s="145"/>
      <c r="T12" s="145"/>
      <c r="U12" s="148"/>
    </row>
    <row r="13" spans="1:26" s="140" customFormat="1" ht="39" customHeight="1">
      <c r="A13" s="145">
        <v>2</v>
      </c>
      <c r="B13" s="146" t="s">
        <v>155</v>
      </c>
      <c r="C13" s="145"/>
      <c r="D13" s="145"/>
      <c r="E13" s="145"/>
      <c r="F13" s="145"/>
      <c r="G13" s="145"/>
      <c r="H13" s="145"/>
      <c r="I13" s="145"/>
      <c r="J13" s="145"/>
      <c r="K13" s="145"/>
      <c r="L13" s="145"/>
      <c r="M13" s="145"/>
      <c r="N13" s="145"/>
      <c r="O13" s="145"/>
      <c r="P13" s="145"/>
      <c r="Q13" s="145"/>
      <c r="R13" s="145"/>
      <c r="S13" s="145"/>
      <c r="T13" s="145"/>
      <c r="U13" s="150"/>
    </row>
    <row r="14" spans="1:26" s="140" customFormat="1" ht="39" customHeight="1">
      <c r="A14" s="145" t="s">
        <v>59</v>
      </c>
      <c r="B14" s="144" t="s">
        <v>59</v>
      </c>
      <c r="C14" s="145"/>
      <c r="D14" s="145"/>
      <c r="E14" s="145"/>
      <c r="F14" s="145"/>
      <c r="G14" s="145"/>
      <c r="H14" s="145"/>
      <c r="I14" s="145"/>
      <c r="J14" s="145"/>
      <c r="K14" s="145"/>
      <c r="L14" s="145"/>
      <c r="M14" s="145"/>
      <c r="N14" s="145"/>
      <c r="O14" s="145"/>
      <c r="P14" s="145"/>
      <c r="Q14" s="145"/>
      <c r="R14" s="145"/>
      <c r="S14" s="145"/>
      <c r="T14" s="145"/>
      <c r="U14" s="150"/>
    </row>
    <row r="15" spans="1:26" ht="18.399999999999999" customHeight="1">
      <c r="A15" s="143"/>
      <c r="B15" s="147"/>
      <c r="C15" s="148"/>
      <c r="D15" s="148"/>
      <c r="E15" s="148"/>
      <c r="F15" s="148"/>
      <c r="G15" s="148"/>
      <c r="H15" s="148"/>
      <c r="I15" s="148"/>
      <c r="J15" s="148"/>
      <c r="K15" s="148"/>
      <c r="L15" s="148"/>
      <c r="M15" s="148"/>
      <c r="N15" s="148"/>
      <c r="O15" s="148"/>
      <c r="P15" s="148"/>
      <c r="Q15" s="148"/>
      <c r="R15" s="148"/>
      <c r="S15" s="148"/>
      <c r="T15" s="148"/>
      <c r="U15" s="148"/>
    </row>
    <row r="17" spans="2:21">
      <c r="B17" s="130" t="s">
        <v>156</v>
      </c>
      <c r="C17" s="130"/>
      <c r="D17" s="130"/>
      <c r="E17" s="130"/>
      <c r="F17" s="130"/>
      <c r="G17" s="130"/>
      <c r="H17" s="130"/>
      <c r="I17" s="130"/>
      <c r="J17" s="130"/>
      <c r="K17" s="130"/>
      <c r="L17" s="130"/>
      <c r="M17" s="130"/>
      <c r="N17" s="130"/>
      <c r="O17" s="130"/>
      <c r="P17" s="130"/>
      <c r="Q17" s="130"/>
      <c r="R17" s="130"/>
      <c r="S17" s="130"/>
      <c r="T17" s="130"/>
    </row>
    <row r="18" spans="2:21">
      <c r="B18" s="387" t="s">
        <v>157</v>
      </c>
      <c r="C18" s="387"/>
      <c r="D18" s="387"/>
      <c r="E18" s="387"/>
      <c r="F18" s="387"/>
      <c r="G18" s="387"/>
      <c r="H18" s="387"/>
      <c r="I18" s="387"/>
      <c r="J18" s="387"/>
      <c r="K18" s="387"/>
      <c r="L18" s="387"/>
      <c r="M18" s="387"/>
      <c r="N18" s="387"/>
      <c r="O18" s="387"/>
      <c r="P18" s="387"/>
      <c r="Q18" s="387"/>
      <c r="R18" s="387"/>
      <c r="S18" s="387"/>
      <c r="T18" s="387"/>
    </row>
    <row r="19" spans="2:21">
      <c r="B19" s="387" t="s">
        <v>158</v>
      </c>
      <c r="C19" s="387"/>
      <c r="D19" s="387"/>
      <c r="E19" s="387"/>
      <c r="F19" s="387"/>
      <c r="G19" s="387"/>
      <c r="H19" s="387"/>
      <c r="I19" s="387"/>
      <c r="J19" s="387"/>
      <c r="K19" s="387"/>
      <c r="L19" s="387"/>
      <c r="M19" s="387"/>
      <c r="N19" s="387"/>
      <c r="O19" s="387"/>
      <c r="P19" s="387"/>
      <c r="Q19" s="387"/>
      <c r="R19" s="387"/>
      <c r="S19" s="387"/>
      <c r="T19" s="387"/>
      <c r="U19" s="387"/>
    </row>
  </sheetData>
  <mergeCells count="31">
    <mergeCell ref="A1:H1"/>
    <mergeCell ref="M1:U1"/>
    <mergeCell ref="A2:H2"/>
    <mergeCell ref="M2:U2"/>
    <mergeCell ref="A3:U3"/>
    <mergeCell ref="J8:K8"/>
    <mergeCell ref="M8:N8"/>
    <mergeCell ref="P8:Q8"/>
    <mergeCell ref="A4:U4"/>
    <mergeCell ref="A5:U5"/>
    <mergeCell ref="C6:K6"/>
    <mergeCell ref="C7:E7"/>
    <mergeCell ref="F7:H7"/>
    <mergeCell ref="I7:K7"/>
    <mergeCell ref="S8:T8"/>
    <mergeCell ref="B18:T18"/>
    <mergeCell ref="B19:U19"/>
    <mergeCell ref="A6:A9"/>
    <mergeCell ref="B6:B9"/>
    <mergeCell ref="C8:C9"/>
    <mergeCell ref="F8:F9"/>
    <mergeCell ref="I8:I9"/>
    <mergeCell ref="L8:L9"/>
    <mergeCell ref="O8:O9"/>
    <mergeCell ref="R8:R9"/>
    <mergeCell ref="U6:U9"/>
    <mergeCell ref="L6:N7"/>
    <mergeCell ref="O6:Q7"/>
    <mergeCell ref="R6:T7"/>
    <mergeCell ref="D8:E8"/>
    <mergeCell ref="G8:H8"/>
  </mergeCells>
  <printOptions horizontalCentered="1"/>
  <pageMargins left="0.35433070866141703" right="0.39370078740157499" top="0.74803149606299202" bottom="0.86614173228346403" header="0.511811023622047" footer="0.511811023622047"/>
  <pageSetup paperSize="9" scale="50" fitToHeight="0" orientation="landscape"/>
  <headerFooter differentFirst="1"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W371"/>
  <sheetViews>
    <sheetView zoomScale="85" zoomScaleNormal="85" workbookViewId="0">
      <selection sqref="A1:N1"/>
    </sheetView>
  </sheetViews>
  <sheetFormatPr defaultColWidth="9.140625" defaultRowHeight="12.75"/>
  <cols>
    <col min="1" max="1" width="5.140625" style="103" customWidth="1"/>
    <col min="2" max="2" width="33.42578125" style="104" customWidth="1"/>
    <col min="3" max="4" width="7.42578125" style="105" customWidth="1"/>
    <col min="5" max="5" width="8.42578125" style="105" customWidth="1"/>
    <col min="6" max="6" width="10.140625" style="102" customWidth="1"/>
    <col min="7" max="7" width="11" style="102" customWidth="1"/>
    <col min="8" max="8" width="8.7109375" style="102" customWidth="1"/>
    <col min="9" max="9" width="10.140625" style="102" customWidth="1"/>
    <col min="10" max="10" width="11" style="102" customWidth="1"/>
    <col min="11" max="14" width="8.7109375" style="102" customWidth="1"/>
    <col min="15" max="16" width="9.42578125" style="102" hidden="1" customWidth="1"/>
    <col min="17" max="17" width="10.7109375" style="102" hidden="1" customWidth="1"/>
    <col min="18" max="18" width="10.42578125" style="102" hidden="1" customWidth="1"/>
    <col min="19" max="30" width="10.42578125" style="102" customWidth="1"/>
    <col min="31" max="31" width="9.42578125" style="102" customWidth="1"/>
    <col min="32" max="32" width="11" style="102" customWidth="1"/>
    <col min="33" max="33" width="11.42578125" style="102" customWidth="1"/>
    <col min="34" max="34" width="9.42578125" style="102" hidden="1" customWidth="1"/>
    <col min="35" max="35" width="11" style="102" hidden="1" customWidth="1"/>
    <col min="36" max="36" width="11.42578125" style="102" hidden="1" customWidth="1"/>
    <col min="37" max="37" width="11.42578125" style="102" customWidth="1"/>
    <col min="38" max="16384" width="9.140625" style="106"/>
  </cols>
  <sheetData>
    <row r="1" spans="1:43" ht="25.5" customHeight="1">
      <c r="A1" s="367" t="s">
        <v>159</v>
      </c>
      <c r="B1" s="367"/>
      <c r="C1" s="367"/>
      <c r="D1" s="367"/>
      <c r="E1" s="367"/>
      <c r="F1" s="367"/>
      <c r="G1" s="367"/>
      <c r="H1" s="367"/>
      <c r="I1" s="367"/>
      <c r="J1" s="367"/>
      <c r="K1" s="367"/>
      <c r="L1" s="367"/>
      <c r="M1" s="367"/>
      <c r="N1" s="367"/>
      <c r="AA1" s="411" t="s">
        <v>17</v>
      </c>
      <c r="AB1" s="411"/>
      <c r="AC1" s="411"/>
      <c r="AD1" s="411"/>
      <c r="AE1" s="411"/>
      <c r="AF1" s="411"/>
      <c r="AG1" s="411"/>
      <c r="AH1" s="411"/>
      <c r="AI1" s="411"/>
      <c r="AJ1" s="411"/>
      <c r="AK1" s="411"/>
    </row>
    <row r="2" spans="1:43" ht="31.5" customHeight="1">
      <c r="A2" s="390" t="s">
        <v>107</v>
      </c>
      <c r="B2" s="390"/>
      <c r="C2" s="390"/>
      <c r="D2" s="390"/>
      <c r="E2" s="390"/>
      <c r="F2" s="390"/>
      <c r="G2" s="390"/>
      <c r="H2" s="390"/>
      <c r="I2" s="390"/>
      <c r="J2" s="390"/>
      <c r="K2" s="390"/>
      <c r="L2" s="390"/>
      <c r="M2" s="390"/>
      <c r="N2" s="390"/>
      <c r="AA2" s="412" t="s">
        <v>108</v>
      </c>
      <c r="AB2" s="412"/>
      <c r="AC2" s="412"/>
      <c r="AD2" s="412"/>
      <c r="AE2" s="412"/>
      <c r="AF2" s="412"/>
      <c r="AG2" s="412"/>
      <c r="AH2" s="412"/>
      <c r="AI2" s="412"/>
      <c r="AJ2" s="412"/>
      <c r="AK2" s="412"/>
    </row>
    <row r="3" spans="1:43" s="94" customFormat="1" ht="22.5" customHeight="1">
      <c r="A3" s="432" t="s">
        <v>146</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133"/>
      <c r="AM3" s="133"/>
      <c r="AN3" s="133"/>
      <c r="AO3" s="133"/>
      <c r="AP3" s="133"/>
    </row>
    <row r="4" spans="1:43" s="95" customFormat="1" ht="31.5" customHeight="1">
      <c r="A4" s="367" t="s">
        <v>160</v>
      </c>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row>
    <row r="5" spans="1:43" s="96" customFormat="1" ht="28.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134"/>
      <c r="AH5" s="134"/>
      <c r="AI5" s="134"/>
      <c r="AJ5" s="134"/>
      <c r="AK5" s="14" t="s">
        <v>0</v>
      </c>
    </row>
    <row r="6" spans="1:43" s="97" customFormat="1" ht="25.5" customHeight="1">
      <c r="A6" s="414" t="s">
        <v>18</v>
      </c>
      <c r="B6" s="414" t="s">
        <v>19</v>
      </c>
      <c r="C6" s="414" t="s">
        <v>21</v>
      </c>
      <c r="D6" s="414" t="s">
        <v>22</v>
      </c>
      <c r="E6" s="414" t="s">
        <v>23</v>
      </c>
      <c r="F6" s="419" t="s">
        <v>67</v>
      </c>
      <c r="G6" s="420"/>
      <c r="H6" s="421"/>
      <c r="I6" s="419" t="s">
        <v>161</v>
      </c>
      <c r="J6" s="420"/>
      <c r="K6" s="420"/>
      <c r="L6" s="420"/>
      <c r="M6" s="420"/>
      <c r="N6" s="421"/>
      <c r="O6" s="419" t="s">
        <v>162</v>
      </c>
      <c r="P6" s="420"/>
      <c r="Q6" s="421"/>
      <c r="R6" s="414"/>
      <c r="S6" s="419" t="s">
        <v>163</v>
      </c>
      <c r="T6" s="421"/>
      <c r="U6" s="419" t="s">
        <v>164</v>
      </c>
      <c r="V6" s="420"/>
      <c r="W6" s="419" t="s">
        <v>165</v>
      </c>
      <c r="X6" s="420"/>
      <c r="Y6" s="421"/>
      <c r="Z6" s="419" t="s">
        <v>166</v>
      </c>
      <c r="AA6" s="420"/>
      <c r="AB6" s="421"/>
      <c r="AC6" s="419" t="s">
        <v>167</v>
      </c>
      <c r="AD6" s="421"/>
      <c r="AE6" s="419" t="s">
        <v>120</v>
      </c>
      <c r="AF6" s="420"/>
      <c r="AG6" s="421"/>
      <c r="AH6" s="419" t="s">
        <v>168</v>
      </c>
      <c r="AI6" s="420"/>
      <c r="AJ6" s="421"/>
      <c r="AK6" s="414" t="s">
        <v>3</v>
      </c>
    </row>
    <row r="7" spans="1:43" s="98" customFormat="1" ht="38.25" customHeight="1">
      <c r="A7" s="416"/>
      <c r="B7" s="416"/>
      <c r="C7" s="416"/>
      <c r="D7" s="416"/>
      <c r="E7" s="416"/>
      <c r="F7" s="422"/>
      <c r="G7" s="423"/>
      <c r="H7" s="424"/>
      <c r="I7" s="422"/>
      <c r="J7" s="423"/>
      <c r="K7" s="423"/>
      <c r="L7" s="423"/>
      <c r="M7" s="423"/>
      <c r="N7" s="424"/>
      <c r="O7" s="422"/>
      <c r="P7" s="423"/>
      <c r="Q7" s="424"/>
      <c r="R7" s="415"/>
      <c r="S7" s="422"/>
      <c r="T7" s="424"/>
      <c r="U7" s="422"/>
      <c r="V7" s="423"/>
      <c r="W7" s="422"/>
      <c r="X7" s="423"/>
      <c r="Y7" s="424"/>
      <c r="Z7" s="422"/>
      <c r="AA7" s="423"/>
      <c r="AB7" s="424"/>
      <c r="AC7" s="422"/>
      <c r="AD7" s="424"/>
      <c r="AE7" s="422"/>
      <c r="AF7" s="423"/>
      <c r="AG7" s="424"/>
      <c r="AH7" s="422"/>
      <c r="AI7" s="423"/>
      <c r="AJ7" s="424"/>
      <c r="AK7" s="416"/>
    </row>
    <row r="8" spans="1:43" s="98" customFormat="1" ht="27" customHeight="1">
      <c r="A8" s="416"/>
      <c r="B8" s="416"/>
      <c r="C8" s="416"/>
      <c r="D8" s="416"/>
      <c r="E8" s="416"/>
      <c r="F8" s="414" t="s">
        <v>169</v>
      </c>
      <c r="G8" s="414" t="s">
        <v>27</v>
      </c>
      <c r="H8" s="370" t="s">
        <v>170</v>
      </c>
      <c r="I8" s="414" t="s">
        <v>169</v>
      </c>
      <c r="J8" s="414" t="s">
        <v>27</v>
      </c>
      <c r="K8" s="426" t="s">
        <v>170</v>
      </c>
      <c r="L8" s="427"/>
      <c r="M8" s="427"/>
      <c r="N8" s="428"/>
      <c r="O8" s="414" t="s">
        <v>169</v>
      </c>
      <c r="P8" s="414" t="s">
        <v>27</v>
      </c>
      <c r="Q8" s="370" t="s">
        <v>171</v>
      </c>
      <c r="R8" s="370" t="s">
        <v>172</v>
      </c>
      <c r="S8" s="414" t="s">
        <v>5</v>
      </c>
      <c r="T8" s="414" t="s">
        <v>171</v>
      </c>
      <c r="U8" s="431" t="s">
        <v>5</v>
      </c>
      <c r="V8" s="414" t="s">
        <v>171</v>
      </c>
      <c r="W8" s="414" t="s">
        <v>29</v>
      </c>
      <c r="X8" s="426" t="s">
        <v>10</v>
      </c>
      <c r="Y8" s="428"/>
      <c r="Z8" s="414" t="s">
        <v>5</v>
      </c>
      <c r="AA8" s="429" t="s">
        <v>171</v>
      </c>
      <c r="AB8" s="430"/>
      <c r="AC8" s="414" t="s">
        <v>5</v>
      </c>
      <c r="AD8" s="370" t="s">
        <v>171</v>
      </c>
      <c r="AE8" s="414" t="s">
        <v>29</v>
      </c>
      <c r="AF8" s="426" t="s">
        <v>171</v>
      </c>
      <c r="AG8" s="428"/>
      <c r="AH8" s="414" t="s">
        <v>29</v>
      </c>
      <c r="AI8" s="426" t="s">
        <v>171</v>
      </c>
      <c r="AJ8" s="428"/>
      <c r="AK8" s="416"/>
    </row>
    <row r="9" spans="1:43" s="98" customFormat="1" ht="121.5" customHeight="1">
      <c r="A9" s="415"/>
      <c r="B9" s="415"/>
      <c r="C9" s="415"/>
      <c r="D9" s="415"/>
      <c r="E9" s="415"/>
      <c r="F9" s="415"/>
      <c r="G9" s="415"/>
      <c r="H9" s="371"/>
      <c r="I9" s="415"/>
      <c r="J9" s="415"/>
      <c r="K9" s="131" t="s">
        <v>5</v>
      </c>
      <c r="L9" s="131" t="s">
        <v>173</v>
      </c>
      <c r="M9" s="131" t="s">
        <v>174</v>
      </c>
      <c r="N9" s="131" t="s">
        <v>175</v>
      </c>
      <c r="O9" s="415"/>
      <c r="P9" s="415"/>
      <c r="Q9" s="371"/>
      <c r="R9" s="371"/>
      <c r="S9" s="415"/>
      <c r="T9" s="415"/>
      <c r="U9" s="431"/>
      <c r="V9" s="415"/>
      <c r="W9" s="415"/>
      <c r="X9" s="107" t="s">
        <v>127</v>
      </c>
      <c r="Y9" s="107" t="s">
        <v>128</v>
      </c>
      <c r="Z9" s="415"/>
      <c r="AA9" s="132" t="s">
        <v>5</v>
      </c>
      <c r="AB9" s="131" t="s">
        <v>176</v>
      </c>
      <c r="AC9" s="415"/>
      <c r="AD9" s="371"/>
      <c r="AE9" s="415"/>
      <c r="AF9" s="108" t="s">
        <v>5</v>
      </c>
      <c r="AG9" s="131" t="s">
        <v>177</v>
      </c>
      <c r="AH9" s="415"/>
      <c r="AI9" s="108" t="s">
        <v>5</v>
      </c>
      <c r="AJ9" s="131" t="s">
        <v>177</v>
      </c>
      <c r="AK9" s="415"/>
      <c r="AN9" s="425"/>
      <c r="AO9" s="425"/>
      <c r="AP9" s="425"/>
      <c r="AQ9" s="425"/>
    </row>
    <row r="10" spans="1:43" s="98" customFormat="1" ht="30.75" customHeight="1">
      <c r="A10" s="108">
        <v>1</v>
      </c>
      <c r="B10" s="108">
        <f>A10+1</f>
        <v>2</v>
      </c>
      <c r="C10" s="108">
        <f t="shared" ref="C10:N10" si="0">B10+1</f>
        <v>3</v>
      </c>
      <c r="D10" s="108">
        <f t="shared" si="0"/>
        <v>4</v>
      </c>
      <c r="E10" s="108">
        <f t="shared" si="0"/>
        <v>5</v>
      </c>
      <c r="F10" s="108">
        <f t="shared" si="0"/>
        <v>6</v>
      </c>
      <c r="G10" s="108">
        <f t="shared" si="0"/>
        <v>7</v>
      </c>
      <c r="H10" s="108">
        <f t="shared" si="0"/>
        <v>8</v>
      </c>
      <c r="I10" s="108">
        <f t="shared" si="0"/>
        <v>9</v>
      </c>
      <c r="J10" s="108">
        <f t="shared" si="0"/>
        <v>10</v>
      </c>
      <c r="K10" s="108">
        <f t="shared" si="0"/>
        <v>11</v>
      </c>
      <c r="L10" s="108">
        <f t="shared" si="0"/>
        <v>12</v>
      </c>
      <c r="M10" s="108">
        <f t="shared" si="0"/>
        <v>13</v>
      </c>
      <c r="N10" s="108">
        <f t="shared" si="0"/>
        <v>14</v>
      </c>
      <c r="O10" s="108">
        <v>15</v>
      </c>
      <c r="P10" s="108">
        <v>16</v>
      </c>
      <c r="Q10" s="108">
        <v>17</v>
      </c>
      <c r="R10" s="108">
        <v>21</v>
      </c>
      <c r="S10" s="108">
        <f>N10+1</f>
        <v>15</v>
      </c>
      <c r="T10" s="108">
        <f t="shared" ref="T10:AG10" si="1">S10+1</f>
        <v>16</v>
      </c>
      <c r="U10" s="108">
        <f t="shared" si="1"/>
        <v>17</v>
      </c>
      <c r="V10" s="108">
        <f t="shared" si="1"/>
        <v>18</v>
      </c>
      <c r="W10" s="108">
        <f t="shared" si="1"/>
        <v>19</v>
      </c>
      <c r="X10" s="108">
        <f t="shared" si="1"/>
        <v>20</v>
      </c>
      <c r="Y10" s="108">
        <f t="shared" si="1"/>
        <v>21</v>
      </c>
      <c r="Z10" s="108">
        <f t="shared" si="1"/>
        <v>22</v>
      </c>
      <c r="AA10" s="108">
        <f t="shared" si="1"/>
        <v>23</v>
      </c>
      <c r="AB10" s="108">
        <f t="shared" si="1"/>
        <v>24</v>
      </c>
      <c r="AC10" s="108">
        <f t="shared" si="1"/>
        <v>25</v>
      </c>
      <c r="AD10" s="108">
        <f t="shared" si="1"/>
        <v>26</v>
      </c>
      <c r="AE10" s="108">
        <f t="shared" si="1"/>
        <v>27</v>
      </c>
      <c r="AF10" s="108">
        <f t="shared" si="1"/>
        <v>28</v>
      </c>
      <c r="AG10" s="108">
        <f t="shared" si="1"/>
        <v>29</v>
      </c>
      <c r="AH10" s="108">
        <v>31</v>
      </c>
      <c r="AI10" s="108">
        <v>31</v>
      </c>
      <c r="AJ10" s="108">
        <v>33</v>
      </c>
      <c r="AK10" s="108">
        <f>AG10+1</f>
        <v>30</v>
      </c>
      <c r="AN10" s="417"/>
      <c r="AO10" s="417"/>
      <c r="AP10" s="417"/>
      <c r="AQ10" s="417"/>
    </row>
    <row r="11" spans="1:43" ht="32.25" customHeight="1">
      <c r="A11" s="109"/>
      <c r="B11" s="110" t="s">
        <v>9</v>
      </c>
      <c r="C11" s="111"/>
      <c r="D11" s="111"/>
      <c r="E11" s="111"/>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N11" s="418"/>
      <c r="AO11" s="135"/>
      <c r="AP11" s="135"/>
      <c r="AQ11" s="135"/>
    </row>
    <row r="12" spans="1:43" s="99" customFormat="1" ht="39" customHeight="1">
      <c r="A12" s="113" t="s">
        <v>32</v>
      </c>
      <c r="B12" s="114" t="s">
        <v>155</v>
      </c>
      <c r="C12" s="110"/>
      <c r="D12" s="110"/>
      <c r="E12" s="110"/>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row>
    <row r="13" spans="1:43" s="99" customFormat="1" ht="55.5" customHeight="1">
      <c r="A13" s="116">
        <v>1</v>
      </c>
      <c r="B13" s="114" t="s">
        <v>178</v>
      </c>
      <c r="C13" s="110"/>
      <c r="D13" s="110"/>
      <c r="E13" s="110"/>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row>
    <row r="14" spans="1:43" s="99" customFormat="1" ht="25.5" customHeight="1">
      <c r="A14" s="117" t="s">
        <v>59</v>
      </c>
      <c r="B14" s="188" t="s">
        <v>59</v>
      </c>
      <c r="C14" s="110"/>
      <c r="D14" s="110"/>
      <c r="E14" s="110"/>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row>
    <row r="15" spans="1:43" s="99" customFormat="1" ht="52.15" customHeight="1">
      <c r="A15" s="116" t="s">
        <v>46</v>
      </c>
      <c r="B15" s="114" t="s">
        <v>179</v>
      </c>
      <c r="C15" s="110"/>
      <c r="D15" s="110"/>
      <c r="E15" s="110"/>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row>
    <row r="16" spans="1:43" s="99" customFormat="1" ht="25.5" customHeight="1">
      <c r="A16" s="117" t="s">
        <v>34</v>
      </c>
      <c r="B16" s="118" t="s">
        <v>62</v>
      </c>
      <c r="C16" s="110"/>
      <c r="D16" s="110"/>
      <c r="E16" s="110"/>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row>
    <row r="17" spans="1:37" s="99" customFormat="1" ht="25.5" customHeight="1">
      <c r="A17" s="117" t="s">
        <v>59</v>
      </c>
      <c r="B17" s="188" t="s">
        <v>63</v>
      </c>
      <c r="C17" s="110"/>
      <c r="D17" s="110"/>
      <c r="E17" s="110"/>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row>
    <row r="18" spans="1:37" s="99" customFormat="1" ht="43.5" customHeight="1">
      <c r="A18" s="116" t="s">
        <v>99</v>
      </c>
      <c r="B18" s="114" t="s">
        <v>180</v>
      </c>
      <c r="C18" s="110"/>
      <c r="D18" s="110"/>
      <c r="E18" s="110"/>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row>
    <row r="19" spans="1:37" s="99" customFormat="1" ht="25.5" customHeight="1">
      <c r="A19" s="117" t="s">
        <v>34</v>
      </c>
      <c r="B19" s="118" t="s">
        <v>62</v>
      </c>
      <c r="C19" s="110"/>
      <c r="D19" s="110"/>
      <c r="E19" s="110"/>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row>
    <row r="20" spans="1:37" s="99" customFormat="1" ht="25.5" customHeight="1">
      <c r="A20" s="117" t="s">
        <v>59</v>
      </c>
      <c r="B20" s="188" t="s">
        <v>63</v>
      </c>
      <c r="C20" s="110"/>
      <c r="D20" s="110"/>
      <c r="E20" s="110"/>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row>
    <row r="21" spans="1:37" s="99" customFormat="1" ht="40.5" customHeight="1">
      <c r="A21" s="116" t="s">
        <v>54</v>
      </c>
      <c r="B21" s="114" t="s">
        <v>181</v>
      </c>
      <c r="C21" s="110"/>
      <c r="D21" s="110"/>
      <c r="E21" s="110"/>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row>
    <row r="22" spans="1:37" s="99" customFormat="1" ht="28.5" customHeight="1">
      <c r="A22" s="117" t="s">
        <v>34</v>
      </c>
      <c r="B22" s="118" t="s">
        <v>62</v>
      </c>
      <c r="C22" s="110"/>
      <c r="D22" s="110"/>
      <c r="E22" s="110"/>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row>
    <row r="23" spans="1:37" s="99" customFormat="1" ht="25.5" customHeight="1">
      <c r="A23" s="117" t="s">
        <v>59</v>
      </c>
      <c r="B23" s="188" t="s">
        <v>63</v>
      </c>
      <c r="C23" s="110"/>
      <c r="D23" s="110"/>
      <c r="E23" s="110"/>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row>
    <row r="24" spans="1:37" s="99" customFormat="1" ht="81" customHeight="1">
      <c r="A24" s="116" t="s">
        <v>105</v>
      </c>
      <c r="B24" s="114" t="s">
        <v>182</v>
      </c>
      <c r="C24" s="110"/>
      <c r="D24" s="110"/>
      <c r="E24" s="110"/>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row>
    <row r="25" spans="1:37" s="99" customFormat="1" ht="28.5" customHeight="1">
      <c r="A25" s="117" t="s">
        <v>34</v>
      </c>
      <c r="B25" s="118" t="s">
        <v>62</v>
      </c>
      <c r="C25" s="110"/>
      <c r="D25" s="110"/>
      <c r="E25" s="110"/>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row>
    <row r="26" spans="1:37" s="99" customFormat="1" ht="25.5" customHeight="1">
      <c r="A26" s="117" t="s">
        <v>59</v>
      </c>
      <c r="B26" s="188" t="s">
        <v>63</v>
      </c>
      <c r="C26" s="110"/>
      <c r="D26" s="110"/>
      <c r="E26" s="110"/>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row>
    <row r="27" spans="1:37" s="99" customFormat="1" ht="39.75" customHeight="1">
      <c r="A27" s="113" t="s">
        <v>50</v>
      </c>
      <c r="B27" s="114" t="s">
        <v>155</v>
      </c>
      <c r="C27" s="110"/>
      <c r="D27" s="110"/>
      <c r="E27" s="110"/>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row>
    <row r="28" spans="1:37" ht="25.5" customHeight="1">
      <c r="A28" s="109"/>
      <c r="B28" s="114" t="s">
        <v>100</v>
      </c>
      <c r="C28" s="111"/>
      <c r="D28" s="111"/>
      <c r="E28" s="111"/>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1:37" ht="25.5" customHeight="1">
      <c r="A29" s="109"/>
      <c r="B29" s="114" t="s">
        <v>183</v>
      </c>
      <c r="C29" s="111"/>
      <c r="D29" s="111"/>
      <c r="E29" s="111"/>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row>
    <row r="30" spans="1:37" s="100" customFormat="1" ht="36" hidden="1" customHeight="1">
      <c r="A30" s="119" t="s">
        <v>52</v>
      </c>
      <c r="B30" s="120" t="s">
        <v>184</v>
      </c>
      <c r="C30" s="121"/>
      <c r="D30" s="121"/>
      <c r="E30" s="121"/>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row>
    <row r="31" spans="1:37" s="101" customFormat="1" ht="36" hidden="1" customHeight="1">
      <c r="A31" s="123"/>
      <c r="B31" s="120" t="s">
        <v>100</v>
      </c>
      <c r="C31" s="124"/>
      <c r="D31" s="124"/>
      <c r="E31" s="124"/>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row>
    <row r="32" spans="1:37" s="101" customFormat="1" ht="78" hidden="1" customHeight="1">
      <c r="A32" s="119" t="s">
        <v>53</v>
      </c>
      <c r="B32" s="120" t="s">
        <v>185</v>
      </c>
      <c r="C32" s="124"/>
      <c r="D32" s="124"/>
      <c r="E32" s="124"/>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row>
    <row r="33" spans="1:49" s="101" customFormat="1" ht="36" hidden="1" customHeight="1">
      <c r="A33" s="123"/>
      <c r="B33" s="120" t="s">
        <v>100</v>
      </c>
      <c r="C33" s="124"/>
      <c r="D33" s="124"/>
      <c r="E33" s="124"/>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row>
    <row r="34" spans="1:49" ht="51" hidden="1" customHeight="1">
      <c r="A34" s="113" t="s">
        <v>53</v>
      </c>
      <c r="B34" s="114" t="s">
        <v>186</v>
      </c>
      <c r="C34" s="111"/>
      <c r="D34" s="111"/>
      <c r="E34" s="111"/>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row>
    <row r="35" spans="1:49" ht="29.25" hidden="1" customHeight="1">
      <c r="A35" s="109"/>
      <c r="B35" s="114" t="s">
        <v>100</v>
      </c>
      <c r="C35" s="111"/>
      <c r="D35" s="111"/>
      <c r="E35" s="111"/>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36"/>
    </row>
    <row r="36" spans="1:49" ht="8.25" customHeight="1">
      <c r="A36" s="109"/>
      <c r="B36" s="118"/>
      <c r="C36" s="111"/>
      <c r="D36" s="111"/>
      <c r="E36" s="111"/>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36"/>
    </row>
    <row r="37" spans="1:49" ht="11.25" customHeight="1">
      <c r="A37" s="126"/>
      <c r="B37" s="127"/>
      <c r="C37" s="128"/>
      <c r="D37" s="128"/>
      <c r="E37" s="128"/>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row>
    <row r="38" spans="1:49" ht="19.899999999999999" customHeight="1">
      <c r="A38" s="126"/>
      <c r="B38" s="130" t="s">
        <v>156</v>
      </c>
      <c r="C38" s="130"/>
      <c r="D38" s="130"/>
      <c r="E38" s="130"/>
      <c r="F38" s="130"/>
      <c r="G38" s="130"/>
      <c r="H38" s="130"/>
      <c r="I38" s="130"/>
      <c r="J38" s="130"/>
      <c r="K38" s="130"/>
      <c r="L38" s="130"/>
      <c r="M38" s="130"/>
      <c r="N38" s="130"/>
      <c r="O38" s="130"/>
      <c r="P38" s="130"/>
      <c r="Q38" s="130"/>
      <c r="R38" s="129"/>
      <c r="S38" s="129"/>
      <c r="T38" s="129"/>
      <c r="U38" s="129"/>
      <c r="V38" s="129"/>
      <c r="W38" s="129"/>
      <c r="X38" s="129"/>
      <c r="Y38" s="129"/>
      <c r="Z38" s="129"/>
      <c r="AA38" s="129"/>
      <c r="AB38" s="129"/>
      <c r="AC38" s="129"/>
      <c r="AD38" s="129"/>
      <c r="AE38" s="129"/>
      <c r="AF38" s="129"/>
      <c r="AG38" s="129"/>
      <c r="AH38" s="129"/>
      <c r="AI38" s="129"/>
      <c r="AJ38" s="129"/>
    </row>
    <row r="39" spans="1:49" ht="19.899999999999999" customHeight="1">
      <c r="A39" s="126"/>
      <c r="B39" s="387" t="s">
        <v>157</v>
      </c>
      <c r="C39" s="387"/>
      <c r="D39" s="387"/>
      <c r="E39" s="387"/>
      <c r="F39" s="387"/>
      <c r="G39" s="387"/>
      <c r="H39" s="387"/>
      <c r="I39" s="387"/>
      <c r="J39" s="387"/>
      <c r="K39" s="387"/>
      <c r="L39" s="387"/>
      <c r="M39" s="387"/>
      <c r="N39" s="387"/>
      <c r="O39" s="387"/>
      <c r="P39" s="387"/>
      <c r="Q39" s="387"/>
      <c r="R39" s="129"/>
      <c r="S39" s="129"/>
      <c r="T39" s="129"/>
      <c r="U39" s="129"/>
      <c r="V39" s="129"/>
      <c r="W39" s="129"/>
      <c r="X39" s="129"/>
      <c r="Y39" s="129"/>
      <c r="Z39" s="129"/>
      <c r="AA39" s="129"/>
      <c r="AB39" s="129"/>
      <c r="AC39" s="129"/>
      <c r="AD39" s="129"/>
      <c r="AE39" s="129"/>
      <c r="AF39" s="129"/>
      <c r="AG39" s="129"/>
      <c r="AH39" s="129"/>
      <c r="AI39" s="129"/>
      <c r="AJ39" s="129"/>
    </row>
    <row r="40" spans="1:49" ht="19.899999999999999" customHeight="1">
      <c r="A40" s="126"/>
      <c r="B40" s="127"/>
      <c r="C40" s="128"/>
      <c r="D40" s="128"/>
      <c r="E40" s="128"/>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row>
    <row r="41" spans="1:49" s="102" customFormat="1" ht="19.899999999999999" customHeight="1">
      <c r="A41" s="126"/>
      <c r="B41" s="127"/>
      <c r="C41" s="128"/>
      <c r="D41" s="128"/>
      <c r="E41" s="128"/>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L41" s="106"/>
      <c r="AM41" s="106"/>
      <c r="AN41" s="106"/>
      <c r="AO41" s="106"/>
      <c r="AP41" s="106"/>
      <c r="AQ41" s="106"/>
      <c r="AR41" s="106"/>
      <c r="AS41" s="106"/>
      <c r="AT41" s="106"/>
      <c r="AU41" s="106"/>
      <c r="AV41" s="106"/>
      <c r="AW41" s="106"/>
    </row>
    <row r="42" spans="1:49" s="102" customFormat="1" ht="19.899999999999999" customHeight="1">
      <c r="A42" s="126"/>
      <c r="B42" s="127"/>
      <c r="C42" s="128"/>
      <c r="D42" s="128"/>
      <c r="E42" s="128"/>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L42" s="106"/>
      <c r="AM42" s="106"/>
      <c r="AN42" s="106"/>
      <c r="AO42" s="106"/>
      <c r="AP42" s="106"/>
      <c r="AQ42" s="106"/>
      <c r="AR42" s="106"/>
      <c r="AS42" s="106"/>
      <c r="AT42" s="106"/>
      <c r="AU42" s="106"/>
      <c r="AV42" s="106"/>
      <c r="AW42" s="106"/>
    </row>
    <row r="43" spans="1:49" s="102" customFormat="1" ht="19.899999999999999" customHeight="1">
      <c r="A43" s="126"/>
      <c r="B43" s="127"/>
      <c r="C43" s="128"/>
      <c r="D43" s="128"/>
      <c r="E43" s="128"/>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L43" s="106"/>
      <c r="AM43" s="106"/>
      <c r="AN43" s="106"/>
      <c r="AO43" s="106"/>
      <c r="AP43" s="106"/>
      <c r="AQ43" s="106"/>
      <c r="AR43" s="106"/>
      <c r="AS43" s="106"/>
      <c r="AT43" s="106"/>
      <c r="AU43" s="106"/>
      <c r="AV43" s="106"/>
      <c r="AW43" s="106"/>
    </row>
    <row r="44" spans="1:49" s="102" customFormat="1" ht="19.899999999999999" customHeight="1">
      <c r="A44" s="126"/>
      <c r="B44" s="127"/>
      <c r="C44" s="128"/>
      <c r="D44" s="128"/>
      <c r="E44" s="128"/>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L44" s="106"/>
      <c r="AM44" s="106"/>
      <c r="AN44" s="106"/>
      <c r="AO44" s="106"/>
      <c r="AP44" s="106"/>
      <c r="AQ44" s="106"/>
      <c r="AR44" s="106"/>
      <c r="AS44" s="106"/>
      <c r="AT44" s="106"/>
      <c r="AU44" s="106"/>
      <c r="AV44" s="106"/>
      <c r="AW44" s="106"/>
    </row>
    <row r="45" spans="1:49" s="102" customFormat="1" ht="19.899999999999999" customHeight="1">
      <c r="A45" s="126"/>
      <c r="B45" s="127"/>
      <c r="C45" s="128"/>
      <c r="D45" s="128"/>
      <c r="E45" s="128"/>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L45" s="106"/>
      <c r="AM45" s="106"/>
      <c r="AN45" s="106"/>
      <c r="AO45" s="106"/>
      <c r="AP45" s="106"/>
      <c r="AQ45" s="106"/>
      <c r="AR45" s="106"/>
      <c r="AS45" s="106"/>
      <c r="AT45" s="106"/>
      <c r="AU45" s="106"/>
      <c r="AV45" s="106"/>
      <c r="AW45" s="106"/>
    </row>
    <row r="46" spans="1:49" s="102" customFormat="1" ht="19.899999999999999" customHeight="1">
      <c r="A46" s="126"/>
      <c r="B46" s="127"/>
      <c r="C46" s="128"/>
      <c r="D46" s="128"/>
      <c r="E46" s="128"/>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L46" s="106"/>
      <c r="AM46" s="106"/>
      <c r="AN46" s="106"/>
      <c r="AO46" s="106"/>
      <c r="AP46" s="106"/>
      <c r="AQ46" s="106"/>
      <c r="AR46" s="106"/>
      <c r="AS46" s="106"/>
      <c r="AT46" s="106"/>
      <c r="AU46" s="106"/>
      <c r="AV46" s="106"/>
      <c r="AW46" s="106"/>
    </row>
    <row r="47" spans="1:49" s="102" customFormat="1" ht="19.899999999999999" customHeight="1">
      <c r="A47" s="126"/>
      <c r="B47" s="127"/>
      <c r="C47" s="128"/>
      <c r="D47" s="128"/>
      <c r="E47" s="128"/>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L47" s="106"/>
      <c r="AM47" s="106"/>
      <c r="AN47" s="106"/>
      <c r="AO47" s="106"/>
      <c r="AP47" s="106"/>
      <c r="AQ47" s="106"/>
      <c r="AR47" s="106"/>
      <c r="AS47" s="106"/>
      <c r="AT47" s="106"/>
      <c r="AU47" s="106"/>
      <c r="AV47" s="106"/>
      <c r="AW47" s="106"/>
    </row>
    <row r="48" spans="1:49" s="102" customFormat="1" ht="19.899999999999999" customHeight="1">
      <c r="A48" s="126"/>
      <c r="B48" s="127"/>
      <c r="C48" s="128"/>
      <c r="D48" s="128"/>
      <c r="E48" s="128"/>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L48" s="106"/>
      <c r="AM48" s="106"/>
      <c r="AN48" s="106"/>
      <c r="AO48" s="106"/>
      <c r="AP48" s="106"/>
      <c r="AQ48" s="106"/>
      <c r="AR48" s="106"/>
      <c r="AS48" s="106"/>
      <c r="AT48" s="106"/>
      <c r="AU48" s="106"/>
      <c r="AV48" s="106"/>
      <c r="AW48" s="106"/>
    </row>
    <row r="49" spans="1:49" s="102" customFormat="1" ht="19.899999999999999" customHeight="1">
      <c r="A49" s="126"/>
      <c r="B49" s="127"/>
      <c r="C49" s="128"/>
      <c r="D49" s="128"/>
      <c r="E49" s="128"/>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L49" s="106"/>
      <c r="AM49" s="106"/>
      <c r="AN49" s="106"/>
      <c r="AO49" s="106"/>
      <c r="AP49" s="106"/>
      <c r="AQ49" s="106"/>
      <c r="AR49" s="106"/>
      <c r="AS49" s="106"/>
      <c r="AT49" s="106"/>
      <c r="AU49" s="106"/>
      <c r="AV49" s="106"/>
      <c r="AW49" s="106"/>
    </row>
    <row r="50" spans="1:49" s="102" customFormat="1" ht="15.75">
      <c r="A50" s="126"/>
      <c r="B50" s="127"/>
      <c r="C50" s="128"/>
      <c r="D50" s="128"/>
      <c r="E50" s="128"/>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L50" s="106"/>
      <c r="AM50" s="106"/>
      <c r="AN50" s="106"/>
      <c r="AO50" s="106"/>
      <c r="AP50" s="106"/>
      <c r="AQ50" s="106"/>
      <c r="AR50" s="106"/>
      <c r="AS50" s="106"/>
      <c r="AT50" s="106"/>
      <c r="AU50" s="106"/>
      <c r="AV50" s="106"/>
      <c r="AW50" s="106"/>
    </row>
    <row r="51" spans="1:49" s="102" customFormat="1" ht="15.75">
      <c r="A51" s="126"/>
      <c r="B51" s="127"/>
      <c r="C51" s="128"/>
      <c r="D51" s="128"/>
      <c r="E51" s="128"/>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L51" s="106"/>
      <c r="AM51" s="106"/>
      <c r="AN51" s="106"/>
      <c r="AO51" s="106"/>
      <c r="AP51" s="106"/>
      <c r="AQ51" s="106"/>
      <c r="AR51" s="106"/>
      <c r="AS51" s="106"/>
      <c r="AT51" s="106"/>
      <c r="AU51" s="106"/>
      <c r="AV51" s="106"/>
      <c r="AW51" s="106"/>
    </row>
    <row r="52" spans="1:49" s="102" customFormat="1" ht="15.75">
      <c r="A52" s="126"/>
      <c r="B52" s="127"/>
      <c r="C52" s="128"/>
      <c r="D52" s="128"/>
      <c r="E52" s="128"/>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L52" s="106"/>
      <c r="AM52" s="106"/>
      <c r="AN52" s="106"/>
      <c r="AO52" s="106"/>
      <c r="AP52" s="106"/>
      <c r="AQ52" s="106"/>
      <c r="AR52" s="106"/>
      <c r="AS52" s="106"/>
      <c r="AT52" s="106"/>
      <c r="AU52" s="106"/>
      <c r="AV52" s="106"/>
      <c r="AW52" s="106"/>
    </row>
    <row r="53" spans="1:49" s="102" customFormat="1" ht="15.75">
      <c r="A53" s="126"/>
      <c r="B53" s="127"/>
      <c r="C53" s="128"/>
      <c r="D53" s="128"/>
      <c r="E53" s="128"/>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L53" s="106"/>
      <c r="AM53" s="106"/>
      <c r="AN53" s="106"/>
      <c r="AO53" s="106"/>
      <c r="AP53" s="106"/>
      <c r="AQ53" s="106"/>
      <c r="AR53" s="106"/>
      <c r="AS53" s="106"/>
      <c r="AT53" s="106"/>
      <c r="AU53" s="106"/>
      <c r="AV53" s="106"/>
      <c r="AW53" s="106"/>
    </row>
    <row r="54" spans="1:49" s="102" customFormat="1" ht="15.75">
      <c r="A54" s="126"/>
      <c r="B54" s="127"/>
      <c r="C54" s="128"/>
      <c r="D54" s="128"/>
      <c r="E54" s="12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L54" s="106"/>
      <c r="AM54" s="106"/>
      <c r="AN54" s="106"/>
      <c r="AO54" s="106"/>
      <c r="AP54" s="106"/>
      <c r="AQ54" s="106"/>
      <c r="AR54" s="106"/>
      <c r="AS54" s="106"/>
      <c r="AT54" s="106"/>
      <c r="AU54" s="106"/>
      <c r="AV54" s="106"/>
      <c r="AW54" s="106"/>
    </row>
    <row r="55" spans="1:49" s="102" customFormat="1" ht="15.75">
      <c r="A55" s="126"/>
      <c r="B55" s="127"/>
      <c r="C55" s="128"/>
      <c r="D55" s="128"/>
      <c r="E55" s="128"/>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L55" s="106"/>
      <c r="AM55" s="106"/>
      <c r="AN55" s="106"/>
      <c r="AO55" s="106"/>
      <c r="AP55" s="106"/>
      <c r="AQ55" s="106"/>
      <c r="AR55" s="106"/>
      <c r="AS55" s="106"/>
      <c r="AT55" s="106"/>
      <c r="AU55" s="106"/>
      <c r="AV55" s="106"/>
      <c r="AW55" s="106"/>
    </row>
    <row r="56" spans="1:49" s="102" customFormat="1" ht="15.75">
      <c r="A56" s="126"/>
      <c r="B56" s="127"/>
      <c r="C56" s="128"/>
      <c r="D56" s="128"/>
      <c r="E56" s="128"/>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L56" s="106"/>
      <c r="AM56" s="106"/>
      <c r="AN56" s="106"/>
      <c r="AO56" s="106"/>
      <c r="AP56" s="106"/>
      <c r="AQ56" s="106"/>
      <c r="AR56" s="106"/>
      <c r="AS56" s="106"/>
      <c r="AT56" s="106"/>
      <c r="AU56" s="106"/>
      <c r="AV56" s="106"/>
      <c r="AW56" s="106"/>
    </row>
    <row r="57" spans="1:49" s="102" customFormat="1" ht="15.75">
      <c r="A57" s="126"/>
      <c r="B57" s="127"/>
      <c r="C57" s="128"/>
      <c r="D57" s="128"/>
      <c r="E57" s="128"/>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L57" s="106"/>
      <c r="AM57" s="106"/>
      <c r="AN57" s="106"/>
      <c r="AO57" s="106"/>
      <c r="AP57" s="106"/>
      <c r="AQ57" s="106"/>
      <c r="AR57" s="106"/>
      <c r="AS57" s="106"/>
      <c r="AT57" s="106"/>
      <c r="AU57" s="106"/>
      <c r="AV57" s="106"/>
      <c r="AW57" s="106"/>
    </row>
    <row r="58" spans="1:49" s="102" customFormat="1" ht="15.75">
      <c r="A58" s="126"/>
      <c r="B58" s="127"/>
      <c r="C58" s="128"/>
      <c r="D58" s="128"/>
      <c r="E58" s="128"/>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L58" s="106"/>
      <c r="AM58" s="106"/>
      <c r="AN58" s="106"/>
      <c r="AO58" s="106"/>
      <c r="AP58" s="106"/>
      <c r="AQ58" s="106"/>
      <c r="AR58" s="106"/>
      <c r="AS58" s="106"/>
      <c r="AT58" s="106"/>
      <c r="AU58" s="106"/>
      <c r="AV58" s="106"/>
      <c r="AW58" s="106"/>
    </row>
    <row r="59" spans="1:49" s="102" customFormat="1" ht="15.75">
      <c r="A59" s="126"/>
      <c r="B59" s="127"/>
      <c r="C59" s="128"/>
      <c r="D59" s="128"/>
      <c r="E59" s="128"/>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L59" s="106"/>
      <c r="AM59" s="106"/>
      <c r="AN59" s="106"/>
      <c r="AO59" s="106"/>
      <c r="AP59" s="106"/>
      <c r="AQ59" s="106"/>
      <c r="AR59" s="106"/>
      <c r="AS59" s="106"/>
      <c r="AT59" s="106"/>
      <c r="AU59" s="106"/>
      <c r="AV59" s="106"/>
      <c r="AW59" s="106"/>
    </row>
    <row r="60" spans="1:49" s="102" customFormat="1" ht="15.75">
      <c r="A60" s="126"/>
      <c r="B60" s="127"/>
      <c r="C60" s="128"/>
      <c r="D60" s="128"/>
      <c r="E60" s="128"/>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L60" s="106"/>
      <c r="AM60" s="106"/>
      <c r="AN60" s="106"/>
      <c r="AO60" s="106"/>
      <c r="AP60" s="106"/>
      <c r="AQ60" s="106"/>
      <c r="AR60" s="106"/>
      <c r="AS60" s="106"/>
      <c r="AT60" s="106"/>
      <c r="AU60" s="106"/>
      <c r="AV60" s="106"/>
      <c r="AW60" s="106"/>
    </row>
    <row r="61" spans="1:49" s="102" customFormat="1" ht="15.75">
      <c r="A61" s="126"/>
      <c r="B61" s="127"/>
      <c r="C61" s="128"/>
      <c r="D61" s="128"/>
      <c r="E61" s="128"/>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L61" s="106"/>
      <c r="AM61" s="106"/>
      <c r="AN61" s="106"/>
      <c r="AO61" s="106"/>
      <c r="AP61" s="106"/>
      <c r="AQ61" s="106"/>
      <c r="AR61" s="106"/>
      <c r="AS61" s="106"/>
      <c r="AT61" s="106"/>
      <c r="AU61" s="106"/>
      <c r="AV61" s="106"/>
      <c r="AW61" s="106"/>
    </row>
    <row r="62" spans="1:49" s="102" customFormat="1" ht="15.75">
      <c r="A62" s="126"/>
      <c r="B62" s="127"/>
      <c r="C62" s="128"/>
      <c r="D62" s="128"/>
      <c r="E62" s="128"/>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L62" s="106"/>
      <c r="AM62" s="106"/>
      <c r="AN62" s="106"/>
      <c r="AO62" s="106"/>
      <c r="AP62" s="106"/>
      <c r="AQ62" s="106"/>
      <c r="AR62" s="106"/>
      <c r="AS62" s="106"/>
      <c r="AT62" s="106"/>
      <c r="AU62" s="106"/>
      <c r="AV62" s="106"/>
      <c r="AW62" s="106"/>
    </row>
    <row r="63" spans="1:49" s="102" customFormat="1" ht="15.75">
      <c r="A63" s="126"/>
      <c r="B63" s="127"/>
      <c r="C63" s="128"/>
      <c r="D63" s="128"/>
      <c r="E63" s="128"/>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L63" s="106"/>
      <c r="AM63" s="106"/>
      <c r="AN63" s="106"/>
      <c r="AO63" s="106"/>
      <c r="AP63" s="106"/>
      <c r="AQ63" s="106"/>
      <c r="AR63" s="106"/>
      <c r="AS63" s="106"/>
      <c r="AT63" s="106"/>
      <c r="AU63" s="106"/>
      <c r="AV63" s="106"/>
      <c r="AW63" s="106"/>
    </row>
    <row r="64" spans="1:49" s="102" customFormat="1" ht="15.75">
      <c r="A64" s="126"/>
      <c r="B64" s="127"/>
      <c r="C64" s="128"/>
      <c r="D64" s="128"/>
      <c r="E64" s="128"/>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L64" s="106"/>
      <c r="AM64" s="106"/>
      <c r="AN64" s="106"/>
      <c r="AO64" s="106"/>
      <c r="AP64" s="106"/>
      <c r="AQ64" s="106"/>
      <c r="AR64" s="106"/>
      <c r="AS64" s="106"/>
      <c r="AT64" s="106"/>
      <c r="AU64" s="106"/>
      <c r="AV64" s="106"/>
      <c r="AW64" s="106"/>
    </row>
    <row r="65" spans="1:49" s="102" customFormat="1" ht="15.75">
      <c r="A65" s="126"/>
      <c r="B65" s="127"/>
      <c r="C65" s="128"/>
      <c r="D65" s="128"/>
      <c r="E65" s="128"/>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L65" s="106"/>
      <c r="AM65" s="106"/>
      <c r="AN65" s="106"/>
      <c r="AO65" s="106"/>
      <c r="AP65" s="106"/>
      <c r="AQ65" s="106"/>
      <c r="AR65" s="106"/>
      <c r="AS65" s="106"/>
      <c r="AT65" s="106"/>
      <c r="AU65" s="106"/>
      <c r="AV65" s="106"/>
      <c r="AW65" s="106"/>
    </row>
    <row r="66" spans="1:49" s="102" customFormat="1" ht="15.75">
      <c r="A66" s="126"/>
      <c r="B66" s="127"/>
      <c r="C66" s="128"/>
      <c r="D66" s="128"/>
      <c r="E66" s="128"/>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L66" s="106"/>
      <c r="AM66" s="106"/>
      <c r="AN66" s="106"/>
      <c r="AO66" s="106"/>
      <c r="AP66" s="106"/>
      <c r="AQ66" s="106"/>
      <c r="AR66" s="106"/>
      <c r="AS66" s="106"/>
      <c r="AT66" s="106"/>
      <c r="AU66" s="106"/>
      <c r="AV66" s="106"/>
      <c r="AW66" s="106"/>
    </row>
    <row r="67" spans="1:49" s="102" customFormat="1" ht="15.75">
      <c r="A67" s="126"/>
      <c r="B67" s="127"/>
      <c r="C67" s="128"/>
      <c r="D67" s="128"/>
      <c r="E67" s="128"/>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L67" s="106"/>
      <c r="AM67" s="106"/>
      <c r="AN67" s="106"/>
      <c r="AO67" s="106"/>
      <c r="AP67" s="106"/>
      <c r="AQ67" s="106"/>
      <c r="AR67" s="106"/>
      <c r="AS67" s="106"/>
      <c r="AT67" s="106"/>
      <c r="AU67" s="106"/>
      <c r="AV67" s="106"/>
      <c r="AW67" s="106"/>
    </row>
    <row r="68" spans="1:49" s="102" customFormat="1" ht="15.75">
      <c r="A68" s="126"/>
      <c r="B68" s="127"/>
      <c r="C68" s="128"/>
      <c r="D68" s="128"/>
      <c r="E68" s="128"/>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L68" s="106"/>
      <c r="AM68" s="106"/>
      <c r="AN68" s="106"/>
      <c r="AO68" s="106"/>
      <c r="AP68" s="106"/>
      <c r="AQ68" s="106"/>
      <c r="AR68" s="106"/>
      <c r="AS68" s="106"/>
      <c r="AT68" s="106"/>
      <c r="AU68" s="106"/>
      <c r="AV68" s="106"/>
      <c r="AW68" s="106"/>
    </row>
    <row r="69" spans="1:49" s="102" customFormat="1" ht="15.75">
      <c r="A69" s="126"/>
      <c r="B69" s="127"/>
      <c r="C69" s="128"/>
      <c r="D69" s="128"/>
      <c r="E69" s="128"/>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L69" s="106"/>
      <c r="AM69" s="106"/>
      <c r="AN69" s="106"/>
      <c r="AO69" s="106"/>
      <c r="AP69" s="106"/>
      <c r="AQ69" s="106"/>
      <c r="AR69" s="106"/>
      <c r="AS69" s="106"/>
      <c r="AT69" s="106"/>
      <c r="AU69" s="106"/>
      <c r="AV69" s="106"/>
      <c r="AW69" s="106"/>
    </row>
    <row r="70" spans="1:49" s="102" customFormat="1" ht="15.75">
      <c r="A70" s="126"/>
      <c r="B70" s="127"/>
      <c r="C70" s="128"/>
      <c r="D70" s="128"/>
      <c r="E70" s="128"/>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L70" s="106"/>
      <c r="AM70" s="106"/>
      <c r="AN70" s="106"/>
      <c r="AO70" s="106"/>
      <c r="AP70" s="106"/>
      <c r="AQ70" s="106"/>
      <c r="AR70" s="106"/>
      <c r="AS70" s="106"/>
      <c r="AT70" s="106"/>
      <c r="AU70" s="106"/>
      <c r="AV70" s="106"/>
      <c r="AW70" s="106"/>
    </row>
    <row r="71" spans="1:49" s="102" customFormat="1" ht="15.75">
      <c r="A71" s="126"/>
      <c r="B71" s="127"/>
      <c r="C71" s="128"/>
      <c r="D71" s="128"/>
      <c r="E71" s="128"/>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L71" s="106"/>
      <c r="AM71" s="106"/>
      <c r="AN71" s="106"/>
      <c r="AO71" s="106"/>
      <c r="AP71" s="106"/>
      <c r="AQ71" s="106"/>
      <c r="AR71" s="106"/>
      <c r="AS71" s="106"/>
      <c r="AT71" s="106"/>
      <c r="AU71" s="106"/>
      <c r="AV71" s="106"/>
      <c r="AW71" s="106"/>
    </row>
    <row r="72" spans="1:49" s="102" customFormat="1" ht="15.75">
      <c r="A72" s="126"/>
      <c r="B72" s="127"/>
      <c r="C72" s="128"/>
      <c r="D72" s="128"/>
      <c r="E72" s="128"/>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L72" s="106"/>
      <c r="AM72" s="106"/>
      <c r="AN72" s="106"/>
      <c r="AO72" s="106"/>
      <c r="AP72" s="106"/>
      <c r="AQ72" s="106"/>
      <c r="AR72" s="106"/>
      <c r="AS72" s="106"/>
      <c r="AT72" s="106"/>
      <c r="AU72" s="106"/>
      <c r="AV72" s="106"/>
      <c r="AW72" s="106"/>
    </row>
    <row r="73" spans="1:49" s="102" customFormat="1" ht="15.75">
      <c r="A73" s="126"/>
      <c r="B73" s="127"/>
      <c r="C73" s="128"/>
      <c r="D73" s="128"/>
      <c r="E73" s="128"/>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L73" s="106"/>
      <c r="AM73" s="106"/>
      <c r="AN73" s="106"/>
      <c r="AO73" s="106"/>
      <c r="AP73" s="106"/>
      <c r="AQ73" s="106"/>
      <c r="AR73" s="106"/>
      <c r="AS73" s="106"/>
      <c r="AT73" s="106"/>
      <c r="AU73" s="106"/>
      <c r="AV73" s="106"/>
      <c r="AW73" s="106"/>
    </row>
    <row r="74" spans="1:49" s="102" customFormat="1" ht="15.75">
      <c r="A74" s="126"/>
      <c r="B74" s="127"/>
      <c r="C74" s="128"/>
      <c r="D74" s="128"/>
      <c r="E74" s="128"/>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L74" s="106"/>
      <c r="AM74" s="106"/>
      <c r="AN74" s="106"/>
      <c r="AO74" s="106"/>
      <c r="AP74" s="106"/>
      <c r="AQ74" s="106"/>
      <c r="AR74" s="106"/>
      <c r="AS74" s="106"/>
      <c r="AT74" s="106"/>
      <c r="AU74" s="106"/>
      <c r="AV74" s="106"/>
      <c r="AW74" s="106"/>
    </row>
    <row r="75" spans="1:49" s="102" customFormat="1" ht="15.75">
      <c r="A75" s="126"/>
      <c r="B75" s="127"/>
      <c r="C75" s="128"/>
      <c r="D75" s="128"/>
      <c r="E75" s="128"/>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L75" s="106"/>
      <c r="AM75" s="106"/>
      <c r="AN75" s="106"/>
      <c r="AO75" s="106"/>
      <c r="AP75" s="106"/>
      <c r="AQ75" s="106"/>
      <c r="AR75" s="106"/>
      <c r="AS75" s="106"/>
      <c r="AT75" s="106"/>
      <c r="AU75" s="106"/>
      <c r="AV75" s="106"/>
      <c r="AW75" s="106"/>
    </row>
    <row r="76" spans="1:49" s="102" customFormat="1" ht="15.75">
      <c r="A76" s="126"/>
      <c r="B76" s="127"/>
      <c r="C76" s="128"/>
      <c r="D76" s="128"/>
      <c r="E76" s="128"/>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L76" s="106"/>
      <c r="AM76" s="106"/>
      <c r="AN76" s="106"/>
      <c r="AO76" s="106"/>
      <c r="AP76" s="106"/>
      <c r="AQ76" s="106"/>
      <c r="AR76" s="106"/>
      <c r="AS76" s="106"/>
      <c r="AT76" s="106"/>
      <c r="AU76" s="106"/>
      <c r="AV76" s="106"/>
      <c r="AW76" s="106"/>
    </row>
    <row r="77" spans="1:49" s="102" customFormat="1" ht="15.75">
      <c r="A77" s="126"/>
      <c r="B77" s="127"/>
      <c r="C77" s="128"/>
      <c r="D77" s="128"/>
      <c r="E77" s="128"/>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L77" s="106"/>
      <c r="AM77" s="106"/>
      <c r="AN77" s="106"/>
      <c r="AO77" s="106"/>
      <c r="AP77" s="106"/>
      <c r="AQ77" s="106"/>
      <c r="AR77" s="106"/>
      <c r="AS77" s="106"/>
      <c r="AT77" s="106"/>
      <c r="AU77" s="106"/>
      <c r="AV77" s="106"/>
      <c r="AW77" s="106"/>
    </row>
    <row r="78" spans="1:49" s="102" customFormat="1" ht="15.75">
      <c r="A78" s="126"/>
      <c r="B78" s="127"/>
      <c r="C78" s="128"/>
      <c r="D78" s="128"/>
      <c r="E78" s="128"/>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L78" s="106"/>
      <c r="AM78" s="106"/>
      <c r="AN78" s="106"/>
      <c r="AO78" s="106"/>
      <c r="AP78" s="106"/>
      <c r="AQ78" s="106"/>
      <c r="AR78" s="106"/>
      <c r="AS78" s="106"/>
      <c r="AT78" s="106"/>
      <c r="AU78" s="106"/>
      <c r="AV78" s="106"/>
      <c r="AW78" s="106"/>
    </row>
    <row r="79" spans="1:49" s="102" customFormat="1" ht="15.75">
      <c r="A79" s="126"/>
      <c r="B79" s="127"/>
      <c r="C79" s="128"/>
      <c r="D79" s="128"/>
      <c r="E79" s="128"/>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L79" s="106"/>
      <c r="AM79" s="106"/>
      <c r="AN79" s="106"/>
      <c r="AO79" s="106"/>
      <c r="AP79" s="106"/>
      <c r="AQ79" s="106"/>
      <c r="AR79" s="106"/>
      <c r="AS79" s="106"/>
      <c r="AT79" s="106"/>
      <c r="AU79" s="106"/>
      <c r="AV79" s="106"/>
      <c r="AW79" s="106"/>
    </row>
    <row r="80" spans="1:49" s="102" customFormat="1" ht="15.75">
      <c r="A80" s="126"/>
      <c r="B80" s="127"/>
      <c r="C80" s="128"/>
      <c r="D80" s="128"/>
      <c r="E80" s="128"/>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L80" s="106"/>
      <c r="AM80" s="106"/>
      <c r="AN80" s="106"/>
      <c r="AO80" s="106"/>
      <c r="AP80" s="106"/>
      <c r="AQ80" s="106"/>
      <c r="AR80" s="106"/>
      <c r="AS80" s="106"/>
      <c r="AT80" s="106"/>
      <c r="AU80" s="106"/>
      <c r="AV80" s="106"/>
      <c r="AW80" s="106"/>
    </row>
    <row r="81" spans="1:49" s="102" customFormat="1" ht="15.75">
      <c r="A81" s="126"/>
      <c r="B81" s="127"/>
      <c r="C81" s="128"/>
      <c r="D81" s="128"/>
      <c r="E81" s="128"/>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L81" s="106"/>
      <c r="AM81" s="106"/>
      <c r="AN81" s="106"/>
      <c r="AO81" s="106"/>
      <c r="AP81" s="106"/>
      <c r="AQ81" s="106"/>
      <c r="AR81" s="106"/>
      <c r="AS81" s="106"/>
      <c r="AT81" s="106"/>
      <c r="AU81" s="106"/>
      <c r="AV81" s="106"/>
      <c r="AW81" s="106"/>
    </row>
    <row r="82" spans="1:49" s="102" customFormat="1" ht="15.75">
      <c r="A82" s="126"/>
      <c r="B82" s="127"/>
      <c r="C82" s="128"/>
      <c r="D82" s="128"/>
      <c r="E82" s="128"/>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L82" s="106"/>
      <c r="AM82" s="106"/>
      <c r="AN82" s="106"/>
      <c r="AO82" s="106"/>
      <c r="AP82" s="106"/>
      <c r="AQ82" s="106"/>
      <c r="AR82" s="106"/>
      <c r="AS82" s="106"/>
      <c r="AT82" s="106"/>
      <c r="AU82" s="106"/>
      <c r="AV82" s="106"/>
      <c r="AW82" s="106"/>
    </row>
    <row r="83" spans="1:49" s="102" customFormat="1" ht="15.75">
      <c r="A83" s="126"/>
      <c r="B83" s="127"/>
      <c r="C83" s="128"/>
      <c r="D83" s="128"/>
      <c r="E83" s="128"/>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L83" s="106"/>
      <c r="AM83" s="106"/>
      <c r="AN83" s="106"/>
      <c r="AO83" s="106"/>
      <c r="AP83" s="106"/>
      <c r="AQ83" s="106"/>
      <c r="AR83" s="106"/>
      <c r="AS83" s="106"/>
      <c r="AT83" s="106"/>
      <c r="AU83" s="106"/>
      <c r="AV83" s="106"/>
      <c r="AW83" s="106"/>
    </row>
    <row r="84" spans="1:49" s="102" customFormat="1" ht="15.75">
      <c r="A84" s="126"/>
      <c r="B84" s="127"/>
      <c r="C84" s="128"/>
      <c r="D84" s="128"/>
      <c r="E84" s="128"/>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L84" s="106"/>
      <c r="AM84" s="106"/>
      <c r="AN84" s="106"/>
      <c r="AO84" s="106"/>
      <c r="AP84" s="106"/>
      <c r="AQ84" s="106"/>
      <c r="AR84" s="106"/>
      <c r="AS84" s="106"/>
      <c r="AT84" s="106"/>
      <c r="AU84" s="106"/>
      <c r="AV84" s="106"/>
      <c r="AW84" s="106"/>
    </row>
    <row r="85" spans="1:49" s="102" customFormat="1" ht="15.75">
      <c r="A85" s="126"/>
      <c r="B85" s="127"/>
      <c r="C85" s="128"/>
      <c r="D85" s="128"/>
      <c r="E85" s="128"/>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L85" s="106"/>
      <c r="AM85" s="106"/>
      <c r="AN85" s="106"/>
      <c r="AO85" s="106"/>
      <c r="AP85" s="106"/>
      <c r="AQ85" s="106"/>
      <c r="AR85" s="106"/>
      <c r="AS85" s="106"/>
      <c r="AT85" s="106"/>
      <c r="AU85" s="106"/>
      <c r="AV85" s="106"/>
      <c r="AW85" s="106"/>
    </row>
    <row r="86" spans="1:49" s="102" customFormat="1" ht="15.75">
      <c r="A86" s="126"/>
      <c r="B86" s="127"/>
      <c r="C86" s="128"/>
      <c r="D86" s="128"/>
      <c r="E86" s="128"/>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L86" s="106"/>
      <c r="AM86" s="106"/>
      <c r="AN86" s="106"/>
      <c r="AO86" s="106"/>
      <c r="AP86" s="106"/>
      <c r="AQ86" s="106"/>
      <c r="AR86" s="106"/>
      <c r="AS86" s="106"/>
      <c r="AT86" s="106"/>
      <c r="AU86" s="106"/>
      <c r="AV86" s="106"/>
      <c r="AW86" s="106"/>
    </row>
    <row r="87" spans="1:49" s="102" customFormat="1" ht="15.75">
      <c r="A87" s="126"/>
      <c r="B87" s="127"/>
      <c r="C87" s="128"/>
      <c r="D87" s="128"/>
      <c r="E87" s="128"/>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L87" s="106"/>
      <c r="AM87" s="106"/>
      <c r="AN87" s="106"/>
      <c r="AO87" s="106"/>
      <c r="AP87" s="106"/>
      <c r="AQ87" s="106"/>
      <c r="AR87" s="106"/>
      <c r="AS87" s="106"/>
      <c r="AT87" s="106"/>
      <c r="AU87" s="106"/>
      <c r="AV87" s="106"/>
      <c r="AW87" s="106"/>
    </row>
    <row r="88" spans="1:49" s="102" customFormat="1" ht="15.75">
      <c r="A88" s="126"/>
      <c r="B88" s="127"/>
      <c r="C88" s="128"/>
      <c r="D88" s="128"/>
      <c r="E88" s="128"/>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L88" s="106"/>
      <c r="AM88" s="106"/>
      <c r="AN88" s="106"/>
      <c r="AO88" s="106"/>
      <c r="AP88" s="106"/>
      <c r="AQ88" s="106"/>
      <c r="AR88" s="106"/>
      <c r="AS88" s="106"/>
      <c r="AT88" s="106"/>
      <c r="AU88" s="106"/>
      <c r="AV88" s="106"/>
      <c r="AW88" s="106"/>
    </row>
    <row r="89" spans="1:49" s="102" customFormat="1" ht="15.75">
      <c r="A89" s="126"/>
      <c r="B89" s="127"/>
      <c r="C89" s="128"/>
      <c r="D89" s="128"/>
      <c r="E89" s="128"/>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L89" s="106"/>
      <c r="AM89" s="106"/>
      <c r="AN89" s="106"/>
      <c r="AO89" s="106"/>
      <c r="AP89" s="106"/>
      <c r="AQ89" s="106"/>
      <c r="AR89" s="106"/>
      <c r="AS89" s="106"/>
      <c r="AT89" s="106"/>
      <c r="AU89" s="106"/>
      <c r="AV89" s="106"/>
      <c r="AW89" s="106"/>
    </row>
    <row r="90" spans="1:49" s="102" customFormat="1" ht="15.75">
      <c r="A90" s="126"/>
      <c r="B90" s="127"/>
      <c r="C90" s="128"/>
      <c r="D90" s="128"/>
      <c r="E90" s="128"/>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L90" s="106"/>
      <c r="AM90" s="106"/>
      <c r="AN90" s="106"/>
      <c r="AO90" s="106"/>
      <c r="AP90" s="106"/>
      <c r="AQ90" s="106"/>
      <c r="AR90" s="106"/>
      <c r="AS90" s="106"/>
      <c r="AT90" s="106"/>
      <c r="AU90" s="106"/>
      <c r="AV90" s="106"/>
      <c r="AW90" s="106"/>
    </row>
    <row r="91" spans="1:49" s="102" customFormat="1" ht="15.75">
      <c r="A91" s="126"/>
      <c r="B91" s="127"/>
      <c r="C91" s="128"/>
      <c r="D91" s="128"/>
      <c r="E91" s="128"/>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L91" s="106"/>
      <c r="AM91" s="106"/>
      <c r="AN91" s="106"/>
      <c r="AO91" s="106"/>
      <c r="AP91" s="106"/>
      <c r="AQ91" s="106"/>
      <c r="AR91" s="106"/>
      <c r="AS91" s="106"/>
      <c r="AT91" s="106"/>
      <c r="AU91" s="106"/>
      <c r="AV91" s="106"/>
      <c r="AW91" s="106"/>
    </row>
    <row r="92" spans="1:49" s="102" customFormat="1" ht="15.75">
      <c r="A92" s="126"/>
      <c r="B92" s="127"/>
      <c r="C92" s="128"/>
      <c r="D92" s="128"/>
      <c r="E92" s="128"/>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L92" s="106"/>
      <c r="AM92" s="106"/>
      <c r="AN92" s="106"/>
      <c r="AO92" s="106"/>
      <c r="AP92" s="106"/>
      <c r="AQ92" s="106"/>
      <c r="AR92" s="106"/>
      <c r="AS92" s="106"/>
      <c r="AT92" s="106"/>
      <c r="AU92" s="106"/>
      <c r="AV92" s="106"/>
      <c r="AW92" s="106"/>
    </row>
    <row r="93" spans="1:49" s="102" customFormat="1" ht="15.75">
      <c r="A93" s="126"/>
      <c r="B93" s="127"/>
      <c r="C93" s="128"/>
      <c r="D93" s="128"/>
      <c r="E93" s="128"/>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L93" s="106"/>
      <c r="AM93" s="106"/>
      <c r="AN93" s="106"/>
      <c r="AO93" s="106"/>
      <c r="AP93" s="106"/>
      <c r="AQ93" s="106"/>
      <c r="AR93" s="106"/>
      <c r="AS93" s="106"/>
      <c r="AT93" s="106"/>
      <c r="AU93" s="106"/>
      <c r="AV93" s="106"/>
      <c r="AW93" s="106"/>
    </row>
    <row r="94" spans="1:49" s="102" customFormat="1" ht="15.75">
      <c r="A94" s="126"/>
      <c r="B94" s="127"/>
      <c r="C94" s="128"/>
      <c r="D94" s="128"/>
      <c r="E94" s="128"/>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L94" s="106"/>
      <c r="AM94" s="106"/>
      <c r="AN94" s="106"/>
      <c r="AO94" s="106"/>
      <c r="AP94" s="106"/>
      <c r="AQ94" s="106"/>
      <c r="AR94" s="106"/>
      <c r="AS94" s="106"/>
      <c r="AT94" s="106"/>
      <c r="AU94" s="106"/>
      <c r="AV94" s="106"/>
      <c r="AW94" s="106"/>
    </row>
    <row r="95" spans="1:49" s="102" customFormat="1" ht="15.75">
      <c r="A95" s="126"/>
      <c r="B95" s="127"/>
      <c r="C95" s="128"/>
      <c r="D95" s="128"/>
      <c r="E95" s="128"/>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L95" s="106"/>
      <c r="AM95" s="106"/>
      <c r="AN95" s="106"/>
      <c r="AO95" s="106"/>
      <c r="AP95" s="106"/>
      <c r="AQ95" s="106"/>
      <c r="AR95" s="106"/>
      <c r="AS95" s="106"/>
      <c r="AT95" s="106"/>
      <c r="AU95" s="106"/>
      <c r="AV95" s="106"/>
      <c r="AW95" s="106"/>
    </row>
    <row r="96" spans="1:49" s="102" customFormat="1" ht="15.75">
      <c r="A96" s="126"/>
      <c r="B96" s="127"/>
      <c r="C96" s="128"/>
      <c r="D96" s="128"/>
      <c r="E96" s="128"/>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L96" s="106"/>
      <c r="AM96" s="106"/>
      <c r="AN96" s="106"/>
      <c r="AO96" s="106"/>
      <c r="AP96" s="106"/>
      <c r="AQ96" s="106"/>
      <c r="AR96" s="106"/>
      <c r="AS96" s="106"/>
      <c r="AT96" s="106"/>
      <c r="AU96" s="106"/>
      <c r="AV96" s="106"/>
      <c r="AW96" s="106"/>
    </row>
    <row r="97" spans="1:49" s="102" customFormat="1" ht="15.75">
      <c r="A97" s="126"/>
      <c r="B97" s="127"/>
      <c r="C97" s="128"/>
      <c r="D97" s="128"/>
      <c r="E97" s="128"/>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L97" s="106"/>
      <c r="AM97" s="106"/>
      <c r="AN97" s="106"/>
      <c r="AO97" s="106"/>
      <c r="AP97" s="106"/>
      <c r="AQ97" s="106"/>
      <c r="AR97" s="106"/>
      <c r="AS97" s="106"/>
      <c r="AT97" s="106"/>
      <c r="AU97" s="106"/>
      <c r="AV97" s="106"/>
      <c r="AW97" s="106"/>
    </row>
    <row r="98" spans="1:49" s="102" customFormat="1" ht="15.75">
      <c r="A98" s="126"/>
      <c r="B98" s="127"/>
      <c r="C98" s="128"/>
      <c r="D98" s="128"/>
      <c r="E98" s="128"/>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L98" s="106"/>
      <c r="AM98" s="106"/>
      <c r="AN98" s="106"/>
      <c r="AO98" s="106"/>
      <c r="AP98" s="106"/>
      <c r="AQ98" s="106"/>
      <c r="AR98" s="106"/>
      <c r="AS98" s="106"/>
      <c r="AT98" s="106"/>
      <c r="AU98" s="106"/>
      <c r="AV98" s="106"/>
      <c r="AW98" s="106"/>
    </row>
    <row r="99" spans="1:49" s="102" customFormat="1" ht="15.75">
      <c r="A99" s="126"/>
      <c r="B99" s="127"/>
      <c r="C99" s="128"/>
      <c r="D99" s="128"/>
      <c r="E99" s="128"/>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L99" s="106"/>
      <c r="AM99" s="106"/>
      <c r="AN99" s="106"/>
      <c r="AO99" s="106"/>
      <c r="AP99" s="106"/>
      <c r="AQ99" s="106"/>
      <c r="AR99" s="106"/>
      <c r="AS99" s="106"/>
      <c r="AT99" s="106"/>
      <c r="AU99" s="106"/>
      <c r="AV99" s="106"/>
      <c r="AW99" s="106"/>
    </row>
    <row r="100" spans="1:49" s="102" customFormat="1" ht="15.75">
      <c r="A100" s="126"/>
      <c r="B100" s="127"/>
      <c r="C100" s="128"/>
      <c r="D100" s="128"/>
      <c r="E100" s="128"/>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L100" s="106"/>
      <c r="AM100" s="106"/>
      <c r="AN100" s="106"/>
      <c r="AO100" s="106"/>
      <c r="AP100" s="106"/>
      <c r="AQ100" s="106"/>
      <c r="AR100" s="106"/>
      <c r="AS100" s="106"/>
      <c r="AT100" s="106"/>
      <c r="AU100" s="106"/>
      <c r="AV100" s="106"/>
      <c r="AW100" s="106"/>
    </row>
    <row r="101" spans="1:49" s="102" customFormat="1" ht="15.75">
      <c r="A101" s="126"/>
      <c r="B101" s="127"/>
      <c r="C101" s="128"/>
      <c r="D101" s="128"/>
      <c r="E101" s="128"/>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L101" s="106"/>
      <c r="AM101" s="106"/>
      <c r="AN101" s="106"/>
      <c r="AO101" s="106"/>
      <c r="AP101" s="106"/>
      <c r="AQ101" s="106"/>
      <c r="AR101" s="106"/>
      <c r="AS101" s="106"/>
      <c r="AT101" s="106"/>
      <c r="AU101" s="106"/>
      <c r="AV101" s="106"/>
      <c r="AW101" s="106"/>
    </row>
    <row r="102" spans="1:49" s="102" customFormat="1" ht="15.75">
      <c r="A102" s="126"/>
      <c r="B102" s="127"/>
      <c r="C102" s="128"/>
      <c r="D102" s="128"/>
      <c r="E102" s="128"/>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L102" s="106"/>
      <c r="AM102" s="106"/>
      <c r="AN102" s="106"/>
      <c r="AO102" s="106"/>
      <c r="AP102" s="106"/>
      <c r="AQ102" s="106"/>
      <c r="AR102" s="106"/>
      <c r="AS102" s="106"/>
      <c r="AT102" s="106"/>
      <c r="AU102" s="106"/>
      <c r="AV102" s="106"/>
      <c r="AW102" s="106"/>
    </row>
    <row r="103" spans="1:49" s="102" customFormat="1" ht="15.75">
      <c r="A103" s="126"/>
      <c r="B103" s="127"/>
      <c r="C103" s="128"/>
      <c r="D103" s="128"/>
      <c r="E103" s="128"/>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L103" s="106"/>
      <c r="AM103" s="106"/>
      <c r="AN103" s="106"/>
      <c r="AO103" s="106"/>
      <c r="AP103" s="106"/>
      <c r="AQ103" s="106"/>
      <c r="AR103" s="106"/>
      <c r="AS103" s="106"/>
      <c r="AT103" s="106"/>
      <c r="AU103" s="106"/>
      <c r="AV103" s="106"/>
      <c r="AW103" s="106"/>
    </row>
    <row r="104" spans="1:49" s="102" customFormat="1" ht="15.75">
      <c r="A104" s="126"/>
      <c r="B104" s="127"/>
      <c r="C104" s="128"/>
      <c r="D104" s="128"/>
      <c r="E104" s="128"/>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L104" s="106"/>
      <c r="AM104" s="106"/>
      <c r="AN104" s="106"/>
      <c r="AO104" s="106"/>
      <c r="AP104" s="106"/>
      <c r="AQ104" s="106"/>
      <c r="AR104" s="106"/>
      <c r="AS104" s="106"/>
      <c r="AT104" s="106"/>
      <c r="AU104" s="106"/>
      <c r="AV104" s="106"/>
      <c r="AW104" s="106"/>
    </row>
    <row r="105" spans="1:49" s="102" customFormat="1" ht="15.75">
      <c r="A105" s="126"/>
      <c r="B105" s="127"/>
      <c r="C105" s="128"/>
      <c r="D105" s="128"/>
      <c r="E105" s="128"/>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L105" s="106"/>
      <c r="AM105" s="106"/>
      <c r="AN105" s="106"/>
      <c r="AO105" s="106"/>
      <c r="AP105" s="106"/>
      <c r="AQ105" s="106"/>
      <c r="AR105" s="106"/>
      <c r="AS105" s="106"/>
      <c r="AT105" s="106"/>
      <c r="AU105" s="106"/>
      <c r="AV105" s="106"/>
      <c r="AW105" s="106"/>
    </row>
    <row r="106" spans="1:49" s="102" customFormat="1" ht="15.75">
      <c r="A106" s="126"/>
      <c r="B106" s="127"/>
      <c r="C106" s="128"/>
      <c r="D106" s="128"/>
      <c r="E106" s="128"/>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L106" s="106"/>
      <c r="AM106" s="106"/>
      <c r="AN106" s="106"/>
      <c r="AO106" s="106"/>
      <c r="AP106" s="106"/>
      <c r="AQ106" s="106"/>
      <c r="AR106" s="106"/>
      <c r="AS106" s="106"/>
      <c r="AT106" s="106"/>
      <c r="AU106" s="106"/>
      <c r="AV106" s="106"/>
      <c r="AW106" s="106"/>
    </row>
    <row r="107" spans="1:49" s="102" customFormat="1" ht="15.75">
      <c r="A107" s="126"/>
      <c r="B107" s="127"/>
      <c r="C107" s="128"/>
      <c r="D107" s="128"/>
      <c r="E107" s="128"/>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L107" s="106"/>
      <c r="AM107" s="106"/>
      <c r="AN107" s="106"/>
      <c r="AO107" s="106"/>
      <c r="AP107" s="106"/>
      <c r="AQ107" s="106"/>
      <c r="AR107" s="106"/>
      <c r="AS107" s="106"/>
      <c r="AT107" s="106"/>
      <c r="AU107" s="106"/>
      <c r="AV107" s="106"/>
      <c r="AW107" s="106"/>
    </row>
    <row r="108" spans="1:49" s="102" customFormat="1" ht="15.75">
      <c r="A108" s="126"/>
      <c r="B108" s="127"/>
      <c r="C108" s="128"/>
      <c r="D108" s="128"/>
      <c r="E108" s="128"/>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L108" s="106"/>
      <c r="AM108" s="106"/>
      <c r="AN108" s="106"/>
      <c r="AO108" s="106"/>
      <c r="AP108" s="106"/>
      <c r="AQ108" s="106"/>
      <c r="AR108" s="106"/>
      <c r="AS108" s="106"/>
      <c r="AT108" s="106"/>
      <c r="AU108" s="106"/>
      <c r="AV108" s="106"/>
      <c r="AW108" s="106"/>
    </row>
    <row r="109" spans="1:49" s="102" customFormat="1" ht="15.75">
      <c r="A109" s="126"/>
      <c r="B109" s="127"/>
      <c r="C109" s="128"/>
      <c r="D109" s="128"/>
      <c r="E109" s="128"/>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L109" s="106"/>
      <c r="AM109" s="106"/>
      <c r="AN109" s="106"/>
      <c r="AO109" s="106"/>
      <c r="AP109" s="106"/>
      <c r="AQ109" s="106"/>
      <c r="AR109" s="106"/>
      <c r="AS109" s="106"/>
      <c r="AT109" s="106"/>
      <c r="AU109" s="106"/>
      <c r="AV109" s="106"/>
      <c r="AW109" s="106"/>
    </row>
    <row r="110" spans="1:49" s="102" customFormat="1" ht="15.75">
      <c r="A110" s="126"/>
      <c r="B110" s="127"/>
      <c r="C110" s="128"/>
      <c r="D110" s="128"/>
      <c r="E110" s="128"/>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L110" s="106"/>
      <c r="AM110" s="106"/>
      <c r="AN110" s="106"/>
      <c r="AO110" s="106"/>
      <c r="AP110" s="106"/>
      <c r="AQ110" s="106"/>
      <c r="AR110" s="106"/>
      <c r="AS110" s="106"/>
      <c r="AT110" s="106"/>
      <c r="AU110" s="106"/>
      <c r="AV110" s="106"/>
      <c r="AW110" s="106"/>
    </row>
    <row r="111" spans="1:49" s="102" customFormat="1" ht="15.75">
      <c r="A111" s="126"/>
      <c r="B111" s="127"/>
      <c r="C111" s="128"/>
      <c r="D111" s="128"/>
      <c r="E111" s="128"/>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L111" s="106"/>
      <c r="AM111" s="106"/>
      <c r="AN111" s="106"/>
      <c r="AO111" s="106"/>
      <c r="AP111" s="106"/>
      <c r="AQ111" s="106"/>
      <c r="AR111" s="106"/>
      <c r="AS111" s="106"/>
      <c r="AT111" s="106"/>
      <c r="AU111" s="106"/>
      <c r="AV111" s="106"/>
      <c r="AW111" s="106"/>
    </row>
    <row r="112" spans="1:49" s="102" customFormat="1" ht="15.75">
      <c r="A112" s="126"/>
      <c r="B112" s="127"/>
      <c r="C112" s="128"/>
      <c r="D112" s="128"/>
      <c r="E112" s="128"/>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L112" s="106"/>
      <c r="AM112" s="106"/>
      <c r="AN112" s="106"/>
      <c r="AO112" s="106"/>
      <c r="AP112" s="106"/>
      <c r="AQ112" s="106"/>
      <c r="AR112" s="106"/>
      <c r="AS112" s="106"/>
      <c r="AT112" s="106"/>
      <c r="AU112" s="106"/>
      <c r="AV112" s="106"/>
      <c r="AW112" s="106"/>
    </row>
    <row r="113" spans="1:49" s="102" customFormat="1" ht="15.75">
      <c r="A113" s="126"/>
      <c r="B113" s="127"/>
      <c r="C113" s="128"/>
      <c r="D113" s="128"/>
      <c r="E113" s="128"/>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L113" s="106"/>
      <c r="AM113" s="106"/>
      <c r="AN113" s="106"/>
      <c r="AO113" s="106"/>
      <c r="AP113" s="106"/>
      <c r="AQ113" s="106"/>
      <c r="AR113" s="106"/>
      <c r="AS113" s="106"/>
      <c r="AT113" s="106"/>
      <c r="AU113" s="106"/>
      <c r="AV113" s="106"/>
      <c r="AW113" s="106"/>
    </row>
    <row r="114" spans="1:49" s="102" customFormat="1" ht="15.75">
      <c r="A114" s="126"/>
      <c r="B114" s="127"/>
      <c r="C114" s="128"/>
      <c r="D114" s="128"/>
      <c r="E114" s="128"/>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L114" s="106"/>
      <c r="AM114" s="106"/>
      <c r="AN114" s="106"/>
      <c r="AO114" s="106"/>
      <c r="AP114" s="106"/>
      <c r="AQ114" s="106"/>
      <c r="AR114" s="106"/>
      <c r="AS114" s="106"/>
      <c r="AT114" s="106"/>
      <c r="AU114" s="106"/>
      <c r="AV114" s="106"/>
      <c r="AW114" s="106"/>
    </row>
    <row r="115" spans="1:49" s="102" customFormat="1" ht="15.75">
      <c r="A115" s="126"/>
      <c r="B115" s="127"/>
      <c r="C115" s="128"/>
      <c r="D115" s="128"/>
      <c r="E115" s="128"/>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L115" s="106"/>
      <c r="AM115" s="106"/>
      <c r="AN115" s="106"/>
      <c r="AO115" s="106"/>
      <c r="AP115" s="106"/>
      <c r="AQ115" s="106"/>
      <c r="AR115" s="106"/>
      <c r="AS115" s="106"/>
      <c r="AT115" s="106"/>
      <c r="AU115" s="106"/>
      <c r="AV115" s="106"/>
      <c r="AW115" s="106"/>
    </row>
    <row r="116" spans="1:49" s="102" customFormat="1" ht="15.75">
      <c r="A116" s="126"/>
      <c r="B116" s="127"/>
      <c r="C116" s="128"/>
      <c r="D116" s="128"/>
      <c r="E116" s="128"/>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L116" s="106"/>
      <c r="AM116" s="106"/>
      <c r="AN116" s="106"/>
      <c r="AO116" s="106"/>
      <c r="AP116" s="106"/>
      <c r="AQ116" s="106"/>
      <c r="AR116" s="106"/>
      <c r="AS116" s="106"/>
      <c r="AT116" s="106"/>
      <c r="AU116" s="106"/>
      <c r="AV116" s="106"/>
      <c r="AW116" s="106"/>
    </row>
    <row r="117" spans="1:49" s="102" customFormat="1" ht="15.75">
      <c r="A117" s="126"/>
      <c r="B117" s="127"/>
      <c r="C117" s="128"/>
      <c r="D117" s="128"/>
      <c r="E117" s="128"/>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L117" s="106"/>
      <c r="AM117" s="106"/>
      <c r="AN117" s="106"/>
      <c r="AO117" s="106"/>
      <c r="AP117" s="106"/>
      <c r="AQ117" s="106"/>
      <c r="AR117" s="106"/>
      <c r="AS117" s="106"/>
      <c r="AT117" s="106"/>
      <c r="AU117" s="106"/>
      <c r="AV117" s="106"/>
      <c r="AW117" s="106"/>
    </row>
    <row r="118" spans="1:49" s="102" customFormat="1" ht="15.75">
      <c r="A118" s="126"/>
      <c r="B118" s="127"/>
      <c r="C118" s="128"/>
      <c r="D118" s="128"/>
      <c r="E118" s="128"/>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L118" s="106"/>
      <c r="AM118" s="106"/>
      <c r="AN118" s="106"/>
      <c r="AO118" s="106"/>
      <c r="AP118" s="106"/>
      <c r="AQ118" s="106"/>
      <c r="AR118" s="106"/>
      <c r="AS118" s="106"/>
      <c r="AT118" s="106"/>
      <c r="AU118" s="106"/>
      <c r="AV118" s="106"/>
      <c r="AW118" s="106"/>
    </row>
    <row r="119" spans="1:49" s="102" customFormat="1" ht="15.75">
      <c r="A119" s="126"/>
      <c r="B119" s="127"/>
      <c r="C119" s="128"/>
      <c r="D119" s="128"/>
      <c r="E119" s="128"/>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L119" s="106"/>
      <c r="AM119" s="106"/>
      <c r="AN119" s="106"/>
      <c r="AO119" s="106"/>
      <c r="AP119" s="106"/>
      <c r="AQ119" s="106"/>
      <c r="AR119" s="106"/>
      <c r="AS119" s="106"/>
      <c r="AT119" s="106"/>
      <c r="AU119" s="106"/>
      <c r="AV119" s="106"/>
      <c r="AW119" s="106"/>
    </row>
    <row r="120" spans="1:49" s="102" customFormat="1" ht="15.75">
      <c r="A120" s="126"/>
      <c r="B120" s="127"/>
      <c r="C120" s="128"/>
      <c r="D120" s="128"/>
      <c r="E120" s="128"/>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L120" s="106"/>
      <c r="AM120" s="106"/>
      <c r="AN120" s="106"/>
      <c r="AO120" s="106"/>
      <c r="AP120" s="106"/>
      <c r="AQ120" s="106"/>
      <c r="AR120" s="106"/>
      <c r="AS120" s="106"/>
      <c r="AT120" s="106"/>
      <c r="AU120" s="106"/>
      <c r="AV120" s="106"/>
      <c r="AW120" s="106"/>
    </row>
    <row r="121" spans="1:49" s="102" customFormat="1" ht="15.75">
      <c r="A121" s="126"/>
      <c r="B121" s="127"/>
      <c r="C121" s="128"/>
      <c r="D121" s="128"/>
      <c r="E121" s="128"/>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L121" s="106"/>
      <c r="AM121" s="106"/>
      <c r="AN121" s="106"/>
      <c r="AO121" s="106"/>
      <c r="AP121" s="106"/>
      <c r="AQ121" s="106"/>
      <c r="AR121" s="106"/>
      <c r="AS121" s="106"/>
      <c r="AT121" s="106"/>
      <c r="AU121" s="106"/>
      <c r="AV121" s="106"/>
      <c r="AW121" s="106"/>
    </row>
    <row r="122" spans="1:49" s="102" customFormat="1" ht="15.75">
      <c r="A122" s="126"/>
      <c r="B122" s="127"/>
      <c r="C122" s="128"/>
      <c r="D122" s="128"/>
      <c r="E122" s="128"/>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L122" s="106"/>
      <c r="AM122" s="106"/>
      <c r="AN122" s="106"/>
      <c r="AO122" s="106"/>
      <c r="AP122" s="106"/>
      <c r="AQ122" s="106"/>
      <c r="AR122" s="106"/>
      <c r="AS122" s="106"/>
      <c r="AT122" s="106"/>
      <c r="AU122" s="106"/>
      <c r="AV122" s="106"/>
      <c r="AW122" s="106"/>
    </row>
    <row r="123" spans="1:49" s="102" customFormat="1" ht="15.75">
      <c r="A123" s="126"/>
      <c r="B123" s="127"/>
      <c r="C123" s="128"/>
      <c r="D123" s="128"/>
      <c r="E123" s="128"/>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L123" s="106"/>
      <c r="AM123" s="106"/>
      <c r="AN123" s="106"/>
      <c r="AO123" s="106"/>
      <c r="AP123" s="106"/>
      <c r="AQ123" s="106"/>
      <c r="AR123" s="106"/>
      <c r="AS123" s="106"/>
      <c r="AT123" s="106"/>
      <c r="AU123" s="106"/>
      <c r="AV123" s="106"/>
      <c r="AW123" s="106"/>
    </row>
    <row r="124" spans="1:49" s="102" customFormat="1" ht="15.75">
      <c r="A124" s="126"/>
      <c r="B124" s="127"/>
      <c r="C124" s="128"/>
      <c r="D124" s="128"/>
      <c r="E124" s="128"/>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L124" s="106"/>
      <c r="AM124" s="106"/>
      <c r="AN124" s="106"/>
      <c r="AO124" s="106"/>
      <c r="AP124" s="106"/>
      <c r="AQ124" s="106"/>
      <c r="AR124" s="106"/>
      <c r="AS124" s="106"/>
      <c r="AT124" s="106"/>
      <c r="AU124" s="106"/>
      <c r="AV124" s="106"/>
      <c r="AW124" s="106"/>
    </row>
    <row r="125" spans="1:49" s="102" customFormat="1" ht="15.75">
      <c r="A125" s="126"/>
      <c r="B125" s="127"/>
      <c r="C125" s="128"/>
      <c r="D125" s="128"/>
      <c r="E125" s="128"/>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L125" s="106"/>
      <c r="AM125" s="106"/>
      <c r="AN125" s="106"/>
      <c r="AO125" s="106"/>
      <c r="AP125" s="106"/>
      <c r="AQ125" s="106"/>
      <c r="AR125" s="106"/>
      <c r="AS125" s="106"/>
      <c r="AT125" s="106"/>
      <c r="AU125" s="106"/>
      <c r="AV125" s="106"/>
      <c r="AW125" s="106"/>
    </row>
    <row r="126" spans="1:49" s="102" customFormat="1" ht="15.75">
      <c r="A126" s="126"/>
      <c r="B126" s="127"/>
      <c r="C126" s="128"/>
      <c r="D126" s="128"/>
      <c r="E126" s="128"/>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L126" s="106"/>
      <c r="AM126" s="106"/>
      <c r="AN126" s="106"/>
      <c r="AO126" s="106"/>
      <c r="AP126" s="106"/>
      <c r="AQ126" s="106"/>
      <c r="AR126" s="106"/>
      <c r="AS126" s="106"/>
      <c r="AT126" s="106"/>
      <c r="AU126" s="106"/>
      <c r="AV126" s="106"/>
      <c r="AW126" s="106"/>
    </row>
    <row r="127" spans="1:49" s="102" customFormat="1" ht="15.75">
      <c r="A127" s="126"/>
      <c r="B127" s="127"/>
      <c r="C127" s="128"/>
      <c r="D127" s="128"/>
      <c r="E127" s="128"/>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L127" s="106"/>
      <c r="AM127" s="106"/>
      <c r="AN127" s="106"/>
      <c r="AO127" s="106"/>
      <c r="AP127" s="106"/>
      <c r="AQ127" s="106"/>
      <c r="AR127" s="106"/>
      <c r="AS127" s="106"/>
      <c r="AT127" s="106"/>
      <c r="AU127" s="106"/>
      <c r="AV127" s="106"/>
      <c r="AW127" s="106"/>
    </row>
    <row r="128" spans="1:49" s="102" customFormat="1" ht="15.75">
      <c r="A128" s="126"/>
      <c r="B128" s="127"/>
      <c r="C128" s="128"/>
      <c r="D128" s="128"/>
      <c r="E128" s="128"/>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L128" s="106"/>
      <c r="AM128" s="106"/>
      <c r="AN128" s="106"/>
      <c r="AO128" s="106"/>
      <c r="AP128" s="106"/>
      <c r="AQ128" s="106"/>
      <c r="AR128" s="106"/>
      <c r="AS128" s="106"/>
      <c r="AT128" s="106"/>
      <c r="AU128" s="106"/>
      <c r="AV128" s="106"/>
      <c r="AW128" s="106"/>
    </row>
    <row r="129" spans="1:49" s="102" customFormat="1" ht="15.75">
      <c r="A129" s="126"/>
      <c r="B129" s="127"/>
      <c r="C129" s="128"/>
      <c r="D129" s="128"/>
      <c r="E129" s="128"/>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L129" s="106"/>
      <c r="AM129" s="106"/>
      <c r="AN129" s="106"/>
      <c r="AO129" s="106"/>
      <c r="AP129" s="106"/>
      <c r="AQ129" s="106"/>
      <c r="AR129" s="106"/>
      <c r="AS129" s="106"/>
      <c r="AT129" s="106"/>
      <c r="AU129" s="106"/>
      <c r="AV129" s="106"/>
      <c r="AW129" s="106"/>
    </row>
    <row r="130" spans="1:49" s="102" customFormat="1" ht="15.75">
      <c r="A130" s="126"/>
      <c r="B130" s="127"/>
      <c r="C130" s="128"/>
      <c r="D130" s="128"/>
      <c r="E130" s="128"/>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L130" s="106"/>
      <c r="AM130" s="106"/>
      <c r="AN130" s="106"/>
      <c r="AO130" s="106"/>
      <c r="AP130" s="106"/>
      <c r="AQ130" s="106"/>
      <c r="AR130" s="106"/>
      <c r="AS130" s="106"/>
      <c r="AT130" s="106"/>
      <c r="AU130" s="106"/>
      <c r="AV130" s="106"/>
      <c r="AW130" s="106"/>
    </row>
    <row r="131" spans="1:49" s="102" customFormat="1" ht="15.75">
      <c r="A131" s="126"/>
      <c r="B131" s="127"/>
      <c r="C131" s="128"/>
      <c r="D131" s="128"/>
      <c r="E131" s="128"/>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L131" s="106"/>
      <c r="AM131" s="106"/>
      <c r="AN131" s="106"/>
      <c r="AO131" s="106"/>
      <c r="AP131" s="106"/>
      <c r="AQ131" s="106"/>
      <c r="AR131" s="106"/>
      <c r="AS131" s="106"/>
      <c r="AT131" s="106"/>
      <c r="AU131" s="106"/>
      <c r="AV131" s="106"/>
      <c r="AW131" s="106"/>
    </row>
    <row r="132" spans="1:49" s="102" customFormat="1" ht="15.75">
      <c r="A132" s="126"/>
      <c r="B132" s="127"/>
      <c r="C132" s="128"/>
      <c r="D132" s="128"/>
      <c r="E132" s="128"/>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L132" s="106"/>
      <c r="AM132" s="106"/>
      <c r="AN132" s="106"/>
      <c r="AO132" s="106"/>
      <c r="AP132" s="106"/>
      <c r="AQ132" s="106"/>
      <c r="AR132" s="106"/>
      <c r="AS132" s="106"/>
      <c r="AT132" s="106"/>
      <c r="AU132" s="106"/>
      <c r="AV132" s="106"/>
      <c r="AW132" s="106"/>
    </row>
    <row r="133" spans="1:49" s="102" customFormat="1" ht="15.75">
      <c r="A133" s="126"/>
      <c r="B133" s="127"/>
      <c r="C133" s="128"/>
      <c r="D133" s="128"/>
      <c r="E133" s="128"/>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L133" s="106"/>
      <c r="AM133" s="106"/>
      <c r="AN133" s="106"/>
      <c r="AO133" s="106"/>
      <c r="AP133" s="106"/>
      <c r="AQ133" s="106"/>
      <c r="AR133" s="106"/>
      <c r="AS133" s="106"/>
      <c r="AT133" s="106"/>
      <c r="AU133" s="106"/>
      <c r="AV133" s="106"/>
      <c r="AW133" s="106"/>
    </row>
    <row r="134" spans="1:49" s="102" customFormat="1" ht="15.75">
      <c r="A134" s="126"/>
      <c r="B134" s="127"/>
      <c r="C134" s="128"/>
      <c r="D134" s="128"/>
      <c r="E134" s="128"/>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L134" s="106"/>
      <c r="AM134" s="106"/>
      <c r="AN134" s="106"/>
      <c r="AO134" s="106"/>
      <c r="AP134" s="106"/>
      <c r="AQ134" s="106"/>
      <c r="AR134" s="106"/>
      <c r="AS134" s="106"/>
      <c r="AT134" s="106"/>
      <c r="AU134" s="106"/>
      <c r="AV134" s="106"/>
      <c r="AW134" s="106"/>
    </row>
    <row r="135" spans="1:49" s="102" customFormat="1" ht="15.75">
      <c r="A135" s="126"/>
      <c r="B135" s="127"/>
      <c r="C135" s="128"/>
      <c r="D135" s="128"/>
      <c r="E135" s="128"/>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L135" s="106"/>
      <c r="AM135" s="106"/>
      <c r="AN135" s="106"/>
      <c r="AO135" s="106"/>
      <c r="AP135" s="106"/>
      <c r="AQ135" s="106"/>
      <c r="AR135" s="106"/>
      <c r="AS135" s="106"/>
      <c r="AT135" s="106"/>
      <c r="AU135" s="106"/>
      <c r="AV135" s="106"/>
      <c r="AW135" s="106"/>
    </row>
    <row r="136" spans="1:49" s="102" customFormat="1" ht="15.75">
      <c r="A136" s="126"/>
      <c r="B136" s="127"/>
      <c r="C136" s="128"/>
      <c r="D136" s="128"/>
      <c r="E136" s="128"/>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L136" s="106"/>
      <c r="AM136" s="106"/>
      <c r="AN136" s="106"/>
      <c r="AO136" s="106"/>
      <c r="AP136" s="106"/>
      <c r="AQ136" s="106"/>
      <c r="AR136" s="106"/>
      <c r="AS136" s="106"/>
      <c r="AT136" s="106"/>
      <c r="AU136" s="106"/>
      <c r="AV136" s="106"/>
      <c r="AW136" s="106"/>
    </row>
    <row r="137" spans="1:49" s="102" customFormat="1" ht="15.75">
      <c r="A137" s="126"/>
      <c r="B137" s="127"/>
      <c r="C137" s="128"/>
      <c r="D137" s="128"/>
      <c r="E137" s="128"/>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L137" s="106"/>
      <c r="AM137" s="106"/>
      <c r="AN137" s="106"/>
      <c r="AO137" s="106"/>
      <c r="AP137" s="106"/>
      <c r="AQ137" s="106"/>
      <c r="AR137" s="106"/>
      <c r="AS137" s="106"/>
      <c r="AT137" s="106"/>
      <c r="AU137" s="106"/>
      <c r="AV137" s="106"/>
      <c r="AW137" s="106"/>
    </row>
    <row r="138" spans="1:49" s="102" customFormat="1" ht="15.75">
      <c r="A138" s="126"/>
      <c r="B138" s="127"/>
      <c r="C138" s="128"/>
      <c r="D138" s="128"/>
      <c r="E138" s="128"/>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L138" s="106"/>
      <c r="AM138" s="106"/>
      <c r="AN138" s="106"/>
      <c r="AO138" s="106"/>
      <c r="AP138" s="106"/>
      <c r="AQ138" s="106"/>
      <c r="AR138" s="106"/>
      <c r="AS138" s="106"/>
      <c r="AT138" s="106"/>
      <c r="AU138" s="106"/>
      <c r="AV138" s="106"/>
      <c r="AW138" s="106"/>
    </row>
    <row r="139" spans="1:49" s="102" customFormat="1" ht="15.75">
      <c r="A139" s="126"/>
      <c r="B139" s="127"/>
      <c r="C139" s="128"/>
      <c r="D139" s="128"/>
      <c r="E139" s="128"/>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L139" s="106"/>
      <c r="AM139" s="106"/>
      <c r="AN139" s="106"/>
      <c r="AO139" s="106"/>
      <c r="AP139" s="106"/>
      <c r="AQ139" s="106"/>
      <c r="AR139" s="106"/>
      <c r="AS139" s="106"/>
      <c r="AT139" s="106"/>
      <c r="AU139" s="106"/>
      <c r="AV139" s="106"/>
      <c r="AW139" s="106"/>
    </row>
    <row r="140" spans="1:49" s="102" customFormat="1" ht="15.75">
      <c r="A140" s="126"/>
      <c r="B140" s="127"/>
      <c r="C140" s="128"/>
      <c r="D140" s="128"/>
      <c r="E140" s="128"/>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L140" s="106"/>
      <c r="AM140" s="106"/>
      <c r="AN140" s="106"/>
      <c r="AO140" s="106"/>
      <c r="AP140" s="106"/>
      <c r="AQ140" s="106"/>
      <c r="AR140" s="106"/>
      <c r="AS140" s="106"/>
      <c r="AT140" s="106"/>
      <c r="AU140" s="106"/>
      <c r="AV140" s="106"/>
      <c r="AW140" s="106"/>
    </row>
    <row r="141" spans="1:49" s="102" customFormat="1" ht="15.75">
      <c r="A141" s="126"/>
      <c r="B141" s="127"/>
      <c r="C141" s="128"/>
      <c r="D141" s="128"/>
      <c r="E141" s="128"/>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L141" s="106"/>
      <c r="AM141" s="106"/>
      <c r="AN141" s="106"/>
      <c r="AO141" s="106"/>
      <c r="AP141" s="106"/>
      <c r="AQ141" s="106"/>
      <c r="AR141" s="106"/>
      <c r="AS141" s="106"/>
      <c r="AT141" s="106"/>
      <c r="AU141" s="106"/>
      <c r="AV141" s="106"/>
      <c r="AW141" s="106"/>
    </row>
    <row r="142" spans="1:49" s="102" customFormat="1" ht="15.75">
      <c r="A142" s="126"/>
      <c r="B142" s="127"/>
      <c r="C142" s="128"/>
      <c r="D142" s="128"/>
      <c r="E142" s="128"/>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L142" s="106"/>
      <c r="AM142" s="106"/>
      <c r="AN142" s="106"/>
      <c r="AO142" s="106"/>
      <c r="AP142" s="106"/>
      <c r="AQ142" s="106"/>
      <c r="AR142" s="106"/>
      <c r="AS142" s="106"/>
      <c r="AT142" s="106"/>
      <c r="AU142" s="106"/>
      <c r="AV142" s="106"/>
      <c r="AW142" s="106"/>
    </row>
    <row r="143" spans="1:49" s="102" customFormat="1" ht="15.75">
      <c r="A143" s="126"/>
      <c r="B143" s="127"/>
      <c r="C143" s="128"/>
      <c r="D143" s="128"/>
      <c r="E143" s="128"/>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L143" s="106"/>
      <c r="AM143" s="106"/>
      <c r="AN143" s="106"/>
      <c r="AO143" s="106"/>
      <c r="AP143" s="106"/>
      <c r="AQ143" s="106"/>
      <c r="AR143" s="106"/>
      <c r="AS143" s="106"/>
      <c r="AT143" s="106"/>
      <c r="AU143" s="106"/>
      <c r="AV143" s="106"/>
      <c r="AW143" s="106"/>
    </row>
    <row r="144" spans="1:49" s="102" customFormat="1" ht="15.75">
      <c r="A144" s="126"/>
      <c r="B144" s="127"/>
      <c r="C144" s="128"/>
      <c r="D144" s="128"/>
      <c r="E144" s="128"/>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L144" s="106"/>
      <c r="AM144" s="106"/>
      <c r="AN144" s="106"/>
      <c r="AO144" s="106"/>
      <c r="AP144" s="106"/>
      <c r="AQ144" s="106"/>
      <c r="AR144" s="106"/>
      <c r="AS144" s="106"/>
      <c r="AT144" s="106"/>
      <c r="AU144" s="106"/>
      <c r="AV144" s="106"/>
      <c r="AW144" s="106"/>
    </row>
    <row r="145" spans="1:49" s="102" customFormat="1" ht="15.75">
      <c r="A145" s="126"/>
      <c r="B145" s="127"/>
      <c r="C145" s="128"/>
      <c r="D145" s="128"/>
      <c r="E145" s="128"/>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L145" s="106"/>
      <c r="AM145" s="106"/>
      <c r="AN145" s="106"/>
      <c r="AO145" s="106"/>
      <c r="AP145" s="106"/>
      <c r="AQ145" s="106"/>
      <c r="AR145" s="106"/>
      <c r="AS145" s="106"/>
      <c r="AT145" s="106"/>
      <c r="AU145" s="106"/>
      <c r="AV145" s="106"/>
      <c r="AW145" s="106"/>
    </row>
    <row r="146" spans="1:49" s="102" customFormat="1" ht="15.75">
      <c r="A146" s="126"/>
      <c r="B146" s="127"/>
      <c r="C146" s="128"/>
      <c r="D146" s="128"/>
      <c r="E146" s="128"/>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L146" s="106"/>
      <c r="AM146" s="106"/>
      <c r="AN146" s="106"/>
      <c r="AO146" s="106"/>
      <c r="AP146" s="106"/>
      <c r="AQ146" s="106"/>
      <c r="AR146" s="106"/>
      <c r="AS146" s="106"/>
      <c r="AT146" s="106"/>
      <c r="AU146" s="106"/>
      <c r="AV146" s="106"/>
      <c r="AW146" s="106"/>
    </row>
    <row r="147" spans="1:49" s="102" customFormat="1" ht="15.75">
      <c r="A147" s="126"/>
      <c r="B147" s="127"/>
      <c r="C147" s="128"/>
      <c r="D147" s="128"/>
      <c r="E147" s="128"/>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L147" s="106"/>
      <c r="AM147" s="106"/>
      <c r="AN147" s="106"/>
      <c r="AO147" s="106"/>
      <c r="AP147" s="106"/>
      <c r="AQ147" s="106"/>
      <c r="AR147" s="106"/>
      <c r="AS147" s="106"/>
      <c r="AT147" s="106"/>
      <c r="AU147" s="106"/>
      <c r="AV147" s="106"/>
      <c r="AW147" s="106"/>
    </row>
    <row r="148" spans="1:49" s="102" customFormat="1" ht="15.75">
      <c r="A148" s="126"/>
      <c r="B148" s="127"/>
      <c r="C148" s="128"/>
      <c r="D148" s="128"/>
      <c r="E148" s="128"/>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L148" s="106"/>
      <c r="AM148" s="106"/>
      <c r="AN148" s="106"/>
      <c r="AO148" s="106"/>
      <c r="AP148" s="106"/>
      <c r="AQ148" s="106"/>
      <c r="AR148" s="106"/>
      <c r="AS148" s="106"/>
      <c r="AT148" s="106"/>
      <c r="AU148" s="106"/>
      <c r="AV148" s="106"/>
      <c r="AW148" s="106"/>
    </row>
    <row r="149" spans="1:49" s="102" customFormat="1" ht="15.75">
      <c r="A149" s="126"/>
      <c r="B149" s="127"/>
      <c r="C149" s="128"/>
      <c r="D149" s="128"/>
      <c r="E149" s="128"/>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L149" s="106"/>
      <c r="AM149" s="106"/>
      <c r="AN149" s="106"/>
      <c r="AO149" s="106"/>
      <c r="AP149" s="106"/>
      <c r="AQ149" s="106"/>
      <c r="AR149" s="106"/>
      <c r="AS149" s="106"/>
      <c r="AT149" s="106"/>
      <c r="AU149" s="106"/>
      <c r="AV149" s="106"/>
      <c r="AW149" s="106"/>
    </row>
    <row r="150" spans="1:49" s="102" customFormat="1" ht="15.75">
      <c r="A150" s="126"/>
      <c r="B150" s="127"/>
      <c r="C150" s="128"/>
      <c r="D150" s="128"/>
      <c r="E150" s="128"/>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L150" s="106"/>
      <c r="AM150" s="106"/>
      <c r="AN150" s="106"/>
      <c r="AO150" s="106"/>
      <c r="AP150" s="106"/>
      <c r="AQ150" s="106"/>
      <c r="AR150" s="106"/>
      <c r="AS150" s="106"/>
      <c r="AT150" s="106"/>
      <c r="AU150" s="106"/>
      <c r="AV150" s="106"/>
      <c r="AW150" s="106"/>
    </row>
    <row r="151" spans="1:49" s="102" customFormat="1" ht="15.75">
      <c r="A151" s="126"/>
      <c r="B151" s="127"/>
      <c r="C151" s="128"/>
      <c r="D151" s="128"/>
      <c r="E151" s="128"/>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L151" s="106"/>
      <c r="AM151" s="106"/>
      <c r="AN151" s="106"/>
      <c r="AO151" s="106"/>
      <c r="AP151" s="106"/>
      <c r="AQ151" s="106"/>
      <c r="AR151" s="106"/>
      <c r="AS151" s="106"/>
      <c r="AT151" s="106"/>
      <c r="AU151" s="106"/>
      <c r="AV151" s="106"/>
      <c r="AW151" s="106"/>
    </row>
    <row r="152" spans="1:49" s="102" customFormat="1" ht="15.75">
      <c r="A152" s="126"/>
      <c r="B152" s="127"/>
      <c r="C152" s="128"/>
      <c r="D152" s="128"/>
      <c r="E152" s="128"/>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L152" s="106"/>
      <c r="AM152" s="106"/>
      <c r="AN152" s="106"/>
      <c r="AO152" s="106"/>
      <c r="AP152" s="106"/>
      <c r="AQ152" s="106"/>
      <c r="AR152" s="106"/>
      <c r="AS152" s="106"/>
      <c r="AT152" s="106"/>
      <c r="AU152" s="106"/>
      <c r="AV152" s="106"/>
      <c r="AW152" s="106"/>
    </row>
    <row r="153" spans="1:49" s="102" customFormat="1" ht="15.75">
      <c r="A153" s="126"/>
      <c r="B153" s="127"/>
      <c r="C153" s="128"/>
      <c r="D153" s="128"/>
      <c r="E153" s="128"/>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L153" s="106"/>
      <c r="AM153" s="106"/>
      <c r="AN153" s="106"/>
      <c r="AO153" s="106"/>
      <c r="AP153" s="106"/>
      <c r="AQ153" s="106"/>
      <c r="AR153" s="106"/>
      <c r="AS153" s="106"/>
      <c r="AT153" s="106"/>
      <c r="AU153" s="106"/>
      <c r="AV153" s="106"/>
      <c r="AW153" s="106"/>
    </row>
    <row r="154" spans="1:49" s="102" customFormat="1" ht="15.75">
      <c r="A154" s="126"/>
      <c r="B154" s="127"/>
      <c r="C154" s="128"/>
      <c r="D154" s="128"/>
      <c r="E154" s="128"/>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L154" s="106"/>
      <c r="AM154" s="106"/>
      <c r="AN154" s="106"/>
      <c r="AO154" s="106"/>
      <c r="AP154" s="106"/>
      <c r="AQ154" s="106"/>
      <c r="AR154" s="106"/>
      <c r="AS154" s="106"/>
      <c r="AT154" s="106"/>
      <c r="AU154" s="106"/>
      <c r="AV154" s="106"/>
      <c r="AW154" s="106"/>
    </row>
    <row r="155" spans="1:49" s="102" customFormat="1" ht="15.75">
      <c r="A155" s="126"/>
      <c r="B155" s="127"/>
      <c r="C155" s="128"/>
      <c r="D155" s="128"/>
      <c r="E155" s="128"/>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L155" s="106"/>
      <c r="AM155" s="106"/>
      <c r="AN155" s="106"/>
      <c r="AO155" s="106"/>
      <c r="AP155" s="106"/>
      <c r="AQ155" s="106"/>
      <c r="AR155" s="106"/>
      <c r="AS155" s="106"/>
      <c r="AT155" s="106"/>
      <c r="AU155" s="106"/>
      <c r="AV155" s="106"/>
      <c r="AW155" s="106"/>
    </row>
    <row r="156" spans="1:49" s="102" customFormat="1" ht="15.75">
      <c r="A156" s="126"/>
      <c r="B156" s="127"/>
      <c r="C156" s="128"/>
      <c r="D156" s="128"/>
      <c r="E156" s="128"/>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129"/>
      <c r="AJ156" s="129"/>
      <c r="AL156" s="106"/>
      <c r="AM156" s="106"/>
      <c r="AN156" s="106"/>
      <c r="AO156" s="106"/>
      <c r="AP156" s="106"/>
      <c r="AQ156" s="106"/>
      <c r="AR156" s="106"/>
      <c r="AS156" s="106"/>
      <c r="AT156" s="106"/>
      <c r="AU156" s="106"/>
      <c r="AV156" s="106"/>
      <c r="AW156" s="106"/>
    </row>
    <row r="157" spans="1:49" s="102" customFormat="1" ht="15.75">
      <c r="A157" s="126"/>
      <c r="B157" s="127"/>
      <c r="C157" s="128"/>
      <c r="D157" s="128"/>
      <c r="E157" s="128"/>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L157" s="106"/>
      <c r="AM157" s="106"/>
      <c r="AN157" s="106"/>
      <c r="AO157" s="106"/>
      <c r="AP157" s="106"/>
      <c r="AQ157" s="106"/>
      <c r="AR157" s="106"/>
      <c r="AS157" s="106"/>
      <c r="AT157" s="106"/>
      <c r="AU157" s="106"/>
      <c r="AV157" s="106"/>
      <c r="AW157" s="106"/>
    </row>
    <row r="158" spans="1:49" s="102" customFormat="1" ht="15.75">
      <c r="A158" s="126"/>
      <c r="B158" s="127"/>
      <c r="C158" s="128"/>
      <c r="D158" s="128"/>
      <c r="E158" s="128"/>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L158" s="106"/>
      <c r="AM158" s="106"/>
      <c r="AN158" s="106"/>
      <c r="AO158" s="106"/>
      <c r="AP158" s="106"/>
      <c r="AQ158" s="106"/>
      <c r="AR158" s="106"/>
      <c r="AS158" s="106"/>
      <c r="AT158" s="106"/>
      <c r="AU158" s="106"/>
      <c r="AV158" s="106"/>
      <c r="AW158" s="106"/>
    </row>
    <row r="159" spans="1:49" s="102" customFormat="1" ht="15.75">
      <c r="A159" s="126"/>
      <c r="B159" s="127"/>
      <c r="C159" s="128"/>
      <c r="D159" s="128"/>
      <c r="E159" s="128"/>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c r="AE159" s="129"/>
      <c r="AF159" s="129"/>
      <c r="AG159" s="129"/>
      <c r="AH159" s="129"/>
      <c r="AI159" s="129"/>
      <c r="AJ159" s="129"/>
      <c r="AL159" s="106"/>
      <c r="AM159" s="106"/>
      <c r="AN159" s="106"/>
      <c r="AO159" s="106"/>
      <c r="AP159" s="106"/>
      <c r="AQ159" s="106"/>
      <c r="AR159" s="106"/>
      <c r="AS159" s="106"/>
      <c r="AT159" s="106"/>
      <c r="AU159" s="106"/>
      <c r="AV159" s="106"/>
      <c r="AW159" s="106"/>
    </row>
    <row r="160" spans="1:49" s="102" customFormat="1" ht="15.75">
      <c r="A160" s="126"/>
      <c r="B160" s="127"/>
      <c r="C160" s="128"/>
      <c r="D160" s="128"/>
      <c r="E160" s="128"/>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129"/>
      <c r="AJ160" s="129"/>
      <c r="AL160" s="106"/>
      <c r="AM160" s="106"/>
      <c r="AN160" s="106"/>
      <c r="AO160" s="106"/>
      <c r="AP160" s="106"/>
      <c r="AQ160" s="106"/>
      <c r="AR160" s="106"/>
      <c r="AS160" s="106"/>
      <c r="AT160" s="106"/>
      <c r="AU160" s="106"/>
      <c r="AV160" s="106"/>
      <c r="AW160" s="106"/>
    </row>
    <row r="161" spans="1:49" s="102" customFormat="1" ht="15.75">
      <c r="A161" s="126"/>
      <c r="B161" s="127"/>
      <c r="C161" s="128"/>
      <c r="D161" s="128"/>
      <c r="E161" s="128"/>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L161" s="106"/>
      <c r="AM161" s="106"/>
      <c r="AN161" s="106"/>
      <c r="AO161" s="106"/>
      <c r="AP161" s="106"/>
      <c r="AQ161" s="106"/>
      <c r="AR161" s="106"/>
      <c r="AS161" s="106"/>
      <c r="AT161" s="106"/>
      <c r="AU161" s="106"/>
      <c r="AV161" s="106"/>
      <c r="AW161" s="106"/>
    </row>
    <row r="162" spans="1:49" s="102" customFormat="1" ht="15.75">
      <c r="A162" s="126"/>
      <c r="B162" s="127"/>
      <c r="C162" s="128"/>
      <c r="D162" s="128"/>
      <c r="E162" s="128"/>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129"/>
      <c r="AJ162" s="129"/>
      <c r="AL162" s="106"/>
      <c r="AM162" s="106"/>
      <c r="AN162" s="106"/>
      <c r="AO162" s="106"/>
      <c r="AP162" s="106"/>
      <c r="AQ162" s="106"/>
      <c r="AR162" s="106"/>
      <c r="AS162" s="106"/>
      <c r="AT162" s="106"/>
      <c r="AU162" s="106"/>
      <c r="AV162" s="106"/>
      <c r="AW162" s="106"/>
    </row>
    <row r="163" spans="1:49" s="102" customFormat="1" ht="15.75">
      <c r="A163" s="126"/>
      <c r="B163" s="127"/>
      <c r="C163" s="128"/>
      <c r="D163" s="128"/>
      <c r="E163" s="128"/>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L163" s="106"/>
      <c r="AM163" s="106"/>
      <c r="AN163" s="106"/>
      <c r="AO163" s="106"/>
      <c r="AP163" s="106"/>
      <c r="AQ163" s="106"/>
      <c r="AR163" s="106"/>
      <c r="AS163" s="106"/>
      <c r="AT163" s="106"/>
      <c r="AU163" s="106"/>
      <c r="AV163" s="106"/>
      <c r="AW163" s="106"/>
    </row>
    <row r="164" spans="1:49" s="102" customFormat="1" ht="15.75">
      <c r="A164" s="126"/>
      <c r="B164" s="127"/>
      <c r="C164" s="128"/>
      <c r="D164" s="128"/>
      <c r="E164" s="128"/>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129"/>
      <c r="AJ164" s="129"/>
      <c r="AL164" s="106"/>
      <c r="AM164" s="106"/>
      <c r="AN164" s="106"/>
      <c r="AO164" s="106"/>
      <c r="AP164" s="106"/>
      <c r="AQ164" s="106"/>
      <c r="AR164" s="106"/>
      <c r="AS164" s="106"/>
      <c r="AT164" s="106"/>
      <c r="AU164" s="106"/>
      <c r="AV164" s="106"/>
      <c r="AW164" s="106"/>
    </row>
    <row r="165" spans="1:49" s="102" customFormat="1" ht="15.75">
      <c r="A165" s="126"/>
      <c r="B165" s="127"/>
      <c r="C165" s="128"/>
      <c r="D165" s="128"/>
      <c r="E165" s="128"/>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L165" s="106"/>
      <c r="AM165" s="106"/>
      <c r="AN165" s="106"/>
      <c r="AO165" s="106"/>
      <c r="AP165" s="106"/>
      <c r="AQ165" s="106"/>
      <c r="AR165" s="106"/>
      <c r="AS165" s="106"/>
      <c r="AT165" s="106"/>
      <c r="AU165" s="106"/>
      <c r="AV165" s="106"/>
      <c r="AW165" s="106"/>
    </row>
    <row r="166" spans="1:49" s="102" customFormat="1" ht="15.75">
      <c r="A166" s="126"/>
      <c r="B166" s="127"/>
      <c r="C166" s="128"/>
      <c r="D166" s="128"/>
      <c r="E166" s="128"/>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129"/>
      <c r="AJ166" s="129"/>
      <c r="AL166" s="106"/>
      <c r="AM166" s="106"/>
      <c r="AN166" s="106"/>
      <c r="AO166" s="106"/>
      <c r="AP166" s="106"/>
      <c r="AQ166" s="106"/>
      <c r="AR166" s="106"/>
      <c r="AS166" s="106"/>
      <c r="AT166" s="106"/>
      <c r="AU166" s="106"/>
      <c r="AV166" s="106"/>
      <c r="AW166" s="106"/>
    </row>
    <row r="167" spans="1:49" s="102" customFormat="1" ht="15.75">
      <c r="A167" s="126"/>
      <c r="B167" s="127"/>
      <c r="C167" s="128"/>
      <c r="D167" s="128"/>
      <c r="E167" s="128"/>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c r="AH167" s="129"/>
      <c r="AI167" s="129"/>
      <c r="AJ167" s="129"/>
      <c r="AL167" s="106"/>
      <c r="AM167" s="106"/>
      <c r="AN167" s="106"/>
      <c r="AO167" s="106"/>
      <c r="AP167" s="106"/>
      <c r="AQ167" s="106"/>
      <c r="AR167" s="106"/>
      <c r="AS167" s="106"/>
      <c r="AT167" s="106"/>
      <c r="AU167" s="106"/>
      <c r="AV167" s="106"/>
      <c r="AW167" s="106"/>
    </row>
    <row r="168" spans="1:49" s="102" customFormat="1" ht="15.75">
      <c r="A168" s="126"/>
      <c r="B168" s="127"/>
      <c r="C168" s="128"/>
      <c r="D168" s="128"/>
      <c r="E168" s="128"/>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L168" s="106"/>
      <c r="AM168" s="106"/>
      <c r="AN168" s="106"/>
      <c r="AO168" s="106"/>
      <c r="AP168" s="106"/>
      <c r="AQ168" s="106"/>
      <c r="AR168" s="106"/>
      <c r="AS168" s="106"/>
      <c r="AT168" s="106"/>
      <c r="AU168" s="106"/>
      <c r="AV168" s="106"/>
      <c r="AW168" s="106"/>
    </row>
    <row r="169" spans="1:49" s="102" customFormat="1" ht="15.75">
      <c r="A169" s="126"/>
      <c r="B169" s="127"/>
      <c r="C169" s="128"/>
      <c r="D169" s="128"/>
      <c r="E169" s="128"/>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29"/>
      <c r="AL169" s="106"/>
      <c r="AM169" s="106"/>
      <c r="AN169" s="106"/>
      <c r="AO169" s="106"/>
      <c r="AP169" s="106"/>
      <c r="AQ169" s="106"/>
      <c r="AR169" s="106"/>
      <c r="AS169" s="106"/>
      <c r="AT169" s="106"/>
      <c r="AU169" s="106"/>
      <c r="AV169" s="106"/>
      <c r="AW169" s="106"/>
    </row>
    <row r="170" spans="1:49" s="102" customFormat="1" ht="15.75">
      <c r="A170" s="126"/>
      <c r="B170" s="127"/>
      <c r="C170" s="128"/>
      <c r="D170" s="128"/>
      <c r="E170" s="128"/>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c r="AD170" s="129"/>
      <c r="AE170" s="129"/>
      <c r="AF170" s="129"/>
      <c r="AG170" s="129"/>
      <c r="AH170" s="129"/>
      <c r="AI170" s="129"/>
      <c r="AJ170" s="129"/>
      <c r="AL170" s="106"/>
      <c r="AM170" s="106"/>
      <c r="AN170" s="106"/>
      <c r="AO170" s="106"/>
      <c r="AP170" s="106"/>
      <c r="AQ170" s="106"/>
      <c r="AR170" s="106"/>
      <c r="AS170" s="106"/>
      <c r="AT170" s="106"/>
      <c r="AU170" s="106"/>
      <c r="AV170" s="106"/>
      <c r="AW170" s="106"/>
    </row>
    <row r="171" spans="1:49" s="102" customFormat="1" ht="15.75">
      <c r="A171" s="126"/>
      <c r="B171" s="127"/>
      <c r="C171" s="128"/>
      <c r="D171" s="128"/>
      <c r="E171" s="128"/>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129"/>
      <c r="AJ171" s="129"/>
      <c r="AL171" s="106"/>
      <c r="AM171" s="106"/>
      <c r="AN171" s="106"/>
      <c r="AO171" s="106"/>
      <c r="AP171" s="106"/>
      <c r="AQ171" s="106"/>
      <c r="AR171" s="106"/>
      <c r="AS171" s="106"/>
      <c r="AT171" s="106"/>
      <c r="AU171" s="106"/>
      <c r="AV171" s="106"/>
      <c r="AW171" s="106"/>
    </row>
    <row r="172" spans="1:49" s="102" customFormat="1" ht="15.75">
      <c r="A172" s="126"/>
      <c r="B172" s="127"/>
      <c r="C172" s="128"/>
      <c r="D172" s="128"/>
      <c r="E172" s="128"/>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29"/>
      <c r="AE172" s="129"/>
      <c r="AF172" s="129"/>
      <c r="AG172" s="129"/>
      <c r="AH172" s="129"/>
      <c r="AI172" s="129"/>
      <c r="AJ172" s="129"/>
      <c r="AL172" s="106"/>
      <c r="AM172" s="106"/>
      <c r="AN172" s="106"/>
      <c r="AO172" s="106"/>
      <c r="AP172" s="106"/>
      <c r="AQ172" s="106"/>
      <c r="AR172" s="106"/>
      <c r="AS172" s="106"/>
      <c r="AT172" s="106"/>
      <c r="AU172" s="106"/>
      <c r="AV172" s="106"/>
      <c r="AW172" s="106"/>
    </row>
    <row r="173" spans="1:49" s="102" customFormat="1" ht="15.75">
      <c r="A173" s="126"/>
      <c r="B173" s="127"/>
      <c r="C173" s="128"/>
      <c r="D173" s="128"/>
      <c r="E173" s="128"/>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129"/>
      <c r="AJ173" s="129"/>
      <c r="AL173" s="106"/>
      <c r="AM173" s="106"/>
      <c r="AN173" s="106"/>
      <c r="AO173" s="106"/>
      <c r="AP173" s="106"/>
      <c r="AQ173" s="106"/>
      <c r="AR173" s="106"/>
      <c r="AS173" s="106"/>
      <c r="AT173" s="106"/>
      <c r="AU173" s="106"/>
      <c r="AV173" s="106"/>
      <c r="AW173" s="106"/>
    </row>
    <row r="174" spans="1:49" s="102" customFormat="1" ht="15.75">
      <c r="A174" s="126"/>
      <c r="B174" s="127"/>
      <c r="C174" s="128"/>
      <c r="D174" s="128"/>
      <c r="E174" s="128"/>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L174" s="106"/>
      <c r="AM174" s="106"/>
      <c r="AN174" s="106"/>
      <c r="AO174" s="106"/>
      <c r="AP174" s="106"/>
      <c r="AQ174" s="106"/>
      <c r="AR174" s="106"/>
      <c r="AS174" s="106"/>
      <c r="AT174" s="106"/>
      <c r="AU174" s="106"/>
      <c r="AV174" s="106"/>
      <c r="AW174" s="106"/>
    </row>
    <row r="175" spans="1:49" s="102" customFormat="1" ht="15.75">
      <c r="A175" s="126"/>
      <c r="B175" s="127"/>
      <c r="C175" s="128"/>
      <c r="D175" s="128"/>
      <c r="E175" s="128"/>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L175" s="106"/>
      <c r="AM175" s="106"/>
      <c r="AN175" s="106"/>
      <c r="AO175" s="106"/>
      <c r="AP175" s="106"/>
      <c r="AQ175" s="106"/>
      <c r="AR175" s="106"/>
      <c r="AS175" s="106"/>
      <c r="AT175" s="106"/>
      <c r="AU175" s="106"/>
      <c r="AV175" s="106"/>
      <c r="AW175" s="106"/>
    </row>
    <row r="176" spans="1:49" s="102" customFormat="1" ht="15.75">
      <c r="A176" s="126"/>
      <c r="B176" s="127"/>
      <c r="C176" s="128"/>
      <c r="D176" s="128"/>
      <c r="E176" s="128"/>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L176" s="106"/>
      <c r="AM176" s="106"/>
      <c r="AN176" s="106"/>
      <c r="AO176" s="106"/>
      <c r="AP176" s="106"/>
      <c r="AQ176" s="106"/>
      <c r="AR176" s="106"/>
      <c r="AS176" s="106"/>
      <c r="AT176" s="106"/>
      <c r="AU176" s="106"/>
      <c r="AV176" s="106"/>
      <c r="AW176" s="106"/>
    </row>
    <row r="177" spans="1:49" s="102" customFormat="1" ht="15.75">
      <c r="A177" s="126"/>
      <c r="B177" s="127"/>
      <c r="C177" s="128"/>
      <c r="D177" s="128"/>
      <c r="E177" s="128"/>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L177" s="106"/>
      <c r="AM177" s="106"/>
      <c r="AN177" s="106"/>
      <c r="AO177" s="106"/>
      <c r="AP177" s="106"/>
      <c r="AQ177" s="106"/>
      <c r="AR177" s="106"/>
      <c r="AS177" s="106"/>
      <c r="AT177" s="106"/>
      <c r="AU177" s="106"/>
      <c r="AV177" s="106"/>
      <c r="AW177" s="106"/>
    </row>
    <row r="178" spans="1:49" s="102" customFormat="1" ht="15.75">
      <c r="A178" s="126"/>
      <c r="B178" s="127"/>
      <c r="C178" s="128"/>
      <c r="D178" s="128"/>
      <c r="E178" s="128"/>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L178" s="106"/>
      <c r="AM178" s="106"/>
      <c r="AN178" s="106"/>
      <c r="AO178" s="106"/>
      <c r="AP178" s="106"/>
      <c r="AQ178" s="106"/>
      <c r="AR178" s="106"/>
      <c r="AS178" s="106"/>
      <c r="AT178" s="106"/>
      <c r="AU178" s="106"/>
      <c r="AV178" s="106"/>
      <c r="AW178" s="106"/>
    </row>
    <row r="179" spans="1:49" s="102" customFormat="1" ht="15.75">
      <c r="A179" s="126"/>
      <c r="B179" s="127"/>
      <c r="C179" s="128"/>
      <c r="D179" s="128"/>
      <c r="E179" s="128"/>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129"/>
      <c r="AL179" s="106"/>
      <c r="AM179" s="106"/>
      <c r="AN179" s="106"/>
      <c r="AO179" s="106"/>
      <c r="AP179" s="106"/>
      <c r="AQ179" s="106"/>
      <c r="AR179" s="106"/>
      <c r="AS179" s="106"/>
      <c r="AT179" s="106"/>
      <c r="AU179" s="106"/>
      <c r="AV179" s="106"/>
      <c r="AW179" s="106"/>
    </row>
    <row r="180" spans="1:49" s="102" customFormat="1" ht="15.75">
      <c r="A180" s="126"/>
      <c r="B180" s="127"/>
      <c r="C180" s="128"/>
      <c r="D180" s="128"/>
      <c r="E180" s="128"/>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129"/>
      <c r="AJ180" s="129"/>
      <c r="AL180" s="106"/>
      <c r="AM180" s="106"/>
      <c r="AN180" s="106"/>
      <c r="AO180" s="106"/>
      <c r="AP180" s="106"/>
      <c r="AQ180" s="106"/>
      <c r="AR180" s="106"/>
      <c r="AS180" s="106"/>
      <c r="AT180" s="106"/>
      <c r="AU180" s="106"/>
      <c r="AV180" s="106"/>
      <c r="AW180" s="106"/>
    </row>
    <row r="181" spans="1:49" s="102" customFormat="1" ht="15.75">
      <c r="A181" s="126"/>
      <c r="B181" s="127"/>
      <c r="C181" s="128"/>
      <c r="D181" s="128"/>
      <c r="E181" s="128"/>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c r="AH181" s="129"/>
      <c r="AI181" s="129"/>
      <c r="AJ181" s="129"/>
      <c r="AL181" s="106"/>
      <c r="AM181" s="106"/>
      <c r="AN181" s="106"/>
      <c r="AO181" s="106"/>
      <c r="AP181" s="106"/>
      <c r="AQ181" s="106"/>
      <c r="AR181" s="106"/>
      <c r="AS181" s="106"/>
      <c r="AT181" s="106"/>
      <c r="AU181" s="106"/>
      <c r="AV181" s="106"/>
      <c r="AW181" s="106"/>
    </row>
    <row r="182" spans="1:49" s="102" customFormat="1" ht="15.75">
      <c r="A182" s="126"/>
      <c r="B182" s="127"/>
      <c r="C182" s="128"/>
      <c r="D182" s="128"/>
      <c r="E182" s="128"/>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L182" s="106"/>
      <c r="AM182" s="106"/>
      <c r="AN182" s="106"/>
      <c r="AO182" s="106"/>
      <c r="AP182" s="106"/>
      <c r="AQ182" s="106"/>
      <c r="AR182" s="106"/>
      <c r="AS182" s="106"/>
      <c r="AT182" s="106"/>
      <c r="AU182" s="106"/>
      <c r="AV182" s="106"/>
      <c r="AW182" s="106"/>
    </row>
    <row r="183" spans="1:49" s="102" customFormat="1" ht="15.75">
      <c r="A183" s="126"/>
      <c r="B183" s="127"/>
      <c r="C183" s="128"/>
      <c r="D183" s="128"/>
      <c r="E183" s="128"/>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29"/>
      <c r="AE183" s="129"/>
      <c r="AF183" s="129"/>
      <c r="AG183" s="129"/>
      <c r="AH183" s="129"/>
      <c r="AI183" s="129"/>
      <c r="AJ183" s="129"/>
      <c r="AL183" s="106"/>
      <c r="AM183" s="106"/>
      <c r="AN183" s="106"/>
      <c r="AO183" s="106"/>
      <c r="AP183" s="106"/>
      <c r="AQ183" s="106"/>
      <c r="AR183" s="106"/>
      <c r="AS183" s="106"/>
      <c r="AT183" s="106"/>
      <c r="AU183" s="106"/>
      <c r="AV183" s="106"/>
      <c r="AW183" s="106"/>
    </row>
    <row r="184" spans="1:49" s="102" customFormat="1" ht="15.75">
      <c r="A184" s="126"/>
      <c r="B184" s="127"/>
      <c r="C184" s="128"/>
      <c r="D184" s="128"/>
      <c r="E184" s="128"/>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29"/>
      <c r="AI184" s="129"/>
      <c r="AJ184" s="129"/>
      <c r="AL184" s="106"/>
      <c r="AM184" s="106"/>
      <c r="AN184" s="106"/>
      <c r="AO184" s="106"/>
      <c r="AP184" s="106"/>
      <c r="AQ184" s="106"/>
      <c r="AR184" s="106"/>
      <c r="AS184" s="106"/>
      <c r="AT184" s="106"/>
      <c r="AU184" s="106"/>
      <c r="AV184" s="106"/>
      <c r="AW184" s="106"/>
    </row>
    <row r="185" spans="1:49" s="102" customFormat="1" ht="15.75">
      <c r="A185" s="126"/>
      <c r="B185" s="127"/>
      <c r="C185" s="128"/>
      <c r="D185" s="128"/>
      <c r="E185" s="128"/>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c r="AH185" s="129"/>
      <c r="AI185" s="129"/>
      <c r="AJ185" s="129"/>
      <c r="AL185" s="106"/>
      <c r="AM185" s="106"/>
      <c r="AN185" s="106"/>
      <c r="AO185" s="106"/>
      <c r="AP185" s="106"/>
      <c r="AQ185" s="106"/>
      <c r="AR185" s="106"/>
      <c r="AS185" s="106"/>
      <c r="AT185" s="106"/>
      <c r="AU185" s="106"/>
      <c r="AV185" s="106"/>
      <c r="AW185" s="106"/>
    </row>
    <row r="186" spans="1:49" s="102" customFormat="1" ht="15.75">
      <c r="A186" s="126"/>
      <c r="B186" s="127"/>
      <c r="C186" s="128"/>
      <c r="D186" s="128"/>
      <c r="E186" s="128"/>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129"/>
      <c r="AJ186" s="129"/>
      <c r="AL186" s="106"/>
      <c r="AM186" s="106"/>
      <c r="AN186" s="106"/>
      <c r="AO186" s="106"/>
      <c r="AP186" s="106"/>
      <c r="AQ186" s="106"/>
      <c r="AR186" s="106"/>
      <c r="AS186" s="106"/>
      <c r="AT186" s="106"/>
      <c r="AU186" s="106"/>
      <c r="AV186" s="106"/>
      <c r="AW186" s="106"/>
    </row>
    <row r="187" spans="1:49" s="102" customFormat="1" ht="15.75">
      <c r="A187" s="126"/>
      <c r="B187" s="127"/>
      <c r="C187" s="128"/>
      <c r="D187" s="128"/>
      <c r="E187" s="128"/>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129"/>
      <c r="AJ187" s="129"/>
      <c r="AL187" s="106"/>
      <c r="AM187" s="106"/>
      <c r="AN187" s="106"/>
      <c r="AO187" s="106"/>
      <c r="AP187" s="106"/>
      <c r="AQ187" s="106"/>
      <c r="AR187" s="106"/>
      <c r="AS187" s="106"/>
      <c r="AT187" s="106"/>
      <c r="AU187" s="106"/>
      <c r="AV187" s="106"/>
      <c r="AW187" s="106"/>
    </row>
    <row r="188" spans="1:49" s="102" customFormat="1" ht="15.75">
      <c r="A188" s="126"/>
      <c r="B188" s="127"/>
      <c r="C188" s="128"/>
      <c r="D188" s="128"/>
      <c r="E188" s="128"/>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29"/>
      <c r="AI188" s="129"/>
      <c r="AJ188" s="129"/>
      <c r="AL188" s="106"/>
      <c r="AM188" s="106"/>
      <c r="AN188" s="106"/>
      <c r="AO188" s="106"/>
      <c r="AP188" s="106"/>
      <c r="AQ188" s="106"/>
      <c r="AR188" s="106"/>
      <c r="AS188" s="106"/>
      <c r="AT188" s="106"/>
      <c r="AU188" s="106"/>
      <c r="AV188" s="106"/>
      <c r="AW188" s="106"/>
    </row>
    <row r="189" spans="1:49" s="102" customFormat="1" ht="15.75">
      <c r="A189" s="126"/>
      <c r="B189" s="127"/>
      <c r="C189" s="128"/>
      <c r="D189" s="128"/>
      <c r="E189" s="128"/>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129"/>
      <c r="AJ189" s="129"/>
      <c r="AL189" s="106"/>
      <c r="AM189" s="106"/>
      <c r="AN189" s="106"/>
      <c r="AO189" s="106"/>
      <c r="AP189" s="106"/>
      <c r="AQ189" s="106"/>
      <c r="AR189" s="106"/>
      <c r="AS189" s="106"/>
      <c r="AT189" s="106"/>
      <c r="AU189" s="106"/>
      <c r="AV189" s="106"/>
      <c r="AW189" s="106"/>
    </row>
    <row r="190" spans="1:49" s="102" customFormat="1" ht="15.75">
      <c r="A190" s="126"/>
      <c r="B190" s="127"/>
      <c r="C190" s="128"/>
      <c r="D190" s="128"/>
      <c r="E190" s="128"/>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129"/>
      <c r="AJ190" s="129"/>
      <c r="AL190" s="106"/>
      <c r="AM190" s="106"/>
      <c r="AN190" s="106"/>
      <c r="AO190" s="106"/>
      <c r="AP190" s="106"/>
      <c r="AQ190" s="106"/>
      <c r="AR190" s="106"/>
      <c r="AS190" s="106"/>
      <c r="AT190" s="106"/>
      <c r="AU190" s="106"/>
      <c r="AV190" s="106"/>
      <c r="AW190" s="106"/>
    </row>
    <row r="191" spans="1:49" s="102" customFormat="1" ht="15.75">
      <c r="A191" s="126"/>
      <c r="B191" s="127"/>
      <c r="C191" s="128"/>
      <c r="D191" s="128"/>
      <c r="E191" s="128"/>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129"/>
      <c r="AJ191" s="129"/>
      <c r="AL191" s="106"/>
      <c r="AM191" s="106"/>
      <c r="AN191" s="106"/>
      <c r="AO191" s="106"/>
      <c r="AP191" s="106"/>
      <c r="AQ191" s="106"/>
      <c r="AR191" s="106"/>
      <c r="AS191" s="106"/>
      <c r="AT191" s="106"/>
      <c r="AU191" s="106"/>
      <c r="AV191" s="106"/>
      <c r="AW191" s="106"/>
    </row>
    <row r="192" spans="1:49" s="102" customFormat="1" ht="15.75">
      <c r="A192" s="126"/>
      <c r="B192" s="127"/>
      <c r="C192" s="128"/>
      <c r="D192" s="128"/>
      <c r="E192" s="128"/>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L192" s="106"/>
      <c r="AM192" s="106"/>
      <c r="AN192" s="106"/>
      <c r="AO192" s="106"/>
      <c r="AP192" s="106"/>
      <c r="AQ192" s="106"/>
      <c r="AR192" s="106"/>
      <c r="AS192" s="106"/>
      <c r="AT192" s="106"/>
      <c r="AU192" s="106"/>
      <c r="AV192" s="106"/>
      <c r="AW192" s="106"/>
    </row>
    <row r="193" spans="1:49" s="102" customFormat="1" ht="15.75">
      <c r="A193" s="126"/>
      <c r="B193" s="127"/>
      <c r="C193" s="128"/>
      <c r="D193" s="128"/>
      <c r="E193" s="128"/>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129"/>
      <c r="AJ193" s="129"/>
      <c r="AL193" s="106"/>
      <c r="AM193" s="106"/>
      <c r="AN193" s="106"/>
      <c r="AO193" s="106"/>
      <c r="AP193" s="106"/>
      <c r="AQ193" s="106"/>
      <c r="AR193" s="106"/>
      <c r="AS193" s="106"/>
      <c r="AT193" s="106"/>
      <c r="AU193" s="106"/>
      <c r="AV193" s="106"/>
      <c r="AW193" s="106"/>
    </row>
    <row r="194" spans="1:49" s="102" customFormat="1" ht="15.75">
      <c r="A194" s="126"/>
      <c r="B194" s="127"/>
      <c r="C194" s="128"/>
      <c r="D194" s="128"/>
      <c r="E194" s="128"/>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129"/>
      <c r="AJ194" s="129"/>
      <c r="AL194" s="106"/>
      <c r="AM194" s="106"/>
      <c r="AN194" s="106"/>
      <c r="AO194" s="106"/>
      <c r="AP194" s="106"/>
      <c r="AQ194" s="106"/>
      <c r="AR194" s="106"/>
      <c r="AS194" s="106"/>
      <c r="AT194" s="106"/>
      <c r="AU194" s="106"/>
      <c r="AV194" s="106"/>
      <c r="AW194" s="106"/>
    </row>
    <row r="195" spans="1:49" s="102" customFormat="1" ht="15.75">
      <c r="A195" s="126"/>
      <c r="B195" s="127"/>
      <c r="C195" s="128"/>
      <c r="D195" s="128"/>
      <c r="E195" s="128"/>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L195" s="106"/>
      <c r="AM195" s="106"/>
      <c r="AN195" s="106"/>
      <c r="AO195" s="106"/>
      <c r="AP195" s="106"/>
      <c r="AQ195" s="106"/>
      <c r="AR195" s="106"/>
      <c r="AS195" s="106"/>
      <c r="AT195" s="106"/>
      <c r="AU195" s="106"/>
      <c r="AV195" s="106"/>
      <c r="AW195" s="106"/>
    </row>
    <row r="196" spans="1:49" s="102" customFormat="1" ht="15.75">
      <c r="A196" s="126"/>
      <c r="B196" s="127"/>
      <c r="C196" s="128"/>
      <c r="D196" s="128"/>
      <c r="E196" s="128"/>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L196" s="106"/>
      <c r="AM196" s="106"/>
      <c r="AN196" s="106"/>
      <c r="AO196" s="106"/>
      <c r="AP196" s="106"/>
      <c r="AQ196" s="106"/>
      <c r="AR196" s="106"/>
      <c r="AS196" s="106"/>
      <c r="AT196" s="106"/>
      <c r="AU196" s="106"/>
      <c r="AV196" s="106"/>
      <c r="AW196" s="106"/>
    </row>
    <row r="197" spans="1:49" s="102" customFormat="1" ht="15.75">
      <c r="A197" s="126"/>
      <c r="B197" s="127"/>
      <c r="C197" s="128"/>
      <c r="D197" s="128"/>
      <c r="E197" s="128"/>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L197" s="106"/>
      <c r="AM197" s="106"/>
      <c r="AN197" s="106"/>
      <c r="AO197" s="106"/>
      <c r="AP197" s="106"/>
      <c r="AQ197" s="106"/>
      <c r="AR197" s="106"/>
      <c r="AS197" s="106"/>
      <c r="AT197" s="106"/>
      <c r="AU197" s="106"/>
      <c r="AV197" s="106"/>
      <c r="AW197" s="106"/>
    </row>
    <row r="198" spans="1:49" s="102" customFormat="1" ht="15.75">
      <c r="A198" s="126"/>
      <c r="B198" s="127"/>
      <c r="C198" s="128"/>
      <c r="D198" s="128"/>
      <c r="E198" s="128"/>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129"/>
      <c r="AJ198" s="129"/>
      <c r="AL198" s="106"/>
      <c r="AM198" s="106"/>
      <c r="AN198" s="106"/>
      <c r="AO198" s="106"/>
      <c r="AP198" s="106"/>
      <c r="AQ198" s="106"/>
      <c r="AR198" s="106"/>
      <c r="AS198" s="106"/>
      <c r="AT198" s="106"/>
      <c r="AU198" s="106"/>
      <c r="AV198" s="106"/>
      <c r="AW198" s="106"/>
    </row>
    <row r="199" spans="1:49" s="102" customFormat="1" ht="15.75">
      <c r="A199" s="126"/>
      <c r="B199" s="127"/>
      <c r="C199" s="128"/>
      <c r="D199" s="128"/>
      <c r="E199" s="128"/>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L199" s="106"/>
      <c r="AM199" s="106"/>
      <c r="AN199" s="106"/>
      <c r="AO199" s="106"/>
      <c r="AP199" s="106"/>
      <c r="AQ199" s="106"/>
      <c r="AR199" s="106"/>
      <c r="AS199" s="106"/>
      <c r="AT199" s="106"/>
      <c r="AU199" s="106"/>
      <c r="AV199" s="106"/>
      <c r="AW199" s="106"/>
    </row>
    <row r="200" spans="1:49" s="102" customFormat="1" ht="15.75">
      <c r="A200" s="126"/>
      <c r="B200" s="127"/>
      <c r="C200" s="128"/>
      <c r="D200" s="128"/>
      <c r="E200" s="128"/>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129"/>
      <c r="AJ200" s="129"/>
      <c r="AL200" s="106"/>
      <c r="AM200" s="106"/>
      <c r="AN200" s="106"/>
      <c r="AO200" s="106"/>
      <c r="AP200" s="106"/>
      <c r="AQ200" s="106"/>
      <c r="AR200" s="106"/>
      <c r="AS200" s="106"/>
      <c r="AT200" s="106"/>
      <c r="AU200" s="106"/>
      <c r="AV200" s="106"/>
      <c r="AW200" s="106"/>
    </row>
    <row r="201" spans="1:49" s="102" customFormat="1" ht="15.75">
      <c r="A201" s="126"/>
      <c r="B201" s="127"/>
      <c r="C201" s="128"/>
      <c r="D201" s="128"/>
      <c r="E201" s="128"/>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L201" s="106"/>
      <c r="AM201" s="106"/>
      <c r="AN201" s="106"/>
      <c r="AO201" s="106"/>
      <c r="AP201" s="106"/>
      <c r="AQ201" s="106"/>
      <c r="AR201" s="106"/>
      <c r="AS201" s="106"/>
      <c r="AT201" s="106"/>
      <c r="AU201" s="106"/>
      <c r="AV201" s="106"/>
      <c r="AW201" s="106"/>
    </row>
    <row r="202" spans="1:49" s="102" customFormat="1" ht="15.75">
      <c r="A202" s="126"/>
      <c r="B202" s="127"/>
      <c r="C202" s="128"/>
      <c r="D202" s="128"/>
      <c r="E202" s="128"/>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L202" s="106"/>
      <c r="AM202" s="106"/>
      <c r="AN202" s="106"/>
      <c r="AO202" s="106"/>
      <c r="AP202" s="106"/>
      <c r="AQ202" s="106"/>
      <c r="AR202" s="106"/>
      <c r="AS202" s="106"/>
      <c r="AT202" s="106"/>
      <c r="AU202" s="106"/>
      <c r="AV202" s="106"/>
      <c r="AW202" s="106"/>
    </row>
    <row r="203" spans="1:49" s="102" customFormat="1" ht="15.75">
      <c r="A203" s="126"/>
      <c r="B203" s="127"/>
      <c r="C203" s="128"/>
      <c r="D203" s="128"/>
      <c r="E203" s="128"/>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L203" s="106"/>
      <c r="AM203" s="106"/>
      <c r="AN203" s="106"/>
      <c r="AO203" s="106"/>
      <c r="AP203" s="106"/>
      <c r="AQ203" s="106"/>
      <c r="AR203" s="106"/>
      <c r="AS203" s="106"/>
      <c r="AT203" s="106"/>
      <c r="AU203" s="106"/>
      <c r="AV203" s="106"/>
      <c r="AW203" s="106"/>
    </row>
    <row r="204" spans="1:49" s="102" customFormat="1" ht="15.75">
      <c r="A204" s="126"/>
      <c r="B204" s="127"/>
      <c r="C204" s="128"/>
      <c r="D204" s="128"/>
      <c r="E204" s="128"/>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L204" s="106"/>
      <c r="AM204" s="106"/>
      <c r="AN204" s="106"/>
      <c r="AO204" s="106"/>
      <c r="AP204" s="106"/>
      <c r="AQ204" s="106"/>
      <c r="AR204" s="106"/>
      <c r="AS204" s="106"/>
      <c r="AT204" s="106"/>
      <c r="AU204" s="106"/>
      <c r="AV204" s="106"/>
      <c r="AW204" s="106"/>
    </row>
    <row r="205" spans="1:49" s="102" customFormat="1" ht="15.75">
      <c r="A205" s="126"/>
      <c r="B205" s="127"/>
      <c r="C205" s="128"/>
      <c r="D205" s="128"/>
      <c r="E205" s="128"/>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129"/>
      <c r="AJ205" s="129"/>
      <c r="AL205" s="106"/>
      <c r="AM205" s="106"/>
      <c r="AN205" s="106"/>
      <c r="AO205" s="106"/>
      <c r="AP205" s="106"/>
      <c r="AQ205" s="106"/>
      <c r="AR205" s="106"/>
      <c r="AS205" s="106"/>
      <c r="AT205" s="106"/>
      <c r="AU205" s="106"/>
      <c r="AV205" s="106"/>
      <c r="AW205" s="106"/>
    </row>
    <row r="206" spans="1:49" s="102" customFormat="1" ht="15.75">
      <c r="A206" s="126"/>
      <c r="B206" s="127"/>
      <c r="C206" s="128"/>
      <c r="D206" s="128"/>
      <c r="E206" s="128"/>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129"/>
      <c r="AJ206" s="129"/>
      <c r="AL206" s="106"/>
      <c r="AM206" s="106"/>
      <c r="AN206" s="106"/>
      <c r="AO206" s="106"/>
      <c r="AP206" s="106"/>
      <c r="AQ206" s="106"/>
      <c r="AR206" s="106"/>
      <c r="AS206" s="106"/>
      <c r="AT206" s="106"/>
      <c r="AU206" s="106"/>
      <c r="AV206" s="106"/>
      <c r="AW206" s="106"/>
    </row>
    <row r="207" spans="1:49" s="102" customFormat="1" ht="15.75">
      <c r="A207" s="126"/>
      <c r="B207" s="127"/>
      <c r="C207" s="128"/>
      <c r="D207" s="128"/>
      <c r="E207" s="128"/>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129"/>
      <c r="AJ207" s="129"/>
      <c r="AL207" s="106"/>
      <c r="AM207" s="106"/>
      <c r="AN207" s="106"/>
      <c r="AO207" s="106"/>
      <c r="AP207" s="106"/>
      <c r="AQ207" s="106"/>
      <c r="AR207" s="106"/>
      <c r="AS207" s="106"/>
      <c r="AT207" s="106"/>
      <c r="AU207" s="106"/>
      <c r="AV207" s="106"/>
      <c r="AW207" s="106"/>
    </row>
    <row r="208" spans="1:49" s="102" customFormat="1" ht="15.75">
      <c r="A208" s="126"/>
      <c r="B208" s="127"/>
      <c r="C208" s="128"/>
      <c r="D208" s="128"/>
      <c r="E208" s="128"/>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129"/>
      <c r="AJ208" s="129"/>
      <c r="AL208" s="106"/>
      <c r="AM208" s="106"/>
      <c r="AN208" s="106"/>
      <c r="AO208" s="106"/>
      <c r="AP208" s="106"/>
      <c r="AQ208" s="106"/>
      <c r="AR208" s="106"/>
      <c r="AS208" s="106"/>
      <c r="AT208" s="106"/>
      <c r="AU208" s="106"/>
      <c r="AV208" s="106"/>
      <c r="AW208" s="106"/>
    </row>
    <row r="209" spans="1:49" s="102" customFormat="1" ht="15.75">
      <c r="A209" s="126"/>
      <c r="B209" s="127"/>
      <c r="C209" s="128"/>
      <c r="D209" s="128"/>
      <c r="E209" s="128"/>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129"/>
      <c r="AJ209" s="129"/>
      <c r="AL209" s="106"/>
      <c r="AM209" s="106"/>
      <c r="AN209" s="106"/>
      <c r="AO209" s="106"/>
      <c r="AP209" s="106"/>
      <c r="AQ209" s="106"/>
      <c r="AR209" s="106"/>
      <c r="AS209" s="106"/>
      <c r="AT209" s="106"/>
      <c r="AU209" s="106"/>
      <c r="AV209" s="106"/>
      <c r="AW209" s="106"/>
    </row>
    <row r="210" spans="1:49" s="102" customFormat="1" ht="15.75">
      <c r="A210" s="126"/>
      <c r="B210" s="127"/>
      <c r="C210" s="128"/>
      <c r="D210" s="128"/>
      <c r="E210" s="128"/>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129"/>
      <c r="AJ210" s="129"/>
      <c r="AL210" s="106"/>
      <c r="AM210" s="106"/>
      <c r="AN210" s="106"/>
      <c r="AO210" s="106"/>
      <c r="AP210" s="106"/>
      <c r="AQ210" s="106"/>
      <c r="AR210" s="106"/>
      <c r="AS210" s="106"/>
      <c r="AT210" s="106"/>
      <c r="AU210" s="106"/>
      <c r="AV210" s="106"/>
      <c r="AW210" s="106"/>
    </row>
    <row r="211" spans="1:49" s="102" customFormat="1" ht="15.75">
      <c r="A211" s="126"/>
      <c r="B211" s="127"/>
      <c r="C211" s="128"/>
      <c r="D211" s="128"/>
      <c r="E211" s="128"/>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c r="AI211" s="129"/>
      <c r="AJ211" s="129"/>
      <c r="AL211" s="106"/>
      <c r="AM211" s="106"/>
      <c r="AN211" s="106"/>
      <c r="AO211" s="106"/>
      <c r="AP211" s="106"/>
      <c r="AQ211" s="106"/>
      <c r="AR211" s="106"/>
      <c r="AS211" s="106"/>
      <c r="AT211" s="106"/>
      <c r="AU211" s="106"/>
      <c r="AV211" s="106"/>
      <c r="AW211" s="106"/>
    </row>
    <row r="212" spans="1:49" s="102" customFormat="1" ht="15.75">
      <c r="A212" s="126"/>
      <c r="B212" s="127"/>
      <c r="C212" s="128"/>
      <c r="D212" s="128"/>
      <c r="E212" s="128"/>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c r="AH212" s="129"/>
      <c r="AI212" s="129"/>
      <c r="AJ212" s="129"/>
      <c r="AL212" s="106"/>
      <c r="AM212" s="106"/>
      <c r="AN212" s="106"/>
      <c r="AO212" s="106"/>
      <c r="AP212" s="106"/>
      <c r="AQ212" s="106"/>
      <c r="AR212" s="106"/>
      <c r="AS212" s="106"/>
      <c r="AT212" s="106"/>
      <c r="AU212" s="106"/>
      <c r="AV212" s="106"/>
      <c r="AW212" s="106"/>
    </row>
    <row r="213" spans="1:49" s="102" customFormat="1" ht="15.75">
      <c r="A213" s="126"/>
      <c r="B213" s="127"/>
      <c r="C213" s="128"/>
      <c r="D213" s="128"/>
      <c r="E213" s="128"/>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E213" s="129"/>
      <c r="AF213" s="129"/>
      <c r="AG213" s="129"/>
      <c r="AH213" s="129"/>
      <c r="AI213" s="129"/>
      <c r="AJ213" s="129"/>
      <c r="AL213" s="106"/>
      <c r="AM213" s="106"/>
      <c r="AN213" s="106"/>
      <c r="AO213" s="106"/>
      <c r="AP213" s="106"/>
      <c r="AQ213" s="106"/>
      <c r="AR213" s="106"/>
      <c r="AS213" s="106"/>
      <c r="AT213" s="106"/>
      <c r="AU213" s="106"/>
      <c r="AV213" s="106"/>
      <c r="AW213" s="106"/>
    </row>
    <row r="214" spans="1:49" s="102" customFormat="1" ht="15.75">
      <c r="A214" s="126"/>
      <c r="B214" s="127"/>
      <c r="C214" s="128"/>
      <c r="D214" s="128"/>
      <c r="E214" s="128"/>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129"/>
      <c r="AJ214" s="129"/>
      <c r="AL214" s="106"/>
      <c r="AM214" s="106"/>
      <c r="AN214" s="106"/>
      <c r="AO214" s="106"/>
      <c r="AP214" s="106"/>
      <c r="AQ214" s="106"/>
      <c r="AR214" s="106"/>
      <c r="AS214" s="106"/>
      <c r="AT214" s="106"/>
      <c r="AU214" s="106"/>
      <c r="AV214" s="106"/>
      <c r="AW214" s="106"/>
    </row>
    <row r="215" spans="1:49" s="102" customFormat="1" ht="15.75">
      <c r="A215" s="126"/>
      <c r="B215" s="127"/>
      <c r="C215" s="128"/>
      <c r="D215" s="128"/>
      <c r="E215" s="128"/>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129"/>
      <c r="AJ215" s="129"/>
      <c r="AL215" s="106"/>
      <c r="AM215" s="106"/>
      <c r="AN215" s="106"/>
      <c r="AO215" s="106"/>
      <c r="AP215" s="106"/>
      <c r="AQ215" s="106"/>
      <c r="AR215" s="106"/>
      <c r="AS215" s="106"/>
      <c r="AT215" s="106"/>
      <c r="AU215" s="106"/>
      <c r="AV215" s="106"/>
      <c r="AW215" s="106"/>
    </row>
    <row r="216" spans="1:49" s="102" customFormat="1" ht="15.75">
      <c r="A216" s="126"/>
      <c r="B216" s="127"/>
      <c r="C216" s="128"/>
      <c r="D216" s="128"/>
      <c r="E216" s="128"/>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c r="AH216" s="129"/>
      <c r="AI216" s="129"/>
      <c r="AJ216" s="129"/>
      <c r="AL216" s="106"/>
      <c r="AM216" s="106"/>
      <c r="AN216" s="106"/>
      <c r="AO216" s="106"/>
      <c r="AP216" s="106"/>
      <c r="AQ216" s="106"/>
      <c r="AR216" s="106"/>
      <c r="AS216" s="106"/>
      <c r="AT216" s="106"/>
      <c r="AU216" s="106"/>
      <c r="AV216" s="106"/>
      <c r="AW216" s="106"/>
    </row>
    <row r="217" spans="1:49" s="102" customFormat="1" ht="15.75">
      <c r="A217" s="126"/>
      <c r="B217" s="127"/>
      <c r="C217" s="128"/>
      <c r="D217" s="128"/>
      <c r="E217" s="128"/>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129"/>
      <c r="AJ217" s="129"/>
      <c r="AL217" s="106"/>
      <c r="AM217" s="106"/>
      <c r="AN217" s="106"/>
      <c r="AO217" s="106"/>
      <c r="AP217" s="106"/>
      <c r="AQ217" s="106"/>
      <c r="AR217" s="106"/>
      <c r="AS217" s="106"/>
      <c r="AT217" s="106"/>
      <c r="AU217" s="106"/>
      <c r="AV217" s="106"/>
      <c r="AW217" s="106"/>
    </row>
    <row r="218" spans="1:49" s="102" customFormat="1" ht="15.75">
      <c r="A218" s="126"/>
      <c r="B218" s="127"/>
      <c r="C218" s="128"/>
      <c r="D218" s="128"/>
      <c r="E218" s="128"/>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c r="AH218" s="129"/>
      <c r="AI218" s="129"/>
      <c r="AJ218" s="129"/>
      <c r="AL218" s="106"/>
      <c r="AM218" s="106"/>
      <c r="AN218" s="106"/>
      <c r="AO218" s="106"/>
      <c r="AP218" s="106"/>
      <c r="AQ218" s="106"/>
      <c r="AR218" s="106"/>
      <c r="AS218" s="106"/>
      <c r="AT218" s="106"/>
      <c r="AU218" s="106"/>
      <c r="AV218" s="106"/>
      <c r="AW218" s="106"/>
    </row>
    <row r="219" spans="1:49" s="102" customFormat="1" ht="15.75">
      <c r="A219" s="126"/>
      <c r="B219" s="127"/>
      <c r="C219" s="128"/>
      <c r="D219" s="128"/>
      <c r="E219" s="128"/>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129"/>
      <c r="AJ219" s="129"/>
      <c r="AL219" s="106"/>
      <c r="AM219" s="106"/>
      <c r="AN219" s="106"/>
      <c r="AO219" s="106"/>
      <c r="AP219" s="106"/>
      <c r="AQ219" s="106"/>
      <c r="AR219" s="106"/>
      <c r="AS219" s="106"/>
      <c r="AT219" s="106"/>
      <c r="AU219" s="106"/>
      <c r="AV219" s="106"/>
      <c r="AW219" s="106"/>
    </row>
    <row r="220" spans="1:49" s="102" customFormat="1" ht="15.75">
      <c r="A220" s="126"/>
      <c r="B220" s="127"/>
      <c r="C220" s="128"/>
      <c r="D220" s="128"/>
      <c r="E220" s="128"/>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29"/>
      <c r="AD220" s="129"/>
      <c r="AE220" s="129"/>
      <c r="AF220" s="129"/>
      <c r="AG220" s="129"/>
      <c r="AH220" s="129"/>
      <c r="AI220" s="129"/>
      <c r="AJ220" s="129"/>
      <c r="AL220" s="106"/>
      <c r="AM220" s="106"/>
      <c r="AN220" s="106"/>
      <c r="AO220" s="106"/>
      <c r="AP220" s="106"/>
      <c r="AQ220" s="106"/>
      <c r="AR220" s="106"/>
      <c r="AS220" s="106"/>
      <c r="AT220" s="106"/>
      <c r="AU220" s="106"/>
      <c r="AV220" s="106"/>
      <c r="AW220" s="106"/>
    </row>
    <row r="221" spans="1:49" s="102" customFormat="1" ht="15.75">
      <c r="A221" s="126"/>
      <c r="B221" s="127"/>
      <c r="C221" s="128"/>
      <c r="D221" s="128"/>
      <c r="E221" s="128"/>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c r="AH221" s="129"/>
      <c r="AI221" s="129"/>
      <c r="AJ221" s="129"/>
      <c r="AL221" s="106"/>
      <c r="AM221" s="106"/>
      <c r="AN221" s="106"/>
      <c r="AO221" s="106"/>
      <c r="AP221" s="106"/>
      <c r="AQ221" s="106"/>
      <c r="AR221" s="106"/>
      <c r="AS221" s="106"/>
      <c r="AT221" s="106"/>
      <c r="AU221" s="106"/>
      <c r="AV221" s="106"/>
      <c r="AW221" s="106"/>
    </row>
    <row r="222" spans="1:49" s="102" customFormat="1" ht="15.75">
      <c r="A222" s="126"/>
      <c r="B222" s="127"/>
      <c r="C222" s="128"/>
      <c r="D222" s="128"/>
      <c r="E222" s="128"/>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c r="AH222" s="129"/>
      <c r="AI222" s="129"/>
      <c r="AJ222" s="129"/>
      <c r="AL222" s="106"/>
      <c r="AM222" s="106"/>
      <c r="AN222" s="106"/>
      <c r="AO222" s="106"/>
      <c r="AP222" s="106"/>
      <c r="AQ222" s="106"/>
      <c r="AR222" s="106"/>
      <c r="AS222" s="106"/>
      <c r="AT222" s="106"/>
      <c r="AU222" s="106"/>
      <c r="AV222" s="106"/>
      <c r="AW222" s="106"/>
    </row>
    <row r="223" spans="1:49" s="102" customFormat="1" ht="15.75">
      <c r="A223" s="126"/>
      <c r="B223" s="127"/>
      <c r="C223" s="128"/>
      <c r="D223" s="128"/>
      <c r="E223" s="128"/>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c r="AC223" s="129"/>
      <c r="AD223" s="129"/>
      <c r="AE223" s="129"/>
      <c r="AF223" s="129"/>
      <c r="AG223" s="129"/>
      <c r="AH223" s="129"/>
      <c r="AI223" s="129"/>
      <c r="AJ223" s="129"/>
      <c r="AL223" s="106"/>
      <c r="AM223" s="106"/>
      <c r="AN223" s="106"/>
      <c r="AO223" s="106"/>
      <c r="AP223" s="106"/>
      <c r="AQ223" s="106"/>
      <c r="AR223" s="106"/>
      <c r="AS223" s="106"/>
      <c r="AT223" s="106"/>
      <c r="AU223" s="106"/>
      <c r="AV223" s="106"/>
      <c r="AW223" s="106"/>
    </row>
    <row r="224" spans="1:49" s="102" customFormat="1" ht="15.75">
      <c r="A224" s="126"/>
      <c r="B224" s="127"/>
      <c r="C224" s="128"/>
      <c r="D224" s="128"/>
      <c r="E224" s="128"/>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c r="AH224" s="129"/>
      <c r="AI224" s="129"/>
      <c r="AJ224" s="129"/>
      <c r="AL224" s="106"/>
      <c r="AM224" s="106"/>
      <c r="AN224" s="106"/>
      <c r="AO224" s="106"/>
      <c r="AP224" s="106"/>
      <c r="AQ224" s="106"/>
      <c r="AR224" s="106"/>
      <c r="AS224" s="106"/>
      <c r="AT224" s="106"/>
      <c r="AU224" s="106"/>
      <c r="AV224" s="106"/>
      <c r="AW224" s="106"/>
    </row>
    <row r="225" spans="1:49" s="102" customFormat="1" ht="15.75">
      <c r="A225" s="126"/>
      <c r="B225" s="127"/>
      <c r="C225" s="128"/>
      <c r="D225" s="128"/>
      <c r="E225" s="128"/>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129"/>
      <c r="AJ225" s="129"/>
      <c r="AL225" s="106"/>
      <c r="AM225" s="106"/>
      <c r="AN225" s="106"/>
      <c r="AO225" s="106"/>
      <c r="AP225" s="106"/>
      <c r="AQ225" s="106"/>
      <c r="AR225" s="106"/>
      <c r="AS225" s="106"/>
      <c r="AT225" s="106"/>
      <c r="AU225" s="106"/>
      <c r="AV225" s="106"/>
      <c r="AW225" s="106"/>
    </row>
    <row r="226" spans="1:49" s="102" customFormat="1" ht="15.75">
      <c r="A226" s="126"/>
      <c r="B226" s="127"/>
      <c r="C226" s="128"/>
      <c r="D226" s="128"/>
      <c r="E226" s="128"/>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129"/>
      <c r="AJ226" s="129"/>
      <c r="AL226" s="106"/>
      <c r="AM226" s="106"/>
      <c r="AN226" s="106"/>
      <c r="AO226" s="106"/>
      <c r="AP226" s="106"/>
      <c r="AQ226" s="106"/>
      <c r="AR226" s="106"/>
      <c r="AS226" s="106"/>
      <c r="AT226" s="106"/>
      <c r="AU226" s="106"/>
      <c r="AV226" s="106"/>
      <c r="AW226" s="106"/>
    </row>
    <row r="227" spans="1:49" s="102" customFormat="1" ht="15.75">
      <c r="A227" s="126"/>
      <c r="B227" s="127"/>
      <c r="C227" s="128"/>
      <c r="D227" s="128"/>
      <c r="E227" s="128"/>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129"/>
      <c r="AJ227" s="129"/>
      <c r="AL227" s="106"/>
      <c r="AM227" s="106"/>
      <c r="AN227" s="106"/>
      <c r="AO227" s="106"/>
      <c r="AP227" s="106"/>
      <c r="AQ227" s="106"/>
      <c r="AR227" s="106"/>
      <c r="AS227" s="106"/>
      <c r="AT227" s="106"/>
      <c r="AU227" s="106"/>
      <c r="AV227" s="106"/>
      <c r="AW227" s="106"/>
    </row>
    <row r="228" spans="1:49" s="102" customFormat="1" ht="15.75">
      <c r="A228" s="126"/>
      <c r="B228" s="127"/>
      <c r="C228" s="128"/>
      <c r="D228" s="128"/>
      <c r="E228" s="128"/>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c r="AH228" s="129"/>
      <c r="AI228" s="129"/>
      <c r="AJ228" s="129"/>
      <c r="AL228" s="106"/>
      <c r="AM228" s="106"/>
      <c r="AN228" s="106"/>
      <c r="AO228" s="106"/>
      <c r="AP228" s="106"/>
      <c r="AQ228" s="106"/>
      <c r="AR228" s="106"/>
      <c r="AS228" s="106"/>
      <c r="AT228" s="106"/>
      <c r="AU228" s="106"/>
      <c r="AV228" s="106"/>
      <c r="AW228" s="106"/>
    </row>
    <row r="229" spans="1:49" s="102" customFormat="1" ht="15.75">
      <c r="A229" s="126"/>
      <c r="B229" s="127"/>
      <c r="C229" s="128"/>
      <c r="D229" s="128"/>
      <c r="E229" s="128"/>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29"/>
      <c r="AE229" s="129"/>
      <c r="AF229" s="129"/>
      <c r="AG229" s="129"/>
      <c r="AH229" s="129"/>
      <c r="AI229" s="129"/>
      <c r="AJ229" s="129"/>
      <c r="AL229" s="106"/>
      <c r="AM229" s="106"/>
      <c r="AN229" s="106"/>
      <c r="AO229" s="106"/>
      <c r="AP229" s="106"/>
      <c r="AQ229" s="106"/>
      <c r="AR229" s="106"/>
      <c r="AS229" s="106"/>
      <c r="AT229" s="106"/>
      <c r="AU229" s="106"/>
      <c r="AV229" s="106"/>
      <c r="AW229" s="106"/>
    </row>
    <row r="230" spans="1:49" s="102" customFormat="1" ht="15.75">
      <c r="A230" s="126"/>
      <c r="B230" s="127"/>
      <c r="C230" s="128"/>
      <c r="D230" s="128"/>
      <c r="E230" s="128"/>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129"/>
      <c r="AJ230" s="129"/>
      <c r="AL230" s="106"/>
      <c r="AM230" s="106"/>
      <c r="AN230" s="106"/>
      <c r="AO230" s="106"/>
      <c r="AP230" s="106"/>
      <c r="AQ230" s="106"/>
      <c r="AR230" s="106"/>
      <c r="AS230" s="106"/>
      <c r="AT230" s="106"/>
      <c r="AU230" s="106"/>
      <c r="AV230" s="106"/>
      <c r="AW230" s="106"/>
    </row>
    <row r="231" spans="1:49" s="102" customFormat="1" ht="15.75">
      <c r="A231" s="126"/>
      <c r="B231" s="127"/>
      <c r="C231" s="128"/>
      <c r="D231" s="128"/>
      <c r="E231" s="128"/>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129"/>
      <c r="AJ231" s="129"/>
      <c r="AL231" s="106"/>
      <c r="AM231" s="106"/>
      <c r="AN231" s="106"/>
      <c r="AO231" s="106"/>
      <c r="AP231" s="106"/>
      <c r="AQ231" s="106"/>
      <c r="AR231" s="106"/>
      <c r="AS231" s="106"/>
      <c r="AT231" s="106"/>
      <c r="AU231" s="106"/>
      <c r="AV231" s="106"/>
      <c r="AW231" s="106"/>
    </row>
    <row r="232" spans="1:49" s="102" customFormat="1" ht="15.75">
      <c r="A232" s="126"/>
      <c r="B232" s="127"/>
      <c r="C232" s="128"/>
      <c r="D232" s="128"/>
      <c r="E232" s="128"/>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c r="AC232" s="129"/>
      <c r="AD232" s="129"/>
      <c r="AE232" s="129"/>
      <c r="AF232" s="129"/>
      <c r="AG232" s="129"/>
      <c r="AH232" s="129"/>
      <c r="AI232" s="129"/>
      <c r="AJ232" s="129"/>
      <c r="AL232" s="106"/>
      <c r="AM232" s="106"/>
      <c r="AN232" s="106"/>
      <c r="AO232" s="106"/>
      <c r="AP232" s="106"/>
      <c r="AQ232" s="106"/>
      <c r="AR232" s="106"/>
      <c r="AS232" s="106"/>
      <c r="AT232" s="106"/>
      <c r="AU232" s="106"/>
      <c r="AV232" s="106"/>
      <c r="AW232" s="106"/>
    </row>
    <row r="233" spans="1:49" s="102" customFormat="1" ht="15.75">
      <c r="A233" s="126"/>
      <c r="B233" s="127"/>
      <c r="C233" s="128"/>
      <c r="D233" s="128"/>
      <c r="E233" s="128"/>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129"/>
      <c r="AJ233" s="129"/>
      <c r="AL233" s="106"/>
      <c r="AM233" s="106"/>
      <c r="AN233" s="106"/>
      <c r="AO233" s="106"/>
      <c r="AP233" s="106"/>
      <c r="AQ233" s="106"/>
      <c r="AR233" s="106"/>
      <c r="AS233" s="106"/>
      <c r="AT233" s="106"/>
      <c r="AU233" s="106"/>
      <c r="AV233" s="106"/>
      <c r="AW233" s="106"/>
    </row>
    <row r="234" spans="1:49" s="102" customFormat="1" ht="15.75">
      <c r="A234" s="126"/>
      <c r="B234" s="127"/>
      <c r="C234" s="128"/>
      <c r="D234" s="128"/>
      <c r="E234" s="128"/>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29"/>
      <c r="AE234" s="129"/>
      <c r="AF234" s="129"/>
      <c r="AG234" s="129"/>
      <c r="AH234" s="129"/>
      <c r="AI234" s="129"/>
      <c r="AJ234" s="129"/>
      <c r="AL234" s="106"/>
      <c r="AM234" s="106"/>
      <c r="AN234" s="106"/>
      <c r="AO234" s="106"/>
      <c r="AP234" s="106"/>
      <c r="AQ234" s="106"/>
      <c r="AR234" s="106"/>
      <c r="AS234" s="106"/>
      <c r="AT234" s="106"/>
      <c r="AU234" s="106"/>
      <c r="AV234" s="106"/>
      <c r="AW234" s="106"/>
    </row>
    <row r="235" spans="1:49" s="102" customFormat="1" ht="15.75">
      <c r="A235" s="126"/>
      <c r="B235" s="127"/>
      <c r="C235" s="128"/>
      <c r="D235" s="128"/>
      <c r="E235" s="128"/>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129"/>
      <c r="AJ235" s="129"/>
      <c r="AL235" s="106"/>
      <c r="AM235" s="106"/>
      <c r="AN235" s="106"/>
      <c r="AO235" s="106"/>
      <c r="AP235" s="106"/>
      <c r="AQ235" s="106"/>
      <c r="AR235" s="106"/>
      <c r="AS235" s="106"/>
      <c r="AT235" s="106"/>
      <c r="AU235" s="106"/>
      <c r="AV235" s="106"/>
      <c r="AW235" s="106"/>
    </row>
    <row r="236" spans="1:49" s="102" customFormat="1" ht="15.75">
      <c r="A236" s="126"/>
      <c r="B236" s="127"/>
      <c r="C236" s="128"/>
      <c r="D236" s="128"/>
      <c r="E236" s="128"/>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129"/>
      <c r="AJ236" s="129"/>
      <c r="AL236" s="106"/>
      <c r="AM236" s="106"/>
      <c r="AN236" s="106"/>
      <c r="AO236" s="106"/>
      <c r="AP236" s="106"/>
      <c r="AQ236" s="106"/>
      <c r="AR236" s="106"/>
      <c r="AS236" s="106"/>
      <c r="AT236" s="106"/>
      <c r="AU236" s="106"/>
      <c r="AV236" s="106"/>
      <c r="AW236" s="106"/>
    </row>
    <row r="237" spans="1:49" s="102" customFormat="1" ht="15.75">
      <c r="A237" s="126"/>
      <c r="B237" s="127"/>
      <c r="C237" s="128"/>
      <c r="D237" s="128"/>
      <c r="E237" s="128"/>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L237" s="106"/>
      <c r="AM237" s="106"/>
      <c r="AN237" s="106"/>
      <c r="AO237" s="106"/>
      <c r="AP237" s="106"/>
      <c r="AQ237" s="106"/>
      <c r="AR237" s="106"/>
      <c r="AS237" s="106"/>
      <c r="AT237" s="106"/>
      <c r="AU237" s="106"/>
      <c r="AV237" s="106"/>
      <c r="AW237" s="106"/>
    </row>
    <row r="238" spans="1:49" s="102" customFormat="1" ht="15.75">
      <c r="A238" s="126"/>
      <c r="B238" s="127"/>
      <c r="C238" s="128"/>
      <c r="D238" s="128"/>
      <c r="E238" s="128"/>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c r="AH238" s="129"/>
      <c r="AI238" s="129"/>
      <c r="AJ238" s="129"/>
      <c r="AL238" s="106"/>
      <c r="AM238" s="106"/>
      <c r="AN238" s="106"/>
      <c r="AO238" s="106"/>
      <c r="AP238" s="106"/>
      <c r="AQ238" s="106"/>
      <c r="AR238" s="106"/>
      <c r="AS238" s="106"/>
      <c r="AT238" s="106"/>
      <c r="AU238" s="106"/>
      <c r="AV238" s="106"/>
      <c r="AW238" s="106"/>
    </row>
    <row r="239" spans="1:49" s="102" customFormat="1" ht="15.75">
      <c r="A239" s="126"/>
      <c r="B239" s="127"/>
      <c r="C239" s="128"/>
      <c r="D239" s="128"/>
      <c r="E239" s="128"/>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129"/>
      <c r="AJ239" s="129"/>
      <c r="AL239" s="106"/>
      <c r="AM239" s="106"/>
      <c r="AN239" s="106"/>
      <c r="AO239" s="106"/>
      <c r="AP239" s="106"/>
      <c r="AQ239" s="106"/>
      <c r="AR239" s="106"/>
      <c r="AS239" s="106"/>
      <c r="AT239" s="106"/>
      <c r="AU239" s="106"/>
      <c r="AV239" s="106"/>
      <c r="AW239" s="106"/>
    </row>
    <row r="240" spans="1:49" s="102" customFormat="1" ht="15.75">
      <c r="A240" s="126"/>
      <c r="B240" s="127"/>
      <c r="C240" s="128"/>
      <c r="D240" s="128"/>
      <c r="E240" s="128"/>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L240" s="106"/>
      <c r="AM240" s="106"/>
      <c r="AN240" s="106"/>
      <c r="AO240" s="106"/>
      <c r="AP240" s="106"/>
      <c r="AQ240" s="106"/>
      <c r="AR240" s="106"/>
      <c r="AS240" s="106"/>
      <c r="AT240" s="106"/>
      <c r="AU240" s="106"/>
      <c r="AV240" s="106"/>
      <c r="AW240" s="106"/>
    </row>
    <row r="241" spans="1:49" s="102" customFormat="1" ht="15.75">
      <c r="A241" s="126"/>
      <c r="B241" s="127"/>
      <c r="C241" s="128"/>
      <c r="D241" s="128"/>
      <c r="E241" s="128"/>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c r="AH241" s="129"/>
      <c r="AI241" s="129"/>
      <c r="AJ241" s="129"/>
      <c r="AL241" s="106"/>
      <c r="AM241" s="106"/>
      <c r="AN241" s="106"/>
      <c r="AO241" s="106"/>
      <c r="AP241" s="106"/>
      <c r="AQ241" s="106"/>
      <c r="AR241" s="106"/>
      <c r="AS241" s="106"/>
      <c r="AT241" s="106"/>
      <c r="AU241" s="106"/>
      <c r="AV241" s="106"/>
      <c r="AW241" s="106"/>
    </row>
    <row r="242" spans="1:49" s="102" customFormat="1" ht="15.75">
      <c r="A242" s="126"/>
      <c r="B242" s="127"/>
      <c r="C242" s="128"/>
      <c r="D242" s="128"/>
      <c r="E242" s="128"/>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c r="AH242" s="129"/>
      <c r="AI242" s="129"/>
      <c r="AJ242" s="129"/>
      <c r="AL242" s="106"/>
      <c r="AM242" s="106"/>
      <c r="AN242" s="106"/>
      <c r="AO242" s="106"/>
      <c r="AP242" s="106"/>
      <c r="AQ242" s="106"/>
      <c r="AR242" s="106"/>
      <c r="AS242" s="106"/>
      <c r="AT242" s="106"/>
      <c r="AU242" s="106"/>
      <c r="AV242" s="106"/>
      <c r="AW242" s="106"/>
    </row>
    <row r="243" spans="1:49" s="102" customFormat="1" ht="15.75">
      <c r="A243" s="126"/>
      <c r="B243" s="127"/>
      <c r="C243" s="128"/>
      <c r="D243" s="128"/>
      <c r="E243" s="128"/>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129"/>
      <c r="AJ243" s="129"/>
      <c r="AL243" s="106"/>
      <c r="AM243" s="106"/>
      <c r="AN243" s="106"/>
      <c r="AO243" s="106"/>
      <c r="AP243" s="106"/>
      <c r="AQ243" s="106"/>
      <c r="AR243" s="106"/>
      <c r="AS243" s="106"/>
      <c r="AT243" s="106"/>
      <c r="AU243" s="106"/>
      <c r="AV243" s="106"/>
      <c r="AW243" s="106"/>
    </row>
    <row r="244" spans="1:49" s="102" customFormat="1" ht="15.75">
      <c r="A244" s="126"/>
      <c r="B244" s="127"/>
      <c r="C244" s="128"/>
      <c r="D244" s="128"/>
      <c r="E244" s="128"/>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c r="AH244" s="129"/>
      <c r="AI244" s="129"/>
      <c r="AJ244" s="129"/>
      <c r="AL244" s="106"/>
      <c r="AM244" s="106"/>
      <c r="AN244" s="106"/>
      <c r="AO244" s="106"/>
      <c r="AP244" s="106"/>
      <c r="AQ244" s="106"/>
      <c r="AR244" s="106"/>
      <c r="AS244" s="106"/>
      <c r="AT244" s="106"/>
      <c r="AU244" s="106"/>
      <c r="AV244" s="106"/>
      <c r="AW244" s="106"/>
    </row>
    <row r="245" spans="1:49" s="102" customFormat="1" ht="15.75">
      <c r="A245" s="126"/>
      <c r="B245" s="127"/>
      <c r="C245" s="128"/>
      <c r="D245" s="128"/>
      <c r="E245" s="128"/>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129"/>
      <c r="AJ245" s="129"/>
      <c r="AL245" s="106"/>
      <c r="AM245" s="106"/>
      <c r="AN245" s="106"/>
      <c r="AO245" s="106"/>
      <c r="AP245" s="106"/>
      <c r="AQ245" s="106"/>
      <c r="AR245" s="106"/>
      <c r="AS245" s="106"/>
      <c r="AT245" s="106"/>
      <c r="AU245" s="106"/>
      <c r="AV245" s="106"/>
      <c r="AW245" s="106"/>
    </row>
    <row r="246" spans="1:49" s="102" customFormat="1" ht="15.75">
      <c r="A246" s="126"/>
      <c r="B246" s="127"/>
      <c r="C246" s="128"/>
      <c r="D246" s="128"/>
      <c r="E246" s="128"/>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129"/>
      <c r="AJ246" s="129"/>
      <c r="AL246" s="106"/>
      <c r="AM246" s="106"/>
      <c r="AN246" s="106"/>
      <c r="AO246" s="106"/>
      <c r="AP246" s="106"/>
      <c r="AQ246" s="106"/>
      <c r="AR246" s="106"/>
      <c r="AS246" s="106"/>
      <c r="AT246" s="106"/>
      <c r="AU246" s="106"/>
      <c r="AV246" s="106"/>
      <c r="AW246" s="106"/>
    </row>
    <row r="247" spans="1:49" s="102" customFormat="1" ht="15.75">
      <c r="A247" s="126"/>
      <c r="B247" s="127"/>
      <c r="C247" s="128"/>
      <c r="D247" s="128"/>
      <c r="E247" s="128"/>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c r="AL247" s="106"/>
      <c r="AM247" s="106"/>
      <c r="AN247" s="106"/>
      <c r="AO247" s="106"/>
      <c r="AP247" s="106"/>
      <c r="AQ247" s="106"/>
      <c r="AR247" s="106"/>
      <c r="AS247" s="106"/>
      <c r="AT247" s="106"/>
      <c r="AU247" s="106"/>
      <c r="AV247" s="106"/>
      <c r="AW247" s="106"/>
    </row>
    <row r="248" spans="1:49" s="102" customFormat="1" ht="15.75">
      <c r="A248" s="126"/>
      <c r="B248" s="127"/>
      <c r="C248" s="128"/>
      <c r="D248" s="128"/>
      <c r="E248" s="128"/>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129"/>
      <c r="AJ248" s="129"/>
      <c r="AL248" s="106"/>
      <c r="AM248" s="106"/>
      <c r="AN248" s="106"/>
      <c r="AO248" s="106"/>
      <c r="AP248" s="106"/>
      <c r="AQ248" s="106"/>
      <c r="AR248" s="106"/>
      <c r="AS248" s="106"/>
      <c r="AT248" s="106"/>
      <c r="AU248" s="106"/>
      <c r="AV248" s="106"/>
      <c r="AW248" s="106"/>
    </row>
    <row r="249" spans="1:49" s="102" customFormat="1" ht="15.75">
      <c r="A249" s="126"/>
      <c r="B249" s="127"/>
      <c r="C249" s="128"/>
      <c r="D249" s="128"/>
      <c r="E249" s="128"/>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129"/>
      <c r="AJ249" s="129"/>
      <c r="AL249" s="106"/>
      <c r="AM249" s="106"/>
      <c r="AN249" s="106"/>
      <c r="AO249" s="106"/>
      <c r="AP249" s="106"/>
      <c r="AQ249" s="106"/>
      <c r="AR249" s="106"/>
      <c r="AS249" s="106"/>
      <c r="AT249" s="106"/>
      <c r="AU249" s="106"/>
      <c r="AV249" s="106"/>
      <c r="AW249" s="106"/>
    </row>
    <row r="250" spans="1:49" s="102" customFormat="1" ht="15.75">
      <c r="A250" s="126"/>
      <c r="B250" s="127"/>
      <c r="C250" s="128"/>
      <c r="D250" s="128"/>
      <c r="E250" s="128"/>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c r="AC250" s="129"/>
      <c r="AD250" s="129"/>
      <c r="AE250" s="129"/>
      <c r="AF250" s="129"/>
      <c r="AG250" s="129"/>
      <c r="AH250" s="129"/>
      <c r="AI250" s="129"/>
      <c r="AJ250" s="129"/>
      <c r="AL250" s="106"/>
      <c r="AM250" s="106"/>
      <c r="AN250" s="106"/>
      <c r="AO250" s="106"/>
      <c r="AP250" s="106"/>
      <c r="AQ250" s="106"/>
      <c r="AR250" s="106"/>
      <c r="AS250" s="106"/>
      <c r="AT250" s="106"/>
      <c r="AU250" s="106"/>
      <c r="AV250" s="106"/>
      <c r="AW250" s="106"/>
    </row>
    <row r="251" spans="1:49" s="102" customFormat="1" ht="15.75">
      <c r="A251" s="126"/>
      <c r="B251" s="127"/>
      <c r="C251" s="128"/>
      <c r="D251" s="128"/>
      <c r="E251" s="128"/>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c r="AC251" s="129"/>
      <c r="AD251" s="129"/>
      <c r="AE251" s="129"/>
      <c r="AF251" s="129"/>
      <c r="AG251" s="129"/>
      <c r="AH251" s="129"/>
      <c r="AI251" s="129"/>
      <c r="AJ251" s="129"/>
      <c r="AL251" s="106"/>
      <c r="AM251" s="106"/>
      <c r="AN251" s="106"/>
      <c r="AO251" s="106"/>
      <c r="AP251" s="106"/>
      <c r="AQ251" s="106"/>
      <c r="AR251" s="106"/>
      <c r="AS251" s="106"/>
      <c r="AT251" s="106"/>
      <c r="AU251" s="106"/>
      <c r="AV251" s="106"/>
      <c r="AW251" s="106"/>
    </row>
    <row r="252" spans="1:49" s="102" customFormat="1" ht="15.75">
      <c r="A252" s="126"/>
      <c r="B252" s="127"/>
      <c r="C252" s="128"/>
      <c r="D252" s="128"/>
      <c r="E252" s="128"/>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c r="AH252" s="129"/>
      <c r="AI252" s="129"/>
      <c r="AJ252" s="129"/>
      <c r="AL252" s="106"/>
      <c r="AM252" s="106"/>
      <c r="AN252" s="106"/>
      <c r="AO252" s="106"/>
      <c r="AP252" s="106"/>
      <c r="AQ252" s="106"/>
      <c r="AR252" s="106"/>
      <c r="AS252" s="106"/>
      <c r="AT252" s="106"/>
      <c r="AU252" s="106"/>
      <c r="AV252" s="106"/>
      <c r="AW252" s="106"/>
    </row>
    <row r="253" spans="1:49" s="102" customFormat="1" ht="15.75">
      <c r="A253" s="126"/>
      <c r="B253" s="127"/>
      <c r="C253" s="128"/>
      <c r="D253" s="128"/>
      <c r="E253" s="128"/>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129"/>
      <c r="AJ253" s="129"/>
      <c r="AL253" s="106"/>
      <c r="AM253" s="106"/>
      <c r="AN253" s="106"/>
      <c r="AO253" s="106"/>
      <c r="AP253" s="106"/>
      <c r="AQ253" s="106"/>
      <c r="AR253" s="106"/>
      <c r="AS253" s="106"/>
      <c r="AT253" s="106"/>
      <c r="AU253" s="106"/>
      <c r="AV253" s="106"/>
      <c r="AW253" s="106"/>
    </row>
    <row r="254" spans="1:49" s="102" customFormat="1" ht="15.75">
      <c r="A254" s="126"/>
      <c r="B254" s="127"/>
      <c r="C254" s="128"/>
      <c r="D254" s="128"/>
      <c r="E254" s="128"/>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129"/>
      <c r="AJ254" s="129"/>
      <c r="AL254" s="106"/>
      <c r="AM254" s="106"/>
      <c r="AN254" s="106"/>
      <c r="AO254" s="106"/>
      <c r="AP254" s="106"/>
      <c r="AQ254" s="106"/>
      <c r="AR254" s="106"/>
      <c r="AS254" s="106"/>
      <c r="AT254" s="106"/>
      <c r="AU254" s="106"/>
      <c r="AV254" s="106"/>
      <c r="AW254" s="106"/>
    </row>
    <row r="255" spans="1:49" s="102" customFormat="1" ht="15.75">
      <c r="A255" s="126"/>
      <c r="B255" s="127"/>
      <c r="C255" s="128"/>
      <c r="D255" s="128"/>
      <c r="E255" s="128"/>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c r="AH255" s="129"/>
      <c r="AI255" s="129"/>
      <c r="AJ255" s="129"/>
      <c r="AL255" s="106"/>
      <c r="AM255" s="106"/>
      <c r="AN255" s="106"/>
      <c r="AO255" s="106"/>
      <c r="AP255" s="106"/>
      <c r="AQ255" s="106"/>
      <c r="AR255" s="106"/>
      <c r="AS255" s="106"/>
      <c r="AT255" s="106"/>
      <c r="AU255" s="106"/>
      <c r="AV255" s="106"/>
      <c r="AW255" s="106"/>
    </row>
    <row r="256" spans="1:49" s="102" customFormat="1" ht="15.75">
      <c r="A256" s="126"/>
      <c r="B256" s="127"/>
      <c r="C256" s="128"/>
      <c r="D256" s="128"/>
      <c r="E256" s="128"/>
      <c r="F256" s="129"/>
      <c r="G256" s="129"/>
      <c r="H256" s="129"/>
      <c r="I256" s="129"/>
      <c r="J256" s="129"/>
      <c r="K256" s="129"/>
      <c r="L256" s="129"/>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L256" s="106"/>
      <c r="AM256" s="106"/>
      <c r="AN256" s="106"/>
      <c r="AO256" s="106"/>
      <c r="AP256" s="106"/>
      <c r="AQ256" s="106"/>
      <c r="AR256" s="106"/>
      <c r="AS256" s="106"/>
      <c r="AT256" s="106"/>
      <c r="AU256" s="106"/>
      <c r="AV256" s="106"/>
      <c r="AW256" s="106"/>
    </row>
    <row r="257" spans="1:49" s="102" customFormat="1" ht="15.75">
      <c r="A257" s="126"/>
      <c r="B257" s="127"/>
      <c r="C257" s="128"/>
      <c r="D257" s="128"/>
      <c r="E257" s="128"/>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c r="AH257" s="129"/>
      <c r="AI257" s="129"/>
      <c r="AJ257" s="129"/>
      <c r="AL257" s="106"/>
      <c r="AM257" s="106"/>
      <c r="AN257" s="106"/>
      <c r="AO257" s="106"/>
      <c r="AP257" s="106"/>
      <c r="AQ257" s="106"/>
      <c r="AR257" s="106"/>
      <c r="AS257" s="106"/>
      <c r="AT257" s="106"/>
      <c r="AU257" s="106"/>
      <c r="AV257" s="106"/>
      <c r="AW257" s="106"/>
    </row>
    <row r="258" spans="1:49" s="102" customFormat="1" ht="15.75">
      <c r="A258" s="126"/>
      <c r="B258" s="127"/>
      <c r="C258" s="128"/>
      <c r="D258" s="128"/>
      <c r="E258" s="128"/>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L258" s="106"/>
      <c r="AM258" s="106"/>
      <c r="AN258" s="106"/>
      <c r="AO258" s="106"/>
      <c r="AP258" s="106"/>
      <c r="AQ258" s="106"/>
      <c r="AR258" s="106"/>
      <c r="AS258" s="106"/>
      <c r="AT258" s="106"/>
      <c r="AU258" s="106"/>
      <c r="AV258" s="106"/>
      <c r="AW258" s="106"/>
    </row>
    <row r="259" spans="1:49" s="102" customFormat="1" ht="15.75">
      <c r="A259" s="126"/>
      <c r="B259" s="127"/>
      <c r="C259" s="128"/>
      <c r="D259" s="128"/>
      <c r="E259" s="128"/>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129"/>
      <c r="AJ259" s="129"/>
      <c r="AL259" s="106"/>
      <c r="AM259" s="106"/>
      <c r="AN259" s="106"/>
      <c r="AO259" s="106"/>
      <c r="AP259" s="106"/>
      <c r="AQ259" s="106"/>
      <c r="AR259" s="106"/>
      <c r="AS259" s="106"/>
      <c r="AT259" s="106"/>
      <c r="AU259" s="106"/>
      <c r="AV259" s="106"/>
      <c r="AW259" s="106"/>
    </row>
    <row r="260" spans="1:49" s="102" customFormat="1" ht="15.75">
      <c r="A260" s="126"/>
      <c r="B260" s="127"/>
      <c r="C260" s="128"/>
      <c r="D260" s="128"/>
      <c r="E260" s="128"/>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129"/>
      <c r="AJ260" s="129"/>
      <c r="AL260" s="106"/>
      <c r="AM260" s="106"/>
      <c r="AN260" s="106"/>
      <c r="AO260" s="106"/>
      <c r="AP260" s="106"/>
      <c r="AQ260" s="106"/>
      <c r="AR260" s="106"/>
      <c r="AS260" s="106"/>
      <c r="AT260" s="106"/>
      <c r="AU260" s="106"/>
      <c r="AV260" s="106"/>
      <c r="AW260" s="106"/>
    </row>
    <row r="261" spans="1:49" s="102" customFormat="1" ht="15.75">
      <c r="A261" s="126"/>
      <c r="B261" s="127"/>
      <c r="C261" s="128"/>
      <c r="D261" s="128"/>
      <c r="E261" s="128"/>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129"/>
      <c r="AJ261" s="129"/>
      <c r="AL261" s="106"/>
      <c r="AM261" s="106"/>
      <c r="AN261" s="106"/>
      <c r="AO261" s="106"/>
      <c r="AP261" s="106"/>
      <c r="AQ261" s="106"/>
      <c r="AR261" s="106"/>
      <c r="AS261" s="106"/>
      <c r="AT261" s="106"/>
      <c r="AU261" s="106"/>
      <c r="AV261" s="106"/>
      <c r="AW261" s="106"/>
    </row>
    <row r="262" spans="1:49" s="102" customFormat="1" ht="15.75">
      <c r="A262" s="126"/>
      <c r="B262" s="127"/>
      <c r="C262" s="128"/>
      <c r="D262" s="128"/>
      <c r="E262" s="128"/>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129"/>
      <c r="AJ262" s="129"/>
      <c r="AL262" s="106"/>
      <c r="AM262" s="106"/>
      <c r="AN262" s="106"/>
      <c r="AO262" s="106"/>
      <c r="AP262" s="106"/>
      <c r="AQ262" s="106"/>
      <c r="AR262" s="106"/>
      <c r="AS262" s="106"/>
      <c r="AT262" s="106"/>
      <c r="AU262" s="106"/>
      <c r="AV262" s="106"/>
      <c r="AW262" s="106"/>
    </row>
    <row r="263" spans="1:49" s="102" customFormat="1" ht="15.75">
      <c r="A263" s="126"/>
      <c r="B263" s="127"/>
      <c r="C263" s="128"/>
      <c r="D263" s="128"/>
      <c r="E263" s="128"/>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L263" s="106"/>
      <c r="AM263" s="106"/>
      <c r="AN263" s="106"/>
      <c r="AO263" s="106"/>
      <c r="AP263" s="106"/>
      <c r="AQ263" s="106"/>
      <c r="AR263" s="106"/>
      <c r="AS263" s="106"/>
      <c r="AT263" s="106"/>
      <c r="AU263" s="106"/>
      <c r="AV263" s="106"/>
      <c r="AW263" s="106"/>
    </row>
    <row r="264" spans="1:49" s="102" customFormat="1" ht="15.75">
      <c r="A264" s="126"/>
      <c r="B264" s="127"/>
      <c r="C264" s="128"/>
      <c r="D264" s="128"/>
      <c r="E264" s="128"/>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129"/>
      <c r="AJ264" s="129"/>
      <c r="AL264" s="106"/>
      <c r="AM264" s="106"/>
      <c r="AN264" s="106"/>
      <c r="AO264" s="106"/>
      <c r="AP264" s="106"/>
      <c r="AQ264" s="106"/>
      <c r="AR264" s="106"/>
      <c r="AS264" s="106"/>
      <c r="AT264" s="106"/>
      <c r="AU264" s="106"/>
      <c r="AV264" s="106"/>
      <c r="AW264" s="106"/>
    </row>
    <row r="265" spans="1:49" s="102" customFormat="1" ht="15.75">
      <c r="A265" s="126"/>
      <c r="B265" s="127"/>
      <c r="C265" s="128"/>
      <c r="D265" s="128"/>
      <c r="E265" s="128"/>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c r="AC265" s="129"/>
      <c r="AD265" s="129"/>
      <c r="AE265" s="129"/>
      <c r="AF265" s="129"/>
      <c r="AG265" s="129"/>
      <c r="AH265" s="129"/>
      <c r="AI265" s="129"/>
      <c r="AJ265" s="129"/>
      <c r="AL265" s="106"/>
      <c r="AM265" s="106"/>
      <c r="AN265" s="106"/>
      <c r="AO265" s="106"/>
      <c r="AP265" s="106"/>
      <c r="AQ265" s="106"/>
      <c r="AR265" s="106"/>
      <c r="AS265" s="106"/>
      <c r="AT265" s="106"/>
      <c r="AU265" s="106"/>
      <c r="AV265" s="106"/>
      <c r="AW265" s="106"/>
    </row>
    <row r="266" spans="1:49" s="102" customFormat="1" ht="15.75">
      <c r="A266" s="126"/>
      <c r="B266" s="127"/>
      <c r="C266" s="128"/>
      <c r="D266" s="128"/>
      <c r="E266" s="128"/>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c r="AH266" s="129"/>
      <c r="AI266" s="129"/>
      <c r="AJ266" s="129"/>
      <c r="AL266" s="106"/>
      <c r="AM266" s="106"/>
      <c r="AN266" s="106"/>
      <c r="AO266" s="106"/>
      <c r="AP266" s="106"/>
      <c r="AQ266" s="106"/>
      <c r="AR266" s="106"/>
      <c r="AS266" s="106"/>
      <c r="AT266" s="106"/>
      <c r="AU266" s="106"/>
      <c r="AV266" s="106"/>
      <c r="AW266" s="106"/>
    </row>
    <row r="267" spans="1:49" s="102" customFormat="1" ht="15.75">
      <c r="A267" s="126"/>
      <c r="B267" s="127"/>
      <c r="C267" s="128"/>
      <c r="D267" s="128"/>
      <c r="E267" s="128"/>
      <c r="F267" s="129"/>
      <c r="G267" s="129"/>
      <c r="H267" s="129"/>
      <c r="I267" s="129"/>
      <c r="J267" s="129"/>
      <c r="K267" s="129"/>
      <c r="L267" s="129"/>
      <c r="M267" s="129"/>
      <c r="N267" s="129"/>
      <c r="O267" s="129"/>
      <c r="P267" s="129"/>
      <c r="Q267" s="129"/>
      <c r="R267" s="129"/>
      <c r="S267" s="129"/>
      <c r="T267" s="129"/>
      <c r="U267" s="129"/>
      <c r="V267" s="129"/>
      <c r="W267" s="129"/>
      <c r="X267" s="129"/>
      <c r="Y267" s="129"/>
      <c r="Z267" s="129"/>
      <c r="AA267" s="129"/>
      <c r="AB267" s="129"/>
      <c r="AC267" s="129"/>
      <c r="AD267" s="129"/>
      <c r="AE267" s="129"/>
      <c r="AF267" s="129"/>
      <c r="AG267" s="129"/>
      <c r="AH267" s="129"/>
      <c r="AI267" s="129"/>
      <c r="AJ267" s="129"/>
      <c r="AL267" s="106"/>
      <c r="AM267" s="106"/>
      <c r="AN267" s="106"/>
      <c r="AO267" s="106"/>
      <c r="AP267" s="106"/>
      <c r="AQ267" s="106"/>
      <c r="AR267" s="106"/>
      <c r="AS267" s="106"/>
      <c r="AT267" s="106"/>
      <c r="AU267" s="106"/>
      <c r="AV267" s="106"/>
      <c r="AW267" s="106"/>
    </row>
    <row r="268" spans="1:49" s="102" customFormat="1" ht="15.75">
      <c r="A268" s="126"/>
      <c r="B268" s="127"/>
      <c r="C268" s="128"/>
      <c r="D268" s="128"/>
      <c r="E268" s="128"/>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c r="AH268" s="129"/>
      <c r="AI268" s="129"/>
      <c r="AJ268" s="129"/>
      <c r="AL268" s="106"/>
      <c r="AM268" s="106"/>
      <c r="AN268" s="106"/>
      <c r="AO268" s="106"/>
      <c r="AP268" s="106"/>
      <c r="AQ268" s="106"/>
      <c r="AR268" s="106"/>
      <c r="AS268" s="106"/>
      <c r="AT268" s="106"/>
      <c r="AU268" s="106"/>
      <c r="AV268" s="106"/>
      <c r="AW268" s="106"/>
    </row>
    <row r="269" spans="1:49" s="102" customFormat="1" ht="15.75">
      <c r="A269" s="126"/>
      <c r="B269" s="127"/>
      <c r="C269" s="128"/>
      <c r="D269" s="128"/>
      <c r="E269" s="128"/>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129"/>
      <c r="AJ269" s="129"/>
      <c r="AL269" s="106"/>
      <c r="AM269" s="106"/>
      <c r="AN269" s="106"/>
      <c r="AO269" s="106"/>
      <c r="AP269" s="106"/>
      <c r="AQ269" s="106"/>
      <c r="AR269" s="106"/>
      <c r="AS269" s="106"/>
      <c r="AT269" s="106"/>
      <c r="AU269" s="106"/>
      <c r="AV269" s="106"/>
      <c r="AW269" s="106"/>
    </row>
    <row r="270" spans="1:49" s="102" customFormat="1" ht="15.75">
      <c r="A270" s="126"/>
      <c r="B270" s="127"/>
      <c r="C270" s="128"/>
      <c r="D270" s="128"/>
      <c r="E270" s="128"/>
      <c r="F270" s="129"/>
      <c r="G270" s="129"/>
      <c r="H270" s="129"/>
      <c r="I270" s="129"/>
      <c r="J270" s="129"/>
      <c r="K270" s="129"/>
      <c r="L270" s="129"/>
      <c r="M270" s="129"/>
      <c r="N270" s="129"/>
      <c r="O270" s="129"/>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L270" s="106"/>
      <c r="AM270" s="106"/>
      <c r="AN270" s="106"/>
      <c r="AO270" s="106"/>
      <c r="AP270" s="106"/>
      <c r="AQ270" s="106"/>
      <c r="AR270" s="106"/>
      <c r="AS270" s="106"/>
      <c r="AT270" s="106"/>
      <c r="AU270" s="106"/>
      <c r="AV270" s="106"/>
      <c r="AW270" s="106"/>
    </row>
    <row r="271" spans="1:49" s="102" customFormat="1" ht="15.75">
      <c r="A271" s="126"/>
      <c r="B271" s="127"/>
      <c r="C271" s="128"/>
      <c r="D271" s="128"/>
      <c r="E271" s="128"/>
      <c r="F271" s="129"/>
      <c r="G271" s="129"/>
      <c r="H271" s="129"/>
      <c r="I271" s="129"/>
      <c r="J271" s="129"/>
      <c r="K271" s="129"/>
      <c r="L271" s="129"/>
      <c r="M271" s="129"/>
      <c r="N271" s="129"/>
      <c r="O271" s="129"/>
      <c r="P271" s="129"/>
      <c r="Q271" s="129"/>
      <c r="R271" s="129"/>
      <c r="S271" s="129"/>
      <c r="T271" s="129"/>
      <c r="U271" s="129"/>
      <c r="V271" s="129"/>
      <c r="W271" s="129"/>
      <c r="X271" s="129"/>
      <c r="Y271" s="129"/>
      <c r="Z271" s="129"/>
      <c r="AA271" s="129"/>
      <c r="AB271" s="129"/>
      <c r="AC271" s="129"/>
      <c r="AD271" s="129"/>
      <c r="AE271" s="129"/>
      <c r="AF271" s="129"/>
      <c r="AG271" s="129"/>
      <c r="AH271" s="129"/>
      <c r="AI271" s="129"/>
      <c r="AJ271" s="129"/>
      <c r="AL271" s="106"/>
      <c r="AM271" s="106"/>
      <c r="AN271" s="106"/>
      <c r="AO271" s="106"/>
      <c r="AP271" s="106"/>
      <c r="AQ271" s="106"/>
      <c r="AR271" s="106"/>
      <c r="AS271" s="106"/>
      <c r="AT271" s="106"/>
      <c r="AU271" s="106"/>
      <c r="AV271" s="106"/>
      <c r="AW271" s="106"/>
    </row>
    <row r="272" spans="1:49" s="102" customFormat="1" ht="15.75">
      <c r="A272" s="126"/>
      <c r="B272" s="127"/>
      <c r="C272" s="128"/>
      <c r="D272" s="128"/>
      <c r="E272" s="128"/>
      <c r="F272" s="129"/>
      <c r="G272" s="129"/>
      <c r="H272" s="129"/>
      <c r="I272" s="129"/>
      <c r="J272" s="129"/>
      <c r="K272" s="129"/>
      <c r="L272" s="129"/>
      <c r="M272" s="129"/>
      <c r="N272" s="129"/>
      <c r="O272" s="129"/>
      <c r="P272" s="129"/>
      <c r="Q272" s="129"/>
      <c r="R272" s="129"/>
      <c r="S272" s="129"/>
      <c r="T272" s="129"/>
      <c r="U272" s="129"/>
      <c r="V272" s="129"/>
      <c r="W272" s="129"/>
      <c r="X272" s="129"/>
      <c r="Y272" s="129"/>
      <c r="Z272" s="129"/>
      <c r="AA272" s="129"/>
      <c r="AB272" s="129"/>
      <c r="AC272" s="129"/>
      <c r="AD272" s="129"/>
      <c r="AE272" s="129"/>
      <c r="AF272" s="129"/>
      <c r="AG272" s="129"/>
      <c r="AH272" s="129"/>
      <c r="AI272" s="129"/>
      <c r="AJ272" s="129"/>
      <c r="AL272" s="106"/>
      <c r="AM272" s="106"/>
      <c r="AN272" s="106"/>
      <c r="AO272" s="106"/>
      <c r="AP272" s="106"/>
      <c r="AQ272" s="106"/>
      <c r="AR272" s="106"/>
      <c r="AS272" s="106"/>
      <c r="AT272" s="106"/>
      <c r="AU272" s="106"/>
      <c r="AV272" s="106"/>
      <c r="AW272" s="106"/>
    </row>
    <row r="273" spans="1:49" s="102" customFormat="1" ht="15.75">
      <c r="A273" s="126"/>
      <c r="B273" s="127"/>
      <c r="C273" s="128"/>
      <c r="D273" s="128"/>
      <c r="E273" s="128"/>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c r="AC273" s="129"/>
      <c r="AD273" s="129"/>
      <c r="AE273" s="129"/>
      <c r="AF273" s="129"/>
      <c r="AG273" s="129"/>
      <c r="AH273" s="129"/>
      <c r="AI273" s="129"/>
      <c r="AJ273" s="129"/>
      <c r="AL273" s="106"/>
      <c r="AM273" s="106"/>
      <c r="AN273" s="106"/>
      <c r="AO273" s="106"/>
      <c r="AP273" s="106"/>
      <c r="AQ273" s="106"/>
      <c r="AR273" s="106"/>
      <c r="AS273" s="106"/>
      <c r="AT273" s="106"/>
      <c r="AU273" s="106"/>
      <c r="AV273" s="106"/>
      <c r="AW273" s="106"/>
    </row>
    <row r="274" spans="1:49" s="102" customFormat="1" ht="15.75">
      <c r="A274" s="126"/>
      <c r="B274" s="127"/>
      <c r="C274" s="128"/>
      <c r="D274" s="128"/>
      <c r="E274" s="128"/>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129"/>
      <c r="AE274" s="129"/>
      <c r="AF274" s="129"/>
      <c r="AG274" s="129"/>
      <c r="AH274" s="129"/>
      <c r="AI274" s="129"/>
      <c r="AJ274" s="129"/>
      <c r="AL274" s="106"/>
      <c r="AM274" s="106"/>
      <c r="AN274" s="106"/>
      <c r="AO274" s="106"/>
      <c r="AP274" s="106"/>
      <c r="AQ274" s="106"/>
      <c r="AR274" s="106"/>
      <c r="AS274" s="106"/>
      <c r="AT274" s="106"/>
      <c r="AU274" s="106"/>
      <c r="AV274" s="106"/>
      <c r="AW274" s="106"/>
    </row>
    <row r="275" spans="1:49" s="102" customFormat="1" ht="15.75">
      <c r="A275" s="126"/>
      <c r="B275" s="127"/>
      <c r="C275" s="128"/>
      <c r="D275" s="128"/>
      <c r="E275" s="128"/>
      <c r="F275" s="129"/>
      <c r="G275" s="129"/>
      <c r="H275" s="129"/>
      <c r="I275" s="129"/>
      <c r="J275" s="129"/>
      <c r="K275" s="129"/>
      <c r="L275" s="129"/>
      <c r="M275" s="129"/>
      <c r="N275" s="129"/>
      <c r="O275" s="129"/>
      <c r="P275" s="129"/>
      <c r="Q275" s="129"/>
      <c r="R275" s="129"/>
      <c r="S275" s="129"/>
      <c r="T275" s="129"/>
      <c r="U275" s="129"/>
      <c r="V275" s="129"/>
      <c r="W275" s="129"/>
      <c r="X275" s="129"/>
      <c r="Y275" s="129"/>
      <c r="Z275" s="129"/>
      <c r="AA275" s="129"/>
      <c r="AB275" s="129"/>
      <c r="AC275" s="129"/>
      <c r="AD275" s="129"/>
      <c r="AE275" s="129"/>
      <c r="AF275" s="129"/>
      <c r="AG275" s="129"/>
      <c r="AH275" s="129"/>
      <c r="AI275" s="129"/>
      <c r="AJ275" s="129"/>
      <c r="AL275" s="106"/>
      <c r="AM275" s="106"/>
      <c r="AN275" s="106"/>
      <c r="AO275" s="106"/>
      <c r="AP275" s="106"/>
      <c r="AQ275" s="106"/>
      <c r="AR275" s="106"/>
      <c r="AS275" s="106"/>
      <c r="AT275" s="106"/>
      <c r="AU275" s="106"/>
      <c r="AV275" s="106"/>
      <c r="AW275" s="106"/>
    </row>
    <row r="276" spans="1:49" s="102" customFormat="1" ht="15.75">
      <c r="A276" s="126"/>
      <c r="B276" s="127"/>
      <c r="C276" s="128"/>
      <c r="D276" s="128"/>
      <c r="E276" s="128"/>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129"/>
      <c r="AE276" s="129"/>
      <c r="AF276" s="129"/>
      <c r="AG276" s="129"/>
      <c r="AH276" s="129"/>
      <c r="AI276" s="129"/>
      <c r="AJ276" s="129"/>
      <c r="AL276" s="106"/>
      <c r="AM276" s="106"/>
      <c r="AN276" s="106"/>
      <c r="AO276" s="106"/>
      <c r="AP276" s="106"/>
      <c r="AQ276" s="106"/>
      <c r="AR276" s="106"/>
      <c r="AS276" s="106"/>
      <c r="AT276" s="106"/>
      <c r="AU276" s="106"/>
      <c r="AV276" s="106"/>
      <c r="AW276" s="106"/>
    </row>
    <row r="277" spans="1:49" s="102" customFormat="1" ht="15.75">
      <c r="A277" s="126"/>
      <c r="B277" s="127"/>
      <c r="C277" s="128"/>
      <c r="D277" s="128"/>
      <c r="E277" s="128"/>
      <c r="F277" s="129"/>
      <c r="G277" s="129"/>
      <c r="H277" s="129"/>
      <c r="I277" s="129"/>
      <c r="J277" s="129"/>
      <c r="K277" s="129"/>
      <c r="L277" s="129"/>
      <c r="M277" s="129"/>
      <c r="N277" s="129"/>
      <c r="O277" s="129"/>
      <c r="P277" s="129"/>
      <c r="Q277" s="129"/>
      <c r="R277" s="129"/>
      <c r="S277" s="129"/>
      <c r="T277" s="129"/>
      <c r="U277" s="129"/>
      <c r="V277" s="129"/>
      <c r="W277" s="129"/>
      <c r="X277" s="129"/>
      <c r="Y277" s="129"/>
      <c r="Z277" s="129"/>
      <c r="AA277" s="129"/>
      <c r="AB277" s="129"/>
      <c r="AC277" s="129"/>
      <c r="AD277" s="129"/>
      <c r="AE277" s="129"/>
      <c r="AF277" s="129"/>
      <c r="AG277" s="129"/>
      <c r="AH277" s="129"/>
      <c r="AI277" s="129"/>
      <c r="AJ277" s="129"/>
      <c r="AL277" s="106"/>
      <c r="AM277" s="106"/>
      <c r="AN277" s="106"/>
      <c r="AO277" s="106"/>
      <c r="AP277" s="106"/>
      <c r="AQ277" s="106"/>
      <c r="AR277" s="106"/>
      <c r="AS277" s="106"/>
      <c r="AT277" s="106"/>
      <c r="AU277" s="106"/>
      <c r="AV277" s="106"/>
      <c r="AW277" s="106"/>
    </row>
    <row r="278" spans="1:49" s="102" customFormat="1" ht="15.75">
      <c r="A278" s="126"/>
      <c r="B278" s="127"/>
      <c r="C278" s="128"/>
      <c r="D278" s="128"/>
      <c r="E278" s="128"/>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29"/>
      <c r="AD278" s="129"/>
      <c r="AE278" s="129"/>
      <c r="AF278" s="129"/>
      <c r="AG278" s="129"/>
      <c r="AH278" s="129"/>
      <c r="AI278" s="129"/>
      <c r="AJ278" s="129"/>
      <c r="AL278" s="106"/>
      <c r="AM278" s="106"/>
      <c r="AN278" s="106"/>
      <c r="AO278" s="106"/>
      <c r="AP278" s="106"/>
      <c r="AQ278" s="106"/>
      <c r="AR278" s="106"/>
      <c r="AS278" s="106"/>
      <c r="AT278" s="106"/>
      <c r="AU278" s="106"/>
      <c r="AV278" s="106"/>
      <c r="AW278" s="106"/>
    </row>
    <row r="279" spans="1:49" s="102" customFormat="1" ht="15.75">
      <c r="A279" s="126"/>
      <c r="B279" s="127"/>
      <c r="C279" s="128"/>
      <c r="D279" s="128"/>
      <c r="E279" s="128"/>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29"/>
      <c r="AE279" s="129"/>
      <c r="AF279" s="129"/>
      <c r="AG279" s="129"/>
      <c r="AH279" s="129"/>
      <c r="AI279" s="129"/>
      <c r="AJ279" s="129"/>
      <c r="AL279" s="106"/>
      <c r="AM279" s="106"/>
      <c r="AN279" s="106"/>
      <c r="AO279" s="106"/>
      <c r="AP279" s="106"/>
      <c r="AQ279" s="106"/>
      <c r="AR279" s="106"/>
      <c r="AS279" s="106"/>
      <c r="AT279" s="106"/>
      <c r="AU279" s="106"/>
      <c r="AV279" s="106"/>
      <c r="AW279" s="106"/>
    </row>
    <row r="280" spans="1:49" s="102" customFormat="1" ht="15.75">
      <c r="A280" s="126"/>
      <c r="B280" s="127"/>
      <c r="C280" s="128"/>
      <c r="D280" s="128"/>
      <c r="E280" s="128"/>
      <c r="F280" s="129"/>
      <c r="G280" s="129"/>
      <c r="H280" s="129"/>
      <c r="I280" s="129"/>
      <c r="J280" s="129"/>
      <c r="K280" s="129"/>
      <c r="L280" s="129"/>
      <c r="M280" s="129"/>
      <c r="N280" s="129"/>
      <c r="O280" s="129"/>
      <c r="P280" s="129"/>
      <c r="Q280" s="129"/>
      <c r="R280" s="129"/>
      <c r="S280" s="129"/>
      <c r="T280" s="129"/>
      <c r="U280" s="129"/>
      <c r="V280" s="129"/>
      <c r="W280" s="129"/>
      <c r="X280" s="129"/>
      <c r="Y280" s="129"/>
      <c r="Z280" s="129"/>
      <c r="AA280" s="129"/>
      <c r="AB280" s="129"/>
      <c r="AC280" s="129"/>
      <c r="AD280" s="129"/>
      <c r="AE280" s="129"/>
      <c r="AF280" s="129"/>
      <c r="AG280" s="129"/>
      <c r="AH280" s="129"/>
      <c r="AI280" s="129"/>
      <c r="AJ280" s="129"/>
      <c r="AL280" s="106"/>
      <c r="AM280" s="106"/>
      <c r="AN280" s="106"/>
      <c r="AO280" s="106"/>
      <c r="AP280" s="106"/>
      <c r="AQ280" s="106"/>
      <c r="AR280" s="106"/>
      <c r="AS280" s="106"/>
      <c r="AT280" s="106"/>
      <c r="AU280" s="106"/>
      <c r="AV280" s="106"/>
      <c r="AW280" s="106"/>
    </row>
    <row r="281" spans="1:49" s="102" customFormat="1" ht="15.75">
      <c r="A281" s="126"/>
      <c r="B281" s="127"/>
      <c r="C281" s="128"/>
      <c r="D281" s="128"/>
      <c r="E281" s="128"/>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L281" s="106"/>
      <c r="AM281" s="106"/>
      <c r="AN281" s="106"/>
      <c r="AO281" s="106"/>
      <c r="AP281" s="106"/>
      <c r="AQ281" s="106"/>
      <c r="AR281" s="106"/>
      <c r="AS281" s="106"/>
      <c r="AT281" s="106"/>
      <c r="AU281" s="106"/>
      <c r="AV281" s="106"/>
      <c r="AW281" s="106"/>
    </row>
    <row r="282" spans="1:49" s="102" customFormat="1" ht="15.75">
      <c r="A282" s="126"/>
      <c r="B282" s="127"/>
      <c r="C282" s="128"/>
      <c r="D282" s="128"/>
      <c r="E282" s="128"/>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L282" s="106"/>
      <c r="AM282" s="106"/>
      <c r="AN282" s="106"/>
      <c r="AO282" s="106"/>
      <c r="AP282" s="106"/>
      <c r="AQ282" s="106"/>
      <c r="AR282" s="106"/>
      <c r="AS282" s="106"/>
      <c r="AT282" s="106"/>
      <c r="AU282" s="106"/>
      <c r="AV282" s="106"/>
      <c r="AW282" s="106"/>
    </row>
    <row r="283" spans="1:49" s="102" customFormat="1" ht="15.75">
      <c r="A283" s="126"/>
      <c r="B283" s="127"/>
      <c r="C283" s="128"/>
      <c r="D283" s="128"/>
      <c r="E283" s="128"/>
      <c r="F283" s="129"/>
      <c r="G283" s="129"/>
      <c r="H283" s="129"/>
      <c r="I283" s="129"/>
      <c r="J283" s="129"/>
      <c r="K283" s="129"/>
      <c r="L283" s="129"/>
      <c r="M283" s="129"/>
      <c r="N283" s="129"/>
      <c r="O283" s="129"/>
      <c r="P283" s="129"/>
      <c r="Q283" s="129"/>
      <c r="R283" s="129"/>
      <c r="S283" s="129"/>
      <c r="T283" s="129"/>
      <c r="U283" s="129"/>
      <c r="V283" s="129"/>
      <c r="W283" s="129"/>
      <c r="X283" s="129"/>
      <c r="Y283" s="129"/>
      <c r="Z283" s="129"/>
      <c r="AA283" s="129"/>
      <c r="AB283" s="129"/>
      <c r="AC283" s="129"/>
      <c r="AD283" s="129"/>
      <c r="AE283" s="129"/>
      <c r="AF283" s="129"/>
      <c r="AG283" s="129"/>
      <c r="AH283" s="129"/>
      <c r="AI283" s="129"/>
      <c r="AJ283" s="129"/>
      <c r="AL283" s="106"/>
      <c r="AM283" s="106"/>
      <c r="AN283" s="106"/>
      <c r="AO283" s="106"/>
      <c r="AP283" s="106"/>
      <c r="AQ283" s="106"/>
      <c r="AR283" s="106"/>
      <c r="AS283" s="106"/>
      <c r="AT283" s="106"/>
      <c r="AU283" s="106"/>
      <c r="AV283" s="106"/>
      <c r="AW283" s="106"/>
    </row>
    <row r="284" spans="1:49" s="102" customFormat="1" ht="15.75">
      <c r="A284" s="126"/>
      <c r="B284" s="127"/>
      <c r="C284" s="128"/>
      <c r="D284" s="128"/>
      <c r="E284" s="128"/>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129"/>
      <c r="AJ284" s="129"/>
      <c r="AL284" s="106"/>
      <c r="AM284" s="106"/>
      <c r="AN284" s="106"/>
      <c r="AO284" s="106"/>
      <c r="AP284" s="106"/>
      <c r="AQ284" s="106"/>
      <c r="AR284" s="106"/>
      <c r="AS284" s="106"/>
      <c r="AT284" s="106"/>
      <c r="AU284" s="106"/>
      <c r="AV284" s="106"/>
      <c r="AW284" s="106"/>
    </row>
    <row r="285" spans="1:49" s="102" customFormat="1" ht="15.75">
      <c r="A285" s="126"/>
      <c r="B285" s="127"/>
      <c r="C285" s="128"/>
      <c r="D285" s="128"/>
      <c r="E285" s="128"/>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129"/>
      <c r="AJ285" s="129"/>
      <c r="AL285" s="106"/>
      <c r="AM285" s="106"/>
      <c r="AN285" s="106"/>
      <c r="AO285" s="106"/>
      <c r="AP285" s="106"/>
      <c r="AQ285" s="106"/>
      <c r="AR285" s="106"/>
      <c r="AS285" s="106"/>
      <c r="AT285" s="106"/>
      <c r="AU285" s="106"/>
      <c r="AV285" s="106"/>
      <c r="AW285" s="106"/>
    </row>
    <row r="286" spans="1:49" s="102" customFormat="1" ht="15.75">
      <c r="A286" s="126"/>
      <c r="B286" s="127"/>
      <c r="C286" s="128"/>
      <c r="D286" s="128"/>
      <c r="E286" s="128"/>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129"/>
      <c r="AJ286" s="129"/>
      <c r="AL286" s="106"/>
      <c r="AM286" s="106"/>
      <c r="AN286" s="106"/>
      <c r="AO286" s="106"/>
      <c r="AP286" s="106"/>
      <c r="AQ286" s="106"/>
      <c r="AR286" s="106"/>
      <c r="AS286" s="106"/>
      <c r="AT286" s="106"/>
      <c r="AU286" s="106"/>
      <c r="AV286" s="106"/>
      <c r="AW286" s="106"/>
    </row>
    <row r="287" spans="1:49" s="102" customFormat="1" ht="15.75">
      <c r="A287" s="126"/>
      <c r="B287" s="127"/>
      <c r="C287" s="128"/>
      <c r="D287" s="128"/>
      <c r="E287" s="128"/>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c r="AG287" s="129"/>
      <c r="AH287" s="129"/>
      <c r="AI287" s="129"/>
      <c r="AJ287" s="129"/>
      <c r="AL287" s="106"/>
      <c r="AM287" s="106"/>
      <c r="AN287" s="106"/>
      <c r="AO287" s="106"/>
      <c r="AP287" s="106"/>
      <c r="AQ287" s="106"/>
      <c r="AR287" s="106"/>
      <c r="AS287" s="106"/>
      <c r="AT287" s="106"/>
      <c r="AU287" s="106"/>
      <c r="AV287" s="106"/>
      <c r="AW287" s="106"/>
    </row>
    <row r="288" spans="1:49" s="102" customFormat="1" ht="15.75">
      <c r="A288" s="126"/>
      <c r="B288" s="127"/>
      <c r="C288" s="128"/>
      <c r="D288" s="128"/>
      <c r="E288" s="128"/>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29"/>
      <c r="AE288" s="129"/>
      <c r="AF288" s="129"/>
      <c r="AG288" s="129"/>
      <c r="AH288" s="129"/>
      <c r="AI288" s="129"/>
      <c r="AJ288" s="129"/>
      <c r="AL288" s="106"/>
      <c r="AM288" s="106"/>
      <c r="AN288" s="106"/>
      <c r="AO288" s="106"/>
      <c r="AP288" s="106"/>
      <c r="AQ288" s="106"/>
      <c r="AR288" s="106"/>
      <c r="AS288" s="106"/>
      <c r="AT288" s="106"/>
      <c r="AU288" s="106"/>
      <c r="AV288" s="106"/>
      <c r="AW288" s="106"/>
    </row>
    <row r="289" spans="1:49" s="102" customFormat="1" ht="15.75">
      <c r="A289" s="126"/>
      <c r="B289" s="127"/>
      <c r="C289" s="128"/>
      <c r="D289" s="128"/>
      <c r="E289" s="128"/>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29"/>
      <c r="AE289" s="129"/>
      <c r="AF289" s="129"/>
      <c r="AG289" s="129"/>
      <c r="AH289" s="129"/>
      <c r="AI289" s="129"/>
      <c r="AJ289" s="129"/>
      <c r="AL289" s="106"/>
      <c r="AM289" s="106"/>
      <c r="AN289" s="106"/>
      <c r="AO289" s="106"/>
      <c r="AP289" s="106"/>
      <c r="AQ289" s="106"/>
      <c r="AR289" s="106"/>
      <c r="AS289" s="106"/>
      <c r="AT289" s="106"/>
      <c r="AU289" s="106"/>
      <c r="AV289" s="106"/>
      <c r="AW289" s="106"/>
    </row>
    <row r="290" spans="1:49" s="102" customFormat="1" ht="15.75">
      <c r="A290" s="126"/>
      <c r="B290" s="127"/>
      <c r="C290" s="128"/>
      <c r="D290" s="128"/>
      <c r="E290" s="128"/>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129"/>
      <c r="AJ290" s="129"/>
      <c r="AL290" s="106"/>
      <c r="AM290" s="106"/>
      <c r="AN290" s="106"/>
      <c r="AO290" s="106"/>
      <c r="AP290" s="106"/>
      <c r="AQ290" s="106"/>
      <c r="AR290" s="106"/>
      <c r="AS290" s="106"/>
      <c r="AT290" s="106"/>
      <c r="AU290" s="106"/>
      <c r="AV290" s="106"/>
      <c r="AW290" s="106"/>
    </row>
    <row r="291" spans="1:49" s="102" customFormat="1" ht="15.75">
      <c r="A291" s="126"/>
      <c r="B291" s="127"/>
      <c r="C291" s="128"/>
      <c r="D291" s="128"/>
      <c r="E291" s="128"/>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c r="AH291" s="129"/>
      <c r="AI291" s="129"/>
      <c r="AJ291" s="129"/>
      <c r="AL291" s="106"/>
      <c r="AM291" s="106"/>
      <c r="AN291" s="106"/>
      <c r="AO291" s="106"/>
      <c r="AP291" s="106"/>
      <c r="AQ291" s="106"/>
      <c r="AR291" s="106"/>
      <c r="AS291" s="106"/>
      <c r="AT291" s="106"/>
      <c r="AU291" s="106"/>
      <c r="AV291" s="106"/>
      <c r="AW291" s="106"/>
    </row>
    <row r="292" spans="1:49" s="102" customFormat="1" ht="15.75">
      <c r="A292" s="126"/>
      <c r="B292" s="127"/>
      <c r="C292" s="128"/>
      <c r="D292" s="128"/>
      <c r="E292" s="128"/>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29"/>
      <c r="AD292" s="129"/>
      <c r="AE292" s="129"/>
      <c r="AF292" s="129"/>
      <c r="AG292" s="129"/>
      <c r="AH292" s="129"/>
      <c r="AI292" s="129"/>
      <c r="AJ292" s="129"/>
      <c r="AL292" s="106"/>
      <c r="AM292" s="106"/>
      <c r="AN292" s="106"/>
      <c r="AO292" s="106"/>
      <c r="AP292" s="106"/>
      <c r="AQ292" s="106"/>
      <c r="AR292" s="106"/>
      <c r="AS292" s="106"/>
      <c r="AT292" s="106"/>
      <c r="AU292" s="106"/>
      <c r="AV292" s="106"/>
      <c r="AW292" s="106"/>
    </row>
    <row r="293" spans="1:49" s="102" customFormat="1" ht="15.75">
      <c r="A293" s="126"/>
      <c r="B293" s="127"/>
      <c r="C293" s="128"/>
      <c r="D293" s="128"/>
      <c r="E293" s="128"/>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29"/>
      <c r="AE293" s="129"/>
      <c r="AF293" s="129"/>
      <c r="AG293" s="129"/>
      <c r="AH293" s="129"/>
      <c r="AI293" s="129"/>
      <c r="AJ293" s="129"/>
      <c r="AL293" s="106"/>
      <c r="AM293" s="106"/>
      <c r="AN293" s="106"/>
      <c r="AO293" s="106"/>
      <c r="AP293" s="106"/>
      <c r="AQ293" s="106"/>
      <c r="AR293" s="106"/>
      <c r="AS293" s="106"/>
      <c r="AT293" s="106"/>
      <c r="AU293" s="106"/>
      <c r="AV293" s="106"/>
      <c r="AW293" s="106"/>
    </row>
    <row r="294" spans="1:49" s="102" customFormat="1" ht="15.75">
      <c r="A294" s="126"/>
      <c r="B294" s="127"/>
      <c r="C294" s="128"/>
      <c r="D294" s="128"/>
      <c r="E294" s="128"/>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29"/>
      <c r="AE294" s="129"/>
      <c r="AF294" s="129"/>
      <c r="AG294" s="129"/>
      <c r="AH294" s="129"/>
      <c r="AI294" s="129"/>
      <c r="AJ294" s="129"/>
      <c r="AL294" s="106"/>
      <c r="AM294" s="106"/>
      <c r="AN294" s="106"/>
      <c r="AO294" s="106"/>
      <c r="AP294" s="106"/>
      <c r="AQ294" s="106"/>
      <c r="AR294" s="106"/>
      <c r="AS294" s="106"/>
      <c r="AT294" s="106"/>
      <c r="AU294" s="106"/>
      <c r="AV294" s="106"/>
      <c r="AW294" s="106"/>
    </row>
    <row r="295" spans="1:49" s="102" customFormat="1" ht="15.75">
      <c r="A295" s="126"/>
      <c r="B295" s="127"/>
      <c r="C295" s="128"/>
      <c r="D295" s="128"/>
      <c r="E295" s="128"/>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29"/>
      <c r="AI295" s="129"/>
      <c r="AJ295" s="129"/>
      <c r="AL295" s="106"/>
      <c r="AM295" s="106"/>
      <c r="AN295" s="106"/>
      <c r="AO295" s="106"/>
      <c r="AP295" s="106"/>
      <c r="AQ295" s="106"/>
      <c r="AR295" s="106"/>
      <c r="AS295" s="106"/>
      <c r="AT295" s="106"/>
      <c r="AU295" s="106"/>
      <c r="AV295" s="106"/>
      <c r="AW295" s="106"/>
    </row>
    <row r="296" spans="1:49" s="102" customFormat="1" ht="15.75">
      <c r="A296" s="126"/>
      <c r="B296" s="127"/>
      <c r="C296" s="128"/>
      <c r="D296" s="128"/>
      <c r="E296" s="128"/>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29"/>
      <c r="AE296" s="129"/>
      <c r="AF296" s="129"/>
      <c r="AG296" s="129"/>
      <c r="AH296" s="129"/>
      <c r="AI296" s="129"/>
      <c r="AJ296" s="129"/>
      <c r="AL296" s="106"/>
      <c r="AM296" s="106"/>
      <c r="AN296" s="106"/>
      <c r="AO296" s="106"/>
      <c r="AP296" s="106"/>
      <c r="AQ296" s="106"/>
      <c r="AR296" s="106"/>
      <c r="AS296" s="106"/>
      <c r="AT296" s="106"/>
      <c r="AU296" s="106"/>
      <c r="AV296" s="106"/>
      <c r="AW296" s="106"/>
    </row>
    <row r="297" spans="1:49" s="102" customFormat="1" ht="15.75">
      <c r="A297" s="126"/>
      <c r="B297" s="127"/>
      <c r="C297" s="128"/>
      <c r="D297" s="128"/>
      <c r="E297" s="128"/>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29"/>
      <c r="AE297" s="129"/>
      <c r="AF297" s="129"/>
      <c r="AG297" s="129"/>
      <c r="AH297" s="129"/>
      <c r="AI297" s="129"/>
      <c r="AJ297" s="129"/>
      <c r="AL297" s="106"/>
      <c r="AM297" s="106"/>
      <c r="AN297" s="106"/>
      <c r="AO297" s="106"/>
      <c r="AP297" s="106"/>
      <c r="AQ297" s="106"/>
      <c r="AR297" s="106"/>
      <c r="AS297" s="106"/>
      <c r="AT297" s="106"/>
      <c r="AU297" s="106"/>
      <c r="AV297" s="106"/>
      <c r="AW297" s="106"/>
    </row>
    <row r="298" spans="1:49" s="102" customFormat="1" ht="15.75">
      <c r="A298" s="126"/>
      <c r="B298" s="127"/>
      <c r="C298" s="128"/>
      <c r="D298" s="128"/>
      <c r="E298" s="128"/>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29"/>
      <c r="AE298" s="129"/>
      <c r="AF298" s="129"/>
      <c r="AG298" s="129"/>
      <c r="AH298" s="129"/>
      <c r="AI298" s="129"/>
      <c r="AJ298" s="129"/>
      <c r="AL298" s="106"/>
      <c r="AM298" s="106"/>
      <c r="AN298" s="106"/>
      <c r="AO298" s="106"/>
      <c r="AP298" s="106"/>
      <c r="AQ298" s="106"/>
      <c r="AR298" s="106"/>
      <c r="AS298" s="106"/>
      <c r="AT298" s="106"/>
      <c r="AU298" s="106"/>
      <c r="AV298" s="106"/>
      <c r="AW298" s="106"/>
    </row>
    <row r="299" spans="1:49" s="102" customFormat="1" ht="15.75">
      <c r="A299" s="126"/>
      <c r="B299" s="127"/>
      <c r="C299" s="128"/>
      <c r="D299" s="128"/>
      <c r="E299" s="128"/>
      <c r="F299" s="129"/>
      <c r="G299" s="129"/>
      <c r="H299" s="129"/>
      <c r="I299" s="129"/>
      <c r="J299" s="129"/>
      <c r="K299" s="129"/>
      <c r="L299" s="129"/>
      <c r="M299" s="129"/>
      <c r="N299" s="129"/>
      <c r="O299" s="129"/>
      <c r="P299" s="129"/>
      <c r="Q299" s="129"/>
      <c r="R299" s="129"/>
      <c r="S299" s="129"/>
      <c r="T299" s="129"/>
      <c r="U299" s="129"/>
      <c r="V299" s="129"/>
      <c r="W299" s="129"/>
      <c r="X299" s="129"/>
      <c r="Y299" s="129"/>
      <c r="Z299" s="129"/>
      <c r="AA299" s="129"/>
      <c r="AB299" s="129"/>
      <c r="AC299" s="129"/>
      <c r="AD299" s="129"/>
      <c r="AE299" s="129"/>
      <c r="AF299" s="129"/>
      <c r="AG299" s="129"/>
      <c r="AH299" s="129"/>
      <c r="AI299" s="129"/>
      <c r="AJ299" s="129"/>
      <c r="AL299" s="106"/>
      <c r="AM299" s="106"/>
      <c r="AN299" s="106"/>
      <c r="AO299" s="106"/>
      <c r="AP299" s="106"/>
      <c r="AQ299" s="106"/>
      <c r="AR299" s="106"/>
      <c r="AS299" s="106"/>
      <c r="AT299" s="106"/>
      <c r="AU299" s="106"/>
      <c r="AV299" s="106"/>
      <c r="AW299" s="106"/>
    </row>
    <row r="300" spans="1:49" s="102" customFormat="1" ht="15.75">
      <c r="A300" s="126"/>
      <c r="B300" s="127"/>
      <c r="C300" s="128"/>
      <c r="D300" s="128"/>
      <c r="E300" s="128"/>
      <c r="F300" s="129"/>
      <c r="G300" s="129"/>
      <c r="H300" s="129"/>
      <c r="I300" s="129"/>
      <c r="J300" s="129"/>
      <c r="K300" s="129"/>
      <c r="L300" s="129"/>
      <c r="M300" s="129"/>
      <c r="N300" s="129"/>
      <c r="O300" s="129"/>
      <c r="P300" s="129"/>
      <c r="Q300" s="129"/>
      <c r="R300" s="129"/>
      <c r="S300" s="129"/>
      <c r="T300" s="129"/>
      <c r="U300" s="129"/>
      <c r="V300" s="129"/>
      <c r="W300" s="129"/>
      <c r="X300" s="129"/>
      <c r="Y300" s="129"/>
      <c r="Z300" s="129"/>
      <c r="AA300" s="129"/>
      <c r="AB300" s="129"/>
      <c r="AC300" s="129"/>
      <c r="AD300" s="129"/>
      <c r="AE300" s="129"/>
      <c r="AF300" s="129"/>
      <c r="AG300" s="129"/>
      <c r="AH300" s="129"/>
      <c r="AI300" s="129"/>
      <c r="AJ300" s="129"/>
      <c r="AL300" s="106"/>
      <c r="AM300" s="106"/>
      <c r="AN300" s="106"/>
      <c r="AO300" s="106"/>
      <c r="AP300" s="106"/>
      <c r="AQ300" s="106"/>
      <c r="AR300" s="106"/>
      <c r="AS300" s="106"/>
      <c r="AT300" s="106"/>
      <c r="AU300" s="106"/>
      <c r="AV300" s="106"/>
      <c r="AW300" s="106"/>
    </row>
    <row r="301" spans="1:49" s="102" customFormat="1" ht="15.75">
      <c r="A301" s="126"/>
      <c r="B301" s="127"/>
      <c r="C301" s="128"/>
      <c r="D301" s="128"/>
      <c r="E301" s="128"/>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c r="AD301" s="129"/>
      <c r="AE301" s="129"/>
      <c r="AF301" s="129"/>
      <c r="AG301" s="129"/>
      <c r="AH301" s="129"/>
      <c r="AI301" s="129"/>
      <c r="AJ301" s="129"/>
      <c r="AL301" s="106"/>
      <c r="AM301" s="106"/>
      <c r="AN301" s="106"/>
      <c r="AO301" s="106"/>
      <c r="AP301" s="106"/>
      <c r="AQ301" s="106"/>
      <c r="AR301" s="106"/>
      <c r="AS301" s="106"/>
      <c r="AT301" s="106"/>
      <c r="AU301" s="106"/>
      <c r="AV301" s="106"/>
      <c r="AW301" s="106"/>
    </row>
    <row r="302" spans="1:49" s="102" customFormat="1" ht="15.75">
      <c r="A302" s="126"/>
      <c r="B302" s="127"/>
      <c r="C302" s="128"/>
      <c r="D302" s="128"/>
      <c r="E302" s="128"/>
      <c r="F302" s="129"/>
      <c r="G302" s="129"/>
      <c r="H302" s="129"/>
      <c r="I302" s="129"/>
      <c r="J302" s="129"/>
      <c r="K302" s="129"/>
      <c r="L302" s="129"/>
      <c r="M302" s="129"/>
      <c r="N302" s="129"/>
      <c r="O302" s="129"/>
      <c r="P302" s="129"/>
      <c r="Q302" s="129"/>
      <c r="R302" s="129"/>
      <c r="S302" s="129"/>
      <c r="T302" s="129"/>
      <c r="U302" s="129"/>
      <c r="V302" s="129"/>
      <c r="W302" s="129"/>
      <c r="X302" s="129"/>
      <c r="Y302" s="129"/>
      <c r="Z302" s="129"/>
      <c r="AA302" s="129"/>
      <c r="AB302" s="129"/>
      <c r="AC302" s="129"/>
      <c r="AD302" s="129"/>
      <c r="AE302" s="129"/>
      <c r="AF302" s="129"/>
      <c r="AG302" s="129"/>
      <c r="AH302" s="129"/>
      <c r="AI302" s="129"/>
      <c r="AJ302" s="129"/>
      <c r="AL302" s="106"/>
      <c r="AM302" s="106"/>
      <c r="AN302" s="106"/>
      <c r="AO302" s="106"/>
      <c r="AP302" s="106"/>
      <c r="AQ302" s="106"/>
      <c r="AR302" s="106"/>
      <c r="AS302" s="106"/>
      <c r="AT302" s="106"/>
      <c r="AU302" s="106"/>
      <c r="AV302" s="106"/>
      <c r="AW302" s="106"/>
    </row>
    <row r="303" spans="1:49" s="102" customFormat="1" ht="15.75">
      <c r="A303" s="126"/>
      <c r="B303" s="127"/>
      <c r="C303" s="128"/>
      <c r="D303" s="128"/>
      <c r="E303" s="128"/>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129"/>
      <c r="AB303" s="129"/>
      <c r="AC303" s="129"/>
      <c r="AD303" s="129"/>
      <c r="AE303" s="129"/>
      <c r="AF303" s="129"/>
      <c r="AG303" s="129"/>
      <c r="AH303" s="129"/>
      <c r="AI303" s="129"/>
      <c r="AJ303" s="129"/>
      <c r="AL303" s="106"/>
      <c r="AM303" s="106"/>
      <c r="AN303" s="106"/>
      <c r="AO303" s="106"/>
      <c r="AP303" s="106"/>
      <c r="AQ303" s="106"/>
      <c r="AR303" s="106"/>
      <c r="AS303" s="106"/>
      <c r="AT303" s="106"/>
      <c r="AU303" s="106"/>
      <c r="AV303" s="106"/>
      <c r="AW303" s="106"/>
    </row>
    <row r="304" spans="1:49" s="102" customFormat="1" ht="15.75">
      <c r="A304" s="126"/>
      <c r="B304" s="127"/>
      <c r="C304" s="128"/>
      <c r="D304" s="128"/>
      <c r="E304" s="128"/>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c r="AH304" s="129"/>
      <c r="AI304" s="129"/>
      <c r="AJ304" s="129"/>
      <c r="AL304" s="106"/>
      <c r="AM304" s="106"/>
      <c r="AN304" s="106"/>
      <c r="AO304" s="106"/>
      <c r="AP304" s="106"/>
      <c r="AQ304" s="106"/>
      <c r="AR304" s="106"/>
      <c r="AS304" s="106"/>
      <c r="AT304" s="106"/>
      <c r="AU304" s="106"/>
      <c r="AV304" s="106"/>
      <c r="AW304" s="106"/>
    </row>
    <row r="305" spans="1:49" s="102" customFormat="1" ht="15.75">
      <c r="A305" s="126"/>
      <c r="B305" s="127"/>
      <c r="C305" s="128"/>
      <c r="D305" s="128"/>
      <c r="E305" s="128"/>
      <c r="F305" s="129"/>
      <c r="G305" s="129"/>
      <c r="H305" s="129"/>
      <c r="I305" s="129"/>
      <c r="J305" s="129"/>
      <c r="K305" s="129"/>
      <c r="L305" s="129"/>
      <c r="M305" s="129"/>
      <c r="N305" s="129"/>
      <c r="O305" s="129"/>
      <c r="P305" s="129"/>
      <c r="Q305" s="129"/>
      <c r="R305" s="129"/>
      <c r="S305" s="129"/>
      <c r="T305" s="129"/>
      <c r="U305" s="129"/>
      <c r="V305" s="129"/>
      <c r="W305" s="129"/>
      <c r="X305" s="129"/>
      <c r="Y305" s="129"/>
      <c r="Z305" s="129"/>
      <c r="AA305" s="129"/>
      <c r="AB305" s="129"/>
      <c r="AC305" s="129"/>
      <c r="AD305" s="129"/>
      <c r="AE305" s="129"/>
      <c r="AF305" s="129"/>
      <c r="AG305" s="129"/>
      <c r="AH305" s="129"/>
      <c r="AI305" s="129"/>
      <c r="AJ305" s="129"/>
      <c r="AL305" s="106"/>
      <c r="AM305" s="106"/>
      <c r="AN305" s="106"/>
      <c r="AO305" s="106"/>
      <c r="AP305" s="106"/>
      <c r="AQ305" s="106"/>
      <c r="AR305" s="106"/>
      <c r="AS305" s="106"/>
      <c r="AT305" s="106"/>
      <c r="AU305" s="106"/>
      <c r="AV305" s="106"/>
      <c r="AW305" s="106"/>
    </row>
    <row r="306" spans="1:49" s="102" customFormat="1" ht="15.75">
      <c r="A306" s="126"/>
      <c r="B306" s="127"/>
      <c r="C306" s="128"/>
      <c r="D306" s="128"/>
      <c r="E306" s="128"/>
      <c r="F306" s="129"/>
      <c r="G306" s="129"/>
      <c r="H306" s="129"/>
      <c r="I306" s="129"/>
      <c r="J306" s="129"/>
      <c r="K306" s="129"/>
      <c r="L306" s="129"/>
      <c r="M306" s="129"/>
      <c r="N306" s="129"/>
      <c r="O306" s="129"/>
      <c r="P306" s="129"/>
      <c r="Q306" s="129"/>
      <c r="R306" s="129"/>
      <c r="S306" s="129"/>
      <c r="T306" s="129"/>
      <c r="U306" s="129"/>
      <c r="V306" s="129"/>
      <c r="W306" s="129"/>
      <c r="X306" s="129"/>
      <c r="Y306" s="129"/>
      <c r="Z306" s="129"/>
      <c r="AA306" s="129"/>
      <c r="AB306" s="129"/>
      <c r="AC306" s="129"/>
      <c r="AD306" s="129"/>
      <c r="AE306" s="129"/>
      <c r="AF306" s="129"/>
      <c r="AG306" s="129"/>
      <c r="AH306" s="129"/>
      <c r="AI306" s="129"/>
      <c r="AJ306" s="129"/>
      <c r="AL306" s="106"/>
      <c r="AM306" s="106"/>
      <c r="AN306" s="106"/>
      <c r="AO306" s="106"/>
      <c r="AP306" s="106"/>
      <c r="AQ306" s="106"/>
      <c r="AR306" s="106"/>
      <c r="AS306" s="106"/>
      <c r="AT306" s="106"/>
      <c r="AU306" s="106"/>
      <c r="AV306" s="106"/>
      <c r="AW306" s="106"/>
    </row>
    <row r="307" spans="1:49" s="102" customFormat="1" ht="15.75">
      <c r="A307" s="126"/>
      <c r="B307" s="127"/>
      <c r="C307" s="128"/>
      <c r="D307" s="128"/>
      <c r="E307" s="128"/>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c r="AC307" s="129"/>
      <c r="AD307" s="129"/>
      <c r="AE307" s="129"/>
      <c r="AF307" s="129"/>
      <c r="AG307" s="129"/>
      <c r="AH307" s="129"/>
      <c r="AI307" s="129"/>
      <c r="AJ307" s="129"/>
      <c r="AL307" s="106"/>
      <c r="AM307" s="106"/>
      <c r="AN307" s="106"/>
      <c r="AO307" s="106"/>
      <c r="AP307" s="106"/>
      <c r="AQ307" s="106"/>
      <c r="AR307" s="106"/>
      <c r="AS307" s="106"/>
      <c r="AT307" s="106"/>
      <c r="AU307" s="106"/>
      <c r="AV307" s="106"/>
      <c r="AW307" s="106"/>
    </row>
    <row r="308" spans="1:49" s="102" customFormat="1" ht="15.75">
      <c r="A308" s="126"/>
      <c r="B308" s="127"/>
      <c r="C308" s="128"/>
      <c r="D308" s="128"/>
      <c r="E308" s="128"/>
      <c r="F308" s="129"/>
      <c r="G308" s="129"/>
      <c r="H308" s="129"/>
      <c r="I308" s="129"/>
      <c r="J308" s="129"/>
      <c r="K308" s="129"/>
      <c r="L308" s="129"/>
      <c r="M308" s="129"/>
      <c r="N308" s="129"/>
      <c r="O308" s="129"/>
      <c r="P308" s="129"/>
      <c r="Q308" s="129"/>
      <c r="R308" s="129"/>
      <c r="S308" s="129"/>
      <c r="T308" s="129"/>
      <c r="U308" s="129"/>
      <c r="V308" s="129"/>
      <c r="W308" s="129"/>
      <c r="X308" s="129"/>
      <c r="Y308" s="129"/>
      <c r="Z308" s="129"/>
      <c r="AA308" s="129"/>
      <c r="AB308" s="129"/>
      <c r="AC308" s="129"/>
      <c r="AD308" s="129"/>
      <c r="AE308" s="129"/>
      <c r="AF308" s="129"/>
      <c r="AG308" s="129"/>
      <c r="AH308" s="129"/>
      <c r="AI308" s="129"/>
      <c r="AJ308" s="129"/>
      <c r="AL308" s="106"/>
      <c r="AM308" s="106"/>
      <c r="AN308" s="106"/>
      <c r="AO308" s="106"/>
      <c r="AP308" s="106"/>
      <c r="AQ308" s="106"/>
      <c r="AR308" s="106"/>
      <c r="AS308" s="106"/>
      <c r="AT308" s="106"/>
      <c r="AU308" s="106"/>
      <c r="AV308" s="106"/>
      <c r="AW308" s="106"/>
    </row>
    <row r="309" spans="1:49" s="102" customFormat="1" ht="15.75">
      <c r="A309" s="126"/>
      <c r="B309" s="127"/>
      <c r="C309" s="128"/>
      <c r="D309" s="128"/>
      <c r="E309" s="128"/>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c r="AC309" s="129"/>
      <c r="AD309" s="129"/>
      <c r="AE309" s="129"/>
      <c r="AF309" s="129"/>
      <c r="AG309" s="129"/>
      <c r="AH309" s="129"/>
      <c r="AI309" s="129"/>
      <c r="AJ309" s="129"/>
      <c r="AL309" s="106"/>
      <c r="AM309" s="106"/>
      <c r="AN309" s="106"/>
      <c r="AO309" s="106"/>
      <c r="AP309" s="106"/>
      <c r="AQ309" s="106"/>
      <c r="AR309" s="106"/>
      <c r="AS309" s="106"/>
      <c r="AT309" s="106"/>
      <c r="AU309" s="106"/>
      <c r="AV309" s="106"/>
      <c r="AW309" s="106"/>
    </row>
    <row r="310" spans="1:49" s="102" customFormat="1" ht="15.75">
      <c r="A310" s="126"/>
      <c r="B310" s="127"/>
      <c r="C310" s="128"/>
      <c r="D310" s="128"/>
      <c r="E310" s="128"/>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29"/>
      <c r="AE310" s="129"/>
      <c r="AF310" s="129"/>
      <c r="AG310" s="129"/>
      <c r="AH310" s="129"/>
      <c r="AI310" s="129"/>
      <c r="AJ310" s="129"/>
      <c r="AL310" s="106"/>
      <c r="AM310" s="106"/>
      <c r="AN310" s="106"/>
      <c r="AO310" s="106"/>
      <c r="AP310" s="106"/>
      <c r="AQ310" s="106"/>
      <c r="AR310" s="106"/>
      <c r="AS310" s="106"/>
      <c r="AT310" s="106"/>
      <c r="AU310" s="106"/>
      <c r="AV310" s="106"/>
      <c r="AW310" s="106"/>
    </row>
    <row r="311" spans="1:49" s="102" customFormat="1" ht="15.75">
      <c r="A311" s="126"/>
      <c r="B311" s="127"/>
      <c r="C311" s="128"/>
      <c r="D311" s="128"/>
      <c r="E311" s="128"/>
      <c r="F311" s="129"/>
      <c r="G311" s="129"/>
      <c r="H311" s="129"/>
      <c r="I311" s="129"/>
      <c r="J311" s="129"/>
      <c r="K311" s="129"/>
      <c r="L311" s="129"/>
      <c r="M311" s="129"/>
      <c r="N311" s="129"/>
      <c r="O311" s="129"/>
      <c r="P311" s="129"/>
      <c r="Q311" s="129"/>
      <c r="R311" s="129"/>
      <c r="S311" s="129"/>
      <c r="T311" s="129"/>
      <c r="U311" s="129"/>
      <c r="V311" s="129"/>
      <c r="W311" s="129"/>
      <c r="X311" s="129"/>
      <c r="Y311" s="129"/>
      <c r="Z311" s="129"/>
      <c r="AA311" s="129"/>
      <c r="AB311" s="129"/>
      <c r="AC311" s="129"/>
      <c r="AD311" s="129"/>
      <c r="AE311" s="129"/>
      <c r="AF311" s="129"/>
      <c r="AG311" s="129"/>
      <c r="AH311" s="129"/>
      <c r="AI311" s="129"/>
      <c r="AJ311" s="129"/>
      <c r="AL311" s="106"/>
      <c r="AM311" s="106"/>
      <c r="AN311" s="106"/>
      <c r="AO311" s="106"/>
      <c r="AP311" s="106"/>
      <c r="AQ311" s="106"/>
      <c r="AR311" s="106"/>
      <c r="AS311" s="106"/>
      <c r="AT311" s="106"/>
      <c r="AU311" s="106"/>
      <c r="AV311" s="106"/>
      <c r="AW311" s="106"/>
    </row>
    <row r="312" spans="1:49" s="102" customFormat="1" ht="15.75">
      <c r="A312" s="126"/>
      <c r="B312" s="127"/>
      <c r="C312" s="128"/>
      <c r="D312" s="128"/>
      <c r="E312" s="128"/>
      <c r="F312" s="129"/>
      <c r="G312" s="129"/>
      <c r="H312" s="129"/>
      <c r="I312" s="129"/>
      <c r="J312" s="129"/>
      <c r="K312" s="129"/>
      <c r="L312" s="129"/>
      <c r="M312" s="129"/>
      <c r="N312" s="129"/>
      <c r="O312" s="129"/>
      <c r="P312" s="129"/>
      <c r="Q312" s="129"/>
      <c r="R312" s="129"/>
      <c r="S312" s="129"/>
      <c r="T312" s="129"/>
      <c r="U312" s="129"/>
      <c r="V312" s="129"/>
      <c r="W312" s="129"/>
      <c r="X312" s="129"/>
      <c r="Y312" s="129"/>
      <c r="Z312" s="129"/>
      <c r="AA312" s="129"/>
      <c r="AB312" s="129"/>
      <c r="AC312" s="129"/>
      <c r="AD312" s="129"/>
      <c r="AE312" s="129"/>
      <c r="AF312" s="129"/>
      <c r="AG312" s="129"/>
      <c r="AH312" s="129"/>
      <c r="AI312" s="129"/>
      <c r="AJ312" s="129"/>
      <c r="AL312" s="106"/>
      <c r="AM312" s="106"/>
      <c r="AN312" s="106"/>
      <c r="AO312" s="106"/>
      <c r="AP312" s="106"/>
      <c r="AQ312" s="106"/>
      <c r="AR312" s="106"/>
      <c r="AS312" s="106"/>
      <c r="AT312" s="106"/>
      <c r="AU312" s="106"/>
      <c r="AV312" s="106"/>
      <c r="AW312" s="106"/>
    </row>
    <row r="313" spans="1:49" s="102" customFormat="1" ht="15.75">
      <c r="A313" s="126"/>
      <c r="B313" s="127"/>
      <c r="C313" s="128"/>
      <c r="D313" s="128"/>
      <c r="E313" s="128"/>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29"/>
      <c r="AE313" s="129"/>
      <c r="AF313" s="129"/>
      <c r="AG313" s="129"/>
      <c r="AH313" s="129"/>
      <c r="AI313" s="129"/>
      <c r="AJ313" s="129"/>
      <c r="AL313" s="106"/>
      <c r="AM313" s="106"/>
      <c r="AN313" s="106"/>
      <c r="AO313" s="106"/>
      <c r="AP313" s="106"/>
      <c r="AQ313" s="106"/>
      <c r="AR313" s="106"/>
      <c r="AS313" s="106"/>
      <c r="AT313" s="106"/>
      <c r="AU313" s="106"/>
      <c r="AV313" s="106"/>
      <c r="AW313" s="106"/>
    </row>
    <row r="314" spans="1:49" s="102" customFormat="1" ht="15.75">
      <c r="A314" s="126"/>
      <c r="B314" s="127"/>
      <c r="C314" s="128"/>
      <c r="D314" s="128"/>
      <c r="E314" s="128"/>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c r="AG314" s="129"/>
      <c r="AH314" s="129"/>
      <c r="AI314" s="129"/>
      <c r="AJ314" s="129"/>
      <c r="AL314" s="106"/>
      <c r="AM314" s="106"/>
      <c r="AN314" s="106"/>
      <c r="AO314" s="106"/>
      <c r="AP314" s="106"/>
      <c r="AQ314" s="106"/>
      <c r="AR314" s="106"/>
      <c r="AS314" s="106"/>
      <c r="AT314" s="106"/>
      <c r="AU314" s="106"/>
      <c r="AV314" s="106"/>
      <c r="AW314" s="106"/>
    </row>
    <row r="315" spans="1:49" s="102" customFormat="1" ht="15.75">
      <c r="A315" s="126"/>
      <c r="B315" s="127"/>
      <c r="C315" s="128"/>
      <c r="D315" s="128"/>
      <c r="E315" s="128"/>
      <c r="F315" s="129"/>
      <c r="G315" s="129"/>
      <c r="H315" s="129"/>
      <c r="I315" s="129"/>
      <c r="J315" s="129"/>
      <c r="K315" s="129"/>
      <c r="L315" s="129"/>
      <c r="M315" s="129"/>
      <c r="N315" s="129"/>
      <c r="O315" s="129"/>
      <c r="P315" s="129"/>
      <c r="Q315" s="129"/>
      <c r="R315" s="129"/>
      <c r="S315" s="129"/>
      <c r="T315" s="129"/>
      <c r="U315" s="129"/>
      <c r="V315" s="129"/>
      <c r="W315" s="129"/>
      <c r="X315" s="129"/>
      <c r="Y315" s="129"/>
      <c r="Z315" s="129"/>
      <c r="AA315" s="129"/>
      <c r="AB315" s="129"/>
      <c r="AC315" s="129"/>
      <c r="AD315" s="129"/>
      <c r="AE315" s="129"/>
      <c r="AF315" s="129"/>
      <c r="AG315" s="129"/>
      <c r="AH315" s="129"/>
      <c r="AI315" s="129"/>
      <c r="AJ315" s="129"/>
      <c r="AL315" s="106"/>
      <c r="AM315" s="106"/>
      <c r="AN315" s="106"/>
      <c r="AO315" s="106"/>
      <c r="AP315" s="106"/>
      <c r="AQ315" s="106"/>
      <c r="AR315" s="106"/>
      <c r="AS315" s="106"/>
      <c r="AT315" s="106"/>
      <c r="AU315" s="106"/>
      <c r="AV315" s="106"/>
      <c r="AW315" s="106"/>
    </row>
    <row r="316" spans="1:49" s="102" customFormat="1" ht="15.75">
      <c r="A316" s="126"/>
      <c r="B316" s="127"/>
      <c r="C316" s="128"/>
      <c r="D316" s="128"/>
      <c r="E316" s="128"/>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c r="AC316" s="129"/>
      <c r="AD316" s="129"/>
      <c r="AE316" s="129"/>
      <c r="AF316" s="129"/>
      <c r="AG316" s="129"/>
      <c r="AH316" s="129"/>
      <c r="AI316" s="129"/>
      <c r="AJ316" s="129"/>
      <c r="AL316" s="106"/>
      <c r="AM316" s="106"/>
      <c r="AN316" s="106"/>
      <c r="AO316" s="106"/>
      <c r="AP316" s="106"/>
      <c r="AQ316" s="106"/>
      <c r="AR316" s="106"/>
      <c r="AS316" s="106"/>
      <c r="AT316" s="106"/>
      <c r="AU316" s="106"/>
      <c r="AV316" s="106"/>
      <c r="AW316" s="106"/>
    </row>
    <row r="317" spans="1:49" s="102" customFormat="1" ht="15.75">
      <c r="A317" s="126"/>
      <c r="B317" s="127"/>
      <c r="C317" s="128"/>
      <c r="D317" s="128"/>
      <c r="E317" s="128"/>
      <c r="F317" s="129"/>
      <c r="G317" s="129"/>
      <c r="H317" s="129"/>
      <c r="I317" s="129"/>
      <c r="J317" s="129"/>
      <c r="K317" s="129"/>
      <c r="L317" s="129"/>
      <c r="M317" s="129"/>
      <c r="N317" s="129"/>
      <c r="O317" s="129"/>
      <c r="P317" s="129"/>
      <c r="Q317" s="129"/>
      <c r="R317" s="129"/>
      <c r="S317" s="129"/>
      <c r="T317" s="129"/>
      <c r="U317" s="129"/>
      <c r="V317" s="129"/>
      <c r="W317" s="129"/>
      <c r="X317" s="129"/>
      <c r="Y317" s="129"/>
      <c r="Z317" s="129"/>
      <c r="AA317" s="129"/>
      <c r="AB317" s="129"/>
      <c r="AC317" s="129"/>
      <c r="AD317" s="129"/>
      <c r="AE317" s="129"/>
      <c r="AF317" s="129"/>
      <c r="AG317" s="129"/>
      <c r="AH317" s="129"/>
      <c r="AI317" s="129"/>
      <c r="AJ317" s="129"/>
      <c r="AL317" s="106"/>
      <c r="AM317" s="106"/>
      <c r="AN317" s="106"/>
      <c r="AO317" s="106"/>
      <c r="AP317" s="106"/>
      <c r="AQ317" s="106"/>
      <c r="AR317" s="106"/>
      <c r="AS317" s="106"/>
      <c r="AT317" s="106"/>
      <c r="AU317" s="106"/>
      <c r="AV317" s="106"/>
      <c r="AW317" s="106"/>
    </row>
    <row r="318" spans="1:49" s="102" customFormat="1" ht="15.75">
      <c r="A318" s="126"/>
      <c r="B318" s="127"/>
      <c r="C318" s="128"/>
      <c r="D318" s="128"/>
      <c r="E318" s="128"/>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29"/>
      <c r="AB318" s="129"/>
      <c r="AC318" s="129"/>
      <c r="AD318" s="129"/>
      <c r="AE318" s="129"/>
      <c r="AF318" s="129"/>
      <c r="AG318" s="129"/>
      <c r="AH318" s="129"/>
      <c r="AI318" s="129"/>
      <c r="AJ318" s="129"/>
      <c r="AL318" s="106"/>
      <c r="AM318" s="106"/>
      <c r="AN318" s="106"/>
      <c r="AO318" s="106"/>
      <c r="AP318" s="106"/>
      <c r="AQ318" s="106"/>
      <c r="AR318" s="106"/>
      <c r="AS318" s="106"/>
      <c r="AT318" s="106"/>
      <c r="AU318" s="106"/>
      <c r="AV318" s="106"/>
      <c r="AW318" s="106"/>
    </row>
    <row r="319" spans="1:49" s="102" customFormat="1" ht="15.75">
      <c r="A319" s="126"/>
      <c r="B319" s="127"/>
      <c r="C319" s="128"/>
      <c r="D319" s="128"/>
      <c r="E319" s="128"/>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c r="AC319" s="129"/>
      <c r="AD319" s="129"/>
      <c r="AE319" s="129"/>
      <c r="AF319" s="129"/>
      <c r="AG319" s="129"/>
      <c r="AH319" s="129"/>
      <c r="AI319" s="129"/>
      <c r="AJ319" s="129"/>
      <c r="AL319" s="106"/>
      <c r="AM319" s="106"/>
      <c r="AN319" s="106"/>
      <c r="AO319" s="106"/>
      <c r="AP319" s="106"/>
      <c r="AQ319" s="106"/>
      <c r="AR319" s="106"/>
      <c r="AS319" s="106"/>
      <c r="AT319" s="106"/>
      <c r="AU319" s="106"/>
      <c r="AV319" s="106"/>
      <c r="AW319" s="106"/>
    </row>
    <row r="320" spans="1:49" s="102" customFormat="1" ht="15.75">
      <c r="A320" s="126"/>
      <c r="B320" s="127"/>
      <c r="C320" s="128"/>
      <c r="D320" s="128"/>
      <c r="E320" s="128"/>
      <c r="F320" s="129"/>
      <c r="G320" s="129"/>
      <c r="H320" s="129"/>
      <c r="I320" s="129"/>
      <c r="J320" s="129"/>
      <c r="K320" s="129"/>
      <c r="L320" s="129"/>
      <c r="M320" s="129"/>
      <c r="N320" s="129"/>
      <c r="O320" s="129"/>
      <c r="P320" s="129"/>
      <c r="Q320" s="129"/>
      <c r="R320" s="129"/>
      <c r="S320" s="129"/>
      <c r="T320" s="129"/>
      <c r="U320" s="129"/>
      <c r="V320" s="129"/>
      <c r="W320" s="129"/>
      <c r="X320" s="129"/>
      <c r="Y320" s="129"/>
      <c r="Z320" s="129"/>
      <c r="AA320" s="129"/>
      <c r="AB320" s="129"/>
      <c r="AC320" s="129"/>
      <c r="AD320" s="129"/>
      <c r="AE320" s="129"/>
      <c r="AF320" s="129"/>
      <c r="AG320" s="129"/>
      <c r="AH320" s="129"/>
      <c r="AI320" s="129"/>
      <c r="AJ320" s="129"/>
      <c r="AL320" s="106"/>
      <c r="AM320" s="106"/>
      <c r="AN320" s="106"/>
      <c r="AO320" s="106"/>
      <c r="AP320" s="106"/>
      <c r="AQ320" s="106"/>
      <c r="AR320" s="106"/>
      <c r="AS320" s="106"/>
      <c r="AT320" s="106"/>
      <c r="AU320" s="106"/>
      <c r="AV320" s="106"/>
      <c r="AW320" s="106"/>
    </row>
    <row r="321" spans="1:49" s="102" customFormat="1" ht="15.75">
      <c r="A321" s="126"/>
      <c r="B321" s="127"/>
      <c r="C321" s="128"/>
      <c r="D321" s="128"/>
      <c r="E321" s="128"/>
      <c r="F321" s="129"/>
      <c r="G321" s="129"/>
      <c r="H321" s="129"/>
      <c r="I321" s="129"/>
      <c r="J321" s="129"/>
      <c r="K321" s="129"/>
      <c r="L321" s="129"/>
      <c r="M321" s="129"/>
      <c r="N321" s="129"/>
      <c r="O321" s="129"/>
      <c r="P321" s="129"/>
      <c r="Q321" s="129"/>
      <c r="R321" s="129"/>
      <c r="S321" s="129"/>
      <c r="T321" s="129"/>
      <c r="U321" s="129"/>
      <c r="V321" s="129"/>
      <c r="W321" s="129"/>
      <c r="X321" s="129"/>
      <c r="Y321" s="129"/>
      <c r="Z321" s="129"/>
      <c r="AA321" s="129"/>
      <c r="AB321" s="129"/>
      <c r="AC321" s="129"/>
      <c r="AD321" s="129"/>
      <c r="AE321" s="129"/>
      <c r="AF321" s="129"/>
      <c r="AG321" s="129"/>
      <c r="AH321" s="129"/>
      <c r="AI321" s="129"/>
      <c r="AJ321" s="129"/>
      <c r="AL321" s="106"/>
      <c r="AM321" s="106"/>
      <c r="AN321" s="106"/>
      <c r="AO321" s="106"/>
      <c r="AP321" s="106"/>
      <c r="AQ321" s="106"/>
      <c r="AR321" s="106"/>
      <c r="AS321" s="106"/>
      <c r="AT321" s="106"/>
      <c r="AU321" s="106"/>
      <c r="AV321" s="106"/>
      <c r="AW321" s="106"/>
    </row>
    <row r="322" spans="1:49" s="102" customFormat="1" ht="15.75">
      <c r="A322" s="126"/>
      <c r="B322" s="127"/>
      <c r="C322" s="128"/>
      <c r="D322" s="128"/>
      <c r="E322" s="128"/>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c r="AH322" s="129"/>
      <c r="AI322" s="129"/>
      <c r="AJ322" s="129"/>
      <c r="AL322" s="106"/>
      <c r="AM322" s="106"/>
      <c r="AN322" s="106"/>
      <c r="AO322" s="106"/>
      <c r="AP322" s="106"/>
      <c r="AQ322" s="106"/>
      <c r="AR322" s="106"/>
      <c r="AS322" s="106"/>
      <c r="AT322" s="106"/>
      <c r="AU322" s="106"/>
      <c r="AV322" s="106"/>
      <c r="AW322" s="106"/>
    </row>
    <row r="323" spans="1:49" s="102" customFormat="1" ht="15.75">
      <c r="A323" s="126"/>
      <c r="B323" s="127"/>
      <c r="C323" s="128"/>
      <c r="D323" s="128"/>
      <c r="E323" s="128"/>
      <c r="F323" s="129"/>
      <c r="G323" s="129"/>
      <c r="H323" s="129"/>
      <c r="I323" s="129"/>
      <c r="J323" s="129"/>
      <c r="K323" s="129"/>
      <c r="L323" s="129"/>
      <c r="M323" s="129"/>
      <c r="N323" s="129"/>
      <c r="O323" s="129"/>
      <c r="P323" s="129"/>
      <c r="Q323" s="129"/>
      <c r="R323" s="129"/>
      <c r="S323" s="129"/>
      <c r="T323" s="129"/>
      <c r="U323" s="129"/>
      <c r="V323" s="129"/>
      <c r="W323" s="129"/>
      <c r="X323" s="129"/>
      <c r="Y323" s="129"/>
      <c r="Z323" s="129"/>
      <c r="AA323" s="129"/>
      <c r="AB323" s="129"/>
      <c r="AC323" s="129"/>
      <c r="AD323" s="129"/>
      <c r="AE323" s="129"/>
      <c r="AF323" s="129"/>
      <c r="AG323" s="129"/>
      <c r="AH323" s="129"/>
      <c r="AI323" s="129"/>
      <c r="AJ323" s="129"/>
      <c r="AL323" s="106"/>
      <c r="AM323" s="106"/>
      <c r="AN323" s="106"/>
      <c r="AO323" s="106"/>
      <c r="AP323" s="106"/>
      <c r="AQ323" s="106"/>
      <c r="AR323" s="106"/>
      <c r="AS323" s="106"/>
      <c r="AT323" s="106"/>
      <c r="AU323" s="106"/>
      <c r="AV323" s="106"/>
      <c r="AW323" s="106"/>
    </row>
    <row r="324" spans="1:49" s="102" customFormat="1" ht="15.75">
      <c r="A324" s="126"/>
      <c r="B324" s="127"/>
      <c r="C324" s="128"/>
      <c r="D324" s="128"/>
      <c r="E324" s="128"/>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c r="AC324" s="129"/>
      <c r="AD324" s="129"/>
      <c r="AE324" s="129"/>
      <c r="AF324" s="129"/>
      <c r="AG324" s="129"/>
      <c r="AH324" s="129"/>
      <c r="AI324" s="129"/>
      <c r="AJ324" s="129"/>
      <c r="AL324" s="106"/>
      <c r="AM324" s="106"/>
      <c r="AN324" s="106"/>
      <c r="AO324" s="106"/>
      <c r="AP324" s="106"/>
      <c r="AQ324" s="106"/>
      <c r="AR324" s="106"/>
      <c r="AS324" s="106"/>
      <c r="AT324" s="106"/>
      <c r="AU324" s="106"/>
      <c r="AV324" s="106"/>
      <c r="AW324" s="106"/>
    </row>
    <row r="325" spans="1:49" s="102" customFormat="1" ht="15.75">
      <c r="A325" s="126"/>
      <c r="B325" s="127"/>
      <c r="C325" s="128"/>
      <c r="D325" s="128"/>
      <c r="E325" s="128"/>
      <c r="F325" s="129"/>
      <c r="G325" s="129"/>
      <c r="H325" s="129"/>
      <c r="I325" s="129"/>
      <c r="J325" s="129"/>
      <c r="K325" s="129"/>
      <c r="L325" s="129"/>
      <c r="M325" s="129"/>
      <c r="N325" s="129"/>
      <c r="O325" s="129"/>
      <c r="P325" s="129"/>
      <c r="Q325" s="129"/>
      <c r="R325" s="129"/>
      <c r="S325" s="129"/>
      <c r="T325" s="129"/>
      <c r="U325" s="129"/>
      <c r="V325" s="129"/>
      <c r="W325" s="129"/>
      <c r="X325" s="129"/>
      <c r="Y325" s="129"/>
      <c r="Z325" s="129"/>
      <c r="AA325" s="129"/>
      <c r="AB325" s="129"/>
      <c r="AC325" s="129"/>
      <c r="AD325" s="129"/>
      <c r="AE325" s="129"/>
      <c r="AF325" s="129"/>
      <c r="AG325" s="129"/>
      <c r="AH325" s="129"/>
      <c r="AI325" s="129"/>
      <c r="AJ325" s="129"/>
      <c r="AL325" s="106"/>
      <c r="AM325" s="106"/>
      <c r="AN325" s="106"/>
      <c r="AO325" s="106"/>
      <c r="AP325" s="106"/>
      <c r="AQ325" s="106"/>
      <c r="AR325" s="106"/>
      <c r="AS325" s="106"/>
      <c r="AT325" s="106"/>
      <c r="AU325" s="106"/>
      <c r="AV325" s="106"/>
      <c r="AW325" s="106"/>
    </row>
    <row r="326" spans="1:49" s="102" customFormat="1" ht="15.75">
      <c r="A326" s="126"/>
      <c r="B326" s="127"/>
      <c r="C326" s="128"/>
      <c r="D326" s="128"/>
      <c r="E326" s="128"/>
      <c r="F326" s="129"/>
      <c r="G326" s="129"/>
      <c r="H326" s="129"/>
      <c r="I326" s="129"/>
      <c r="J326" s="129"/>
      <c r="K326" s="129"/>
      <c r="L326" s="129"/>
      <c r="M326" s="129"/>
      <c r="N326" s="129"/>
      <c r="O326" s="129"/>
      <c r="P326" s="129"/>
      <c r="Q326" s="129"/>
      <c r="R326" s="129"/>
      <c r="S326" s="129"/>
      <c r="T326" s="129"/>
      <c r="U326" s="129"/>
      <c r="V326" s="129"/>
      <c r="W326" s="129"/>
      <c r="X326" s="129"/>
      <c r="Y326" s="129"/>
      <c r="Z326" s="129"/>
      <c r="AA326" s="129"/>
      <c r="AB326" s="129"/>
      <c r="AC326" s="129"/>
      <c r="AD326" s="129"/>
      <c r="AE326" s="129"/>
      <c r="AF326" s="129"/>
      <c r="AG326" s="129"/>
      <c r="AH326" s="129"/>
      <c r="AI326" s="129"/>
      <c r="AJ326" s="129"/>
      <c r="AL326" s="106"/>
      <c r="AM326" s="106"/>
      <c r="AN326" s="106"/>
      <c r="AO326" s="106"/>
      <c r="AP326" s="106"/>
      <c r="AQ326" s="106"/>
      <c r="AR326" s="106"/>
      <c r="AS326" s="106"/>
      <c r="AT326" s="106"/>
      <c r="AU326" s="106"/>
      <c r="AV326" s="106"/>
      <c r="AW326" s="106"/>
    </row>
    <row r="327" spans="1:49" s="102" customFormat="1" ht="15.75">
      <c r="A327" s="126"/>
      <c r="B327" s="127"/>
      <c r="C327" s="128"/>
      <c r="D327" s="128"/>
      <c r="E327" s="128"/>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29"/>
      <c r="AB327" s="129"/>
      <c r="AC327" s="129"/>
      <c r="AD327" s="129"/>
      <c r="AE327" s="129"/>
      <c r="AF327" s="129"/>
      <c r="AG327" s="129"/>
      <c r="AH327" s="129"/>
      <c r="AI327" s="129"/>
      <c r="AJ327" s="129"/>
      <c r="AL327" s="106"/>
      <c r="AM327" s="106"/>
      <c r="AN327" s="106"/>
      <c r="AO327" s="106"/>
      <c r="AP327" s="106"/>
      <c r="AQ327" s="106"/>
      <c r="AR327" s="106"/>
      <c r="AS327" s="106"/>
      <c r="AT327" s="106"/>
      <c r="AU327" s="106"/>
      <c r="AV327" s="106"/>
      <c r="AW327" s="106"/>
    </row>
    <row r="328" spans="1:49" s="102" customFormat="1" ht="15.75">
      <c r="A328" s="126"/>
      <c r="B328" s="127"/>
      <c r="C328" s="128"/>
      <c r="D328" s="128"/>
      <c r="E328" s="128"/>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c r="AC328" s="129"/>
      <c r="AD328" s="129"/>
      <c r="AE328" s="129"/>
      <c r="AF328" s="129"/>
      <c r="AG328" s="129"/>
      <c r="AH328" s="129"/>
      <c r="AI328" s="129"/>
      <c r="AJ328" s="129"/>
      <c r="AL328" s="106"/>
      <c r="AM328" s="106"/>
      <c r="AN328" s="106"/>
      <c r="AO328" s="106"/>
      <c r="AP328" s="106"/>
      <c r="AQ328" s="106"/>
      <c r="AR328" s="106"/>
      <c r="AS328" s="106"/>
      <c r="AT328" s="106"/>
      <c r="AU328" s="106"/>
      <c r="AV328" s="106"/>
      <c r="AW328" s="106"/>
    </row>
    <row r="329" spans="1:49" s="102" customFormat="1" ht="15.75">
      <c r="A329" s="126"/>
      <c r="B329" s="127"/>
      <c r="C329" s="128"/>
      <c r="D329" s="128"/>
      <c r="E329" s="128"/>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29"/>
      <c r="AE329" s="129"/>
      <c r="AF329" s="129"/>
      <c r="AG329" s="129"/>
      <c r="AH329" s="129"/>
      <c r="AI329" s="129"/>
      <c r="AJ329" s="129"/>
      <c r="AL329" s="106"/>
      <c r="AM329" s="106"/>
      <c r="AN329" s="106"/>
      <c r="AO329" s="106"/>
      <c r="AP329" s="106"/>
      <c r="AQ329" s="106"/>
      <c r="AR329" s="106"/>
      <c r="AS329" s="106"/>
      <c r="AT329" s="106"/>
      <c r="AU329" s="106"/>
      <c r="AV329" s="106"/>
      <c r="AW329" s="106"/>
    </row>
    <row r="330" spans="1:49" s="102" customFormat="1" ht="15.75">
      <c r="A330" s="126"/>
      <c r="B330" s="127"/>
      <c r="C330" s="128"/>
      <c r="D330" s="128"/>
      <c r="E330" s="128"/>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29"/>
      <c r="AE330" s="129"/>
      <c r="AF330" s="129"/>
      <c r="AG330" s="129"/>
      <c r="AH330" s="129"/>
      <c r="AI330" s="129"/>
      <c r="AJ330" s="129"/>
      <c r="AL330" s="106"/>
      <c r="AM330" s="106"/>
      <c r="AN330" s="106"/>
      <c r="AO330" s="106"/>
      <c r="AP330" s="106"/>
      <c r="AQ330" s="106"/>
      <c r="AR330" s="106"/>
      <c r="AS330" s="106"/>
      <c r="AT330" s="106"/>
      <c r="AU330" s="106"/>
      <c r="AV330" s="106"/>
      <c r="AW330" s="106"/>
    </row>
    <row r="331" spans="1:49" s="102" customFormat="1" ht="15.75">
      <c r="A331" s="126"/>
      <c r="B331" s="127"/>
      <c r="C331" s="128"/>
      <c r="D331" s="128"/>
      <c r="E331" s="128"/>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c r="AC331" s="129"/>
      <c r="AD331" s="129"/>
      <c r="AE331" s="129"/>
      <c r="AF331" s="129"/>
      <c r="AG331" s="129"/>
      <c r="AH331" s="129"/>
      <c r="AI331" s="129"/>
      <c r="AJ331" s="129"/>
      <c r="AL331" s="106"/>
      <c r="AM331" s="106"/>
      <c r="AN331" s="106"/>
      <c r="AO331" s="106"/>
      <c r="AP331" s="106"/>
      <c r="AQ331" s="106"/>
      <c r="AR331" s="106"/>
      <c r="AS331" s="106"/>
      <c r="AT331" s="106"/>
      <c r="AU331" s="106"/>
      <c r="AV331" s="106"/>
      <c r="AW331" s="106"/>
    </row>
    <row r="332" spans="1:49" s="102" customFormat="1" ht="15.75">
      <c r="A332" s="126"/>
      <c r="B332" s="127"/>
      <c r="C332" s="128"/>
      <c r="D332" s="128"/>
      <c r="E332" s="128"/>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29"/>
      <c r="AE332" s="129"/>
      <c r="AF332" s="129"/>
      <c r="AG332" s="129"/>
      <c r="AH332" s="129"/>
      <c r="AI332" s="129"/>
      <c r="AJ332" s="129"/>
      <c r="AL332" s="106"/>
      <c r="AM332" s="106"/>
      <c r="AN332" s="106"/>
      <c r="AO332" s="106"/>
      <c r="AP332" s="106"/>
      <c r="AQ332" s="106"/>
      <c r="AR332" s="106"/>
      <c r="AS332" s="106"/>
      <c r="AT332" s="106"/>
      <c r="AU332" s="106"/>
      <c r="AV332" s="106"/>
      <c r="AW332" s="106"/>
    </row>
    <row r="333" spans="1:49" s="102" customFormat="1" ht="15.75">
      <c r="A333" s="126"/>
      <c r="B333" s="127"/>
      <c r="C333" s="128"/>
      <c r="D333" s="128"/>
      <c r="E333" s="128"/>
      <c r="F333" s="129"/>
      <c r="G333" s="129"/>
      <c r="H333" s="129"/>
      <c r="I333" s="129"/>
      <c r="J333" s="129"/>
      <c r="K333" s="129"/>
      <c r="L333" s="129"/>
      <c r="M333" s="129"/>
      <c r="N333" s="129"/>
      <c r="O333" s="129"/>
      <c r="P333" s="129"/>
      <c r="Q333" s="129"/>
      <c r="R333" s="129"/>
      <c r="S333" s="129"/>
      <c r="T333" s="129"/>
      <c r="U333" s="129"/>
      <c r="V333" s="129"/>
      <c r="W333" s="129"/>
      <c r="X333" s="129"/>
      <c r="Y333" s="129"/>
      <c r="Z333" s="129"/>
      <c r="AA333" s="129"/>
      <c r="AB333" s="129"/>
      <c r="AC333" s="129"/>
      <c r="AD333" s="129"/>
      <c r="AE333" s="129"/>
      <c r="AF333" s="129"/>
      <c r="AG333" s="129"/>
      <c r="AH333" s="129"/>
      <c r="AI333" s="129"/>
      <c r="AJ333" s="129"/>
      <c r="AL333" s="106"/>
      <c r="AM333" s="106"/>
      <c r="AN333" s="106"/>
      <c r="AO333" s="106"/>
      <c r="AP333" s="106"/>
      <c r="AQ333" s="106"/>
      <c r="AR333" s="106"/>
      <c r="AS333" s="106"/>
      <c r="AT333" s="106"/>
      <c r="AU333" s="106"/>
      <c r="AV333" s="106"/>
      <c r="AW333" s="106"/>
    </row>
    <row r="334" spans="1:49" s="102" customFormat="1" ht="15.75">
      <c r="A334" s="126"/>
      <c r="B334" s="127"/>
      <c r="C334" s="128"/>
      <c r="D334" s="128"/>
      <c r="E334" s="128"/>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29"/>
      <c r="AB334" s="129"/>
      <c r="AC334" s="129"/>
      <c r="AD334" s="129"/>
      <c r="AE334" s="129"/>
      <c r="AF334" s="129"/>
      <c r="AG334" s="129"/>
      <c r="AH334" s="129"/>
      <c r="AI334" s="129"/>
      <c r="AJ334" s="129"/>
      <c r="AL334" s="106"/>
      <c r="AM334" s="106"/>
      <c r="AN334" s="106"/>
      <c r="AO334" s="106"/>
      <c r="AP334" s="106"/>
      <c r="AQ334" s="106"/>
      <c r="AR334" s="106"/>
      <c r="AS334" s="106"/>
      <c r="AT334" s="106"/>
      <c r="AU334" s="106"/>
      <c r="AV334" s="106"/>
      <c r="AW334" s="106"/>
    </row>
    <row r="335" spans="1:49" s="102" customFormat="1" ht="15.75">
      <c r="A335" s="126"/>
      <c r="B335" s="127"/>
      <c r="C335" s="128"/>
      <c r="D335" s="128"/>
      <c r="E335" s="128"/>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29"/>
      <c r="AE335" s="129"/>
      <c r="AF335" s="129"/>
      <c r="AG335" s="129"/>
      <c r="AH335" s="129"/>
      <c r="AI335" s="129"/>
      <c r="AJ335" s="129"/>
      <c r="AL335" s="106"/>
      <c r="AM335" s="106"/>
      <c r="AN335" s="106"/>
      <c r="AO335" s="106"/>
      <c r="AP335" s="106"/>
      <c r="AQ335" s="106"/>
      <c r="AR335" s="106"/>
      <c r="AS335" s="106"/>
      <c r="AT335" s="106"/>
      <c r="AU335" s="106"/>
      <c r="AV335" s="106"/>
      <c r="AW335" s="106"/>
    </row>
    <row r="336" spans="1:49" s="102" customFormat="1" ht="15.75">
      <c r="A336" s="126"/>
      <c r="B336" s="127"/>
      <c r="C336" s="128"/>
      <c r="D336" s="128"/>
      <c r="E336" s="128"/>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c r="AC336" s="129"/>
      <c r="AD336" s="129"/>
      <c r="AE336" s="129"/>
      <c r="AF336" s="129"/>
      <c r="AG336" s="129"/>
      <c r="AH336" s="129"/>
      <c r="AI336" s="129"/>
      <c r="AJ336" s="129"/>
      <c r="AL336" s="106"/>
      <c r="AM336" s="106"/>
      <c r="AN336" s="106"/>
      <c r="AO336" s="106"/>
      <c r="AP336" s="106"/>
      <c r="AQ336" s="106"/>
      <c r="AR336" s="106"/>
      <c r="AS336" s="106"/>
      <c r="AT336" s="106"/>
      <c r="AU336" s="106"/>
      <c r="AV336" s="106"/>
      <c r="AW336" s="106"/>
    </row>
    <row r="337" spans="1:49" s="102" customFormat="1" ht="15.75">
      <c r="A337" s="126"/>
      <c r="B337" s="127"/>
      <c r="C337" s="128"/>
      <c r="D337" s="128"/>
      <c r="E337" s="128"/>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c r="AC337" s="129"/>
      <c r="AD337" s="129"/>
      <c r="AE337" s="129"/>
      <c r="AF337" s="129"/>
      <c r="AG337" s="129"/>
      <c r="AH337" s="129"/>
      <c r="AI337" s="129"/>
      <c r="AJ337" s="129"/>
      <c r="AL337" s="106"/>
      <c r="AM337" s="106"/>
      <c r="AN337" s="106"/>
      <c r="AO337" s="106"/>
      <c r="AP337" s="106"/>
      <c r="AQ337" s="106"/>
      <c r="AR337" s="106"/>
      <c r="AS337" s="106"/>
      <c r="AT337" s="106"/>
      <c r="AU337" s="106"/>
      <c r="AV337" s="106"/>
      <c r="AW337" s="106"/>
    </row>
    <row r="338" spans="1:49" s="102" customFormat="1" ht="15.75">
      <c r="A338" s="126"/>
      <c r="B338" s="127"/>
      <c r="C338" s="128"/>
      <c r="D338" s="128"/>
      <c r="E338" s="128"/>
      <c r="F338" s="129"/>
      <c r="G338" s="129"/>
      <c r="H338" s="129"/>
      <c r="I338" s="129"/>
      <c r="J338" s="129"/>
      <c r="K338" s="129"/>
      <c r="L338" s="129"/>
      <c r="M338" s="129"/>
      <c r="N338" s="129"/>
      <c r="O338" s="129"/>
      <c r="P338" s="129"/>
      <c r="Q338" s="129"/>
      <c r="R338" s="129"/>
      <c r="S338" s="129"/>
      <c r="T338" s="129"/>
      <c r="U338" s="129"/>
      <c r="V338" s="129"/>
      <c r="W338" s="129"/>
      <c r="X338" s="129"/>
      <c r="Y338" s="129"/>
      <c r="Z338" s="129"/>
      <c r="AA338" s="129"/>
      <c r="AB338" s="129"/>
      <c r="AC338" s="129"/>
      <c r="AD338" s="129"/>
      <c r="AE338" s="129"/>
      <c r="AF338" s="129"/>
      <c r="AG338" s="129"/>
      <c r="AH338" s="129"/>
      <c r="AI338" s="129"/>
      <c r="AJ338" s="129"/>
      <c r="AL338" s="106"/>
      <c r="AM338" s="106"/>
      <c r="AN338" s="106"/>
      <c r="AO338" s="106"/>
      <c r="AP338" s="106"/>
      <c r="AQ338" s="106"/>
      <c r="AR338" s="106"/>
      <c r="AS338" s="106"/>
      <c r="AT338" s="106"/>
      <c r="AU338" s="106"/>
      <c r="AV338" s="106"/>
      <c r="AW338" s="106"/>
    </row>
    <row r="339" spans="1:49" s="102" customFormat="1" ht="15.75">
      <c r="A339" s="126"/>
      <c r="B339" s="127"/>
      <c r="C339" s="128"/>
      <c r="D339" s="128"/>
      <c r="E339" s="128"/>
      <c r="F339" s="129"/>
      <c r="G339" s="129"/>
      <c r="H339" s="129"/>
      <c r="I339" s="129"/>
      <c r="J339" s="129"/>
      <c r="K339" s="129"/>
      <c r="L339" s="129"/>
      <c r="M339" s="129"/>
      <c r="N339" s="129"/>
      <c r="O339" s="129"/>
      <c r="P339" s="129"/>
      <c r="Q339" s="129"/>
      <c r="R339" s="129"/>
      <c r="S339" s="129"/>
      <c r="T339" s="129"/>
      <c r="U339" s="129"/>
      <c r="V339" s="129"/>
      <c r="W339" s="129"/>
      <c r="X339" s="129"/>
      <c r="Y339" s="129"/>
      <c r="Z339" s="129"/>
      <c r="AA339" s="129"/>
      <c r="AB339" s="129"/>
      <c r="AC339" s="129"/>
      <c r="AD339" s="129"/>
      <c r="AE339" s="129"/>
      <c r="AF339" s="129"/>
      <c r="AG339" s="129"/>
      <c r="AH339" s="129"/>
      <c r="AI339" s="129"/>
      <c r="AJ339" s="129"/>
      <c r="AL339" s="106"/>
      <c r="AM339" s="106"/>
      <c r="AN339" s="106"/>
      <c r="AO339" s="106"/>
      <c r="AP339" s="106"/>
      <c r="AQ339" s="106"/>
      <c r="AR339" s="106"/>
      <c r="AS339" s="106"/>
      <c r="AT339" s="106"/>
      <c r="AU339" s="106"/>
      <c r="AV339" s="106"/>
      <c r="AW339" s="106"/>
    </row>
    <row r="340" spans="1:49" s="102" customFormat="1" ht="15.75">
      <c r="A340" s="126"/>
      <c r="B340" s="127"/>
      <c r="C340" s="128"/>
      <c r="D340" s="128"/>
      <c r="E340" s="128"/>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c r="AC340" s="129"/>
      <c r="AD340" s="129"/>
      <c r="AE340" s="129"/>
      <c r="AF340" s="129"/>
      <c r="AG340" s="129"/>
      <c r="AH340" s="129"/>
      <c r="AI340" s="129"/>
      <c r="AJ340" s="129"/>
      <c r="AL340" s="106"/>
      <c r="AM340" s="106"/>
      <c r="AN340" s="106"/>
      <c r="AO340" s="106"/>
      <c r="AP340" s="106"/>
      <c r="AQ340" s="106"/>
      <c r="AR340" s="106"/>
      <c r="AS340" s="106"/>
      <c r="AT340" s="106"/>
      <c r="AU340" s="106"/>
      <c r="AV340" s="106"/>
      <c r="AW340" s="106"/>
    </row>
    <row r="341" spans="1:49" s="102" customFormat="1" ht="15.75">
      <c r="A341" s="126"/>
      <c r="B341" s="127"/>
      <c r="C341" s="128"/>
      <c r="D341" s="128"/>
      <c r="E341" s="128"/>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29"/>
      <c r="AB341" s="129"/>
      <c r="AC341" s="129"/>
      <c r="AD341" s="129"/>
      <c r="AE341" s="129"/>
      <c r="AF341" s="129"/>
      <c r="AG341" s="129"/>
      <c r="AH341" s="129"/>
      <c r="AI341" s="129"/>
      <c r="AJ341" s="129"/>
      <c r="AL341" s="106"/>
      <c r="AM341" s="106"/>
      <c r="AN341" s="106"/>
      <c r="AO341" s="106"/>
      <c r="AP341" s="106"/>
      <c r="AQ341" s="106"/>
      <c r="AR341" s="106"/>
      <c r="AS341" s="106"/>
      <c r="AT341" s="106"/>
      <c r="AU341" s="106"/>
      <c r="AV341" s="106"/>
      <c r="AW341" s="106"/>
    </row>
    <row r="342" spans="1:49" s="102" customFormat="1" ht="15.75">
      <c r="A342" s="126"/>
      <c r="B342" s="127"/>
      <c r="C342" s="128"/>
      <c r="D342" s="128"/>
      <c r="E342" s="128"/>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c r="AC342" s="129"/>
      <c r="AD342" s="129"/>
      <c r="AE342" s="129"/>
      <c r="AF342" s="129"/>
      <c r="AG342" s="129"/>
      <c r="AH342" s="129"/>
      <c r="AI342" s="129"/>
      <c r="AJ342" s="129"/>
      <c r="AL342" s="106"/>
      <c r="AM342" s="106"/>
      <c r="AN342" s="106"/>
      <c r="AO342" s="106"/>
      <c r="AP342" s="106"/>
      <c r="AQ342" s="106"/>
      <c r="AR342" s="106"/>
      <c r="AS342" s="106"/>
      <c r="AT342" s="106"/>
      <c r="AU342" s="106"/>
      <c r="AV342" s="106"/>
      <c r="AW342" s="106"/>
    </row>
    <row r="343" spans="1:49" s="102" customFormat="1" ht="15.75">
      <c r="A343" s="126"/>
      <c r="B343" s="127"/>
      <c r="C343" s="128"/>
      <c r="D343" s="128"/>
      <c r="E343" s="128"/>
      <c r="F343" s="129"/>
      <c r="G343" s="129"/>
      <c r="H343" s="129"/>
      <c r="I343" s="129"/>
      <c r="J343" s="129"/>
      <c r="K343" s="129"/>
      <c r="L343" s="129"/>
      <c r="M343" s="129"/>
      <c r="N343" s="129"/>
      <c r="O343" s="129"/>
      <c r="P343" s="129"/>
      <c r="Q343" s="129"/>
      <c r="R343" s="129"/>
      <c r="S343" s="129"/>
      <c r="T343" s="129"/>
      <c r="U343" s="129"/>
      <c r="V343" s="129"/>
      <c r="W343" s="129"/>
      <c r="X343" s="129"/>
      <c r="Y343" s="129"/>
      <c r="Z343" s="129"/>
      <c r="AA343" s="129"/>
      <c r="AB343" s="129"/>
      <c r="AC343" s="129"/>
      <c r="AD343" s="129"/>
      <c r="AE343" s="129"/>
      <c r="AF343" s="129"/>
      <c r="AG343" s="129"/>
      <c r="AH343" s="129"/>
      <c r="AI343" s="129"/>
      <c r="AJ343" s="129"/>
      <c r="AL343" s="106"/>
      <c r="AM343" s="106"/>
      <c r="AN343" s="106"/>
      <c r="AO343" s="106"/>
      <c r="AP343" s="106"/>
      <c r="AQ343" s="106"/>
      <c r="AR343" s="106"/>
      <c r="AS343" s="106"/>
      <c r="AT343" s="106"/>
      <c r="AU343" s="106"/>
      <c r="AV343" s="106"/>
      <c r="AW343" s="106"/>
    </row>
    <row r="344" spans="1:49" s="102" customFormat="1" ht="15.75">
      <c r="A344" s="126"/>
      <c r="B344" s="127"/>
      <c r="C344" s="128"/>
      <c r="D344" s="128"/>
      <c r="E344" s="128"/>
      <c r="F344" s="129"/>
      <c r="G344" s="129"/>
      <c r="H344" s="129"/>
      <c r="I344" s="129"/>
      <c r="J344" s="129"/>
      <c r="K344" s="129"/>
      <c r="L344" s="129"/>
      <c r="M344" s="129"/>
      <c r="N344" s="129"/>
      <c r="O344" s="129"/>
      <c r="P344" s="129"/>
      <c r="Q344" s="129"/>
      <c r="R344" s="129"/>
      <c r="S344" s="129"/>
      <c r="T344" s="129"/>
      <c r="U344" s="129"/>
      <c r="V344" s="129"/>
      <c r="W344" s="129"/>
      <c r="X344" s="129"/>
      <c r="Y344" s="129"/>
      <c r="Z344" s="129"/>
      <c r="AA344" s="129"/>
      <c r="AB344" s="129"/>
      <c r="AC344" s="129"/>
      <c r="AD344" s="129"/>
      <c r="AE344" s="129"/>
      <c r="AF344" s="129"/>
      <c r="AG344" s="129"/>
      <c r="AH344" s="129"/>
      <c r="AI344" s="129"/>
      <c r="AJ344" s="129"/>
      <c r="AL344" s="106"/>
      <c r="AM344" s="106"/>
      <c r="AN344" s="106"/>
      <c r="AO344" s="106"/>
      <c r="AP344" s="106"/>
      <c r="AQ344" s="106"/>
      <c r="AR344" s="106"/>
      <c r="AS344" s="106"/>
      <c r="AT344" s="106"/>
      <c r="AU344" s="106"/>
      <c r="AV344" s="106"/>
      <c r="AW344" s="106"/>
    </row>
    <row r="345" spans="1:49" s="102" customFormat="1" ht="15.75">
      <c r="A345" s="126"/>
      <c r="B345" s="127"/>
      <c r="C345" s="128"/>
      <c r="D345" s="128"/>
      <c r="E345" s="128"/>
      <c r="F345" s="129"/>
      <c r="G345" s="129"/>
      <c r="H345" s="129"/>
      <c r="I345" s="129"/>
      <c r="J345" s="129"/>
      <c r="K345" s="129"/>
      <c r="L345" s="129"/>
      <c r="M345" s="129"/>
      <c r="N345" s="129"/>
      <c r="O345" s="129"/>
      <c r="P345" s="129"/>
      <c r="Q345" s="129"/>
      <c r="R345" s="129"/>
      <c r="S345" s="129"/>
      <c r="T345" s="129"/>
      <c r="U345" s="129"/>
      <c r="V345" s="129"/>
      <c r="W345" s="129"/>
      <c r="X345" s="129"/>
      <c r="Y345" s="129"/>
      <c r="Z345" s="129"/>
      <c r="AA345" s="129"/>
      <c r="AB345" s="129"/>
      <c r="AC345" s="129"/>
      <c r="AD345" s="129"/>
      <c r="AE345" s="129"/>
      <c r="AF345" s="129"/>
      <c r="AG345" s="129"/>
      <c r="AH345" s="129"/>
      <c r="AI345" s="129"/>
      <c r="AJ345" s="129"/>
      <c r="AL345" s="106"/>
      <c r="AM345" s="106"/>
      <c r="AN345" s="106"/>
      <c r="AO345" s="106"/>
      <c r="AP345" s="106"/>
      <c r="AQ345" s="106"/>
      <c r="AR345" s="106"/>
      <c r="AS345" s="106"/>
      <c r="AT345" s="106"/>
      <c r="AU345" s="106"/>
      <c r="AV345" s="106"/>
      <c r="AW345" s="106"/>
    </row>
    <row r="346" spans="1:49" s="102" customFormat="1" ht="15.75">
      <c r="A346" s="126"/>
      <c r="B346" s="127"/>
      <c r="C346" s="128"/>
      <c r="D346" s="128"/>
      <c r="E346" s="128"/>
      <c r="F346" s="129"/>
      <c r="G346" s="129"/>
      <c r="H346" s="129"/>
      <c r="I346" s="129"/>
      <c r="J346" s="129"/>
      <c r="K346" s="129"/>
      <c r="L346" s="129"/>
      <c r="M346" s="129"/>
      <c r="N346" s="129"/>
      <c r="O346" s="129"/>
      <c r="P346" s="129"/>
      <c r="Q346" s="129"/>
      <c r="R346" s="129"/>
      <c r="S346" s="129"/>
      <c r="T346" s="129"/>
      <c r="U346" s="129"/>
      <c r="V346" s="129"/>
      <c r="W346" s="129"/>
      <c r="X346" s="129"/>
      <c r="Y346" s="129"/>
      <c r="Z346" s="129"/>
      <c r="AA346" s="129"/>
      <c r="AB346" s="129"/>
      <c r="AC346" s="129"/>
      <c r="AD346" s="129"/>
      <c r="AE346" s="129"/>
      <c r="AF346" s="129"/>
      <c r="AG346" s="129"/>
      <c r="AH346" s="129"/>
      <c r="AI346" s="129"/>
      <c r="AJ346" s="129"/>
      <c r="AL346" s="106"/>
      <c r="AM346" s="106"/>
      <c r="AN346" s="106"/>
      <c r="AO346" s="106"/>
      <c r="AP346" s="106"/>
      <c r="AQ346" s="106"/>
      <c r="AR346" s="106"/>
      <c r="AS346" s="106"/>
      <c r="AT346" s="106"/>
      <c r="AU346" s="106"/>
      <c r="AV346" s="106"/>
      <c r="AW346" s="106"/>
    </row>
    <row r="347" spans="1:49" s="102" customFormat="1" ht="15.75">
      <c r="A347" s="126"/>
      <c r="B347" s="127"/>
      <c r="C347" s="128"/>
      <c r="D347" s="128"/>
      <c r="E347" s="128"/>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c r="AC347" s="129"/>
      <c r="AD347" s="129"/>
      <c r="AE347" s="129"/>
      <c r="AF347" s="129"/>
      <c r="AG347" s="129"/>
      <c r="AH347" s="129"/>
      <c r="AI347" s="129"/>
      <c r="AJ347" s="129"/>
      <c r="AL347" s="106"/>
      <c r="AM347" s="106"/>
      <c r="AN347" s="106"/>
      <c r="AO347" s="106"/>
      <c r="AP347" s="106"/>
      <c r="AQ347" s="106"/>
      <c r="AR347" s="106"/>
      <c r="AS347" s="106"/>
      <c r="AT347" s="106"/>
      <c r="AU347" s="106"/>
      <c r="AV347" s="106"/>
      <c r="AW347" s="106"/>
    </row>
    <row r="348" spans="1:49" s="102" customFormat="1" ht="15.75">
      <c r="A348" s="126"/>
      <c r="B348" s="127"/>
      <c r="C348" s="128"/>
      <c r="D348" s="128"/>
      <c r="E348" s="128"/>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29"/>
      <c r="AB348" s="129"/>
      <c r="AC348" s="129"/>
      <c r="AD348" s="129"/>
      <c r="AE348" s="129"/>
      <c r="AF348" s="129"/>
      <c r="AG348" s="129"/>
      <c r="AH348" s="129"/>
      <c r="AI348" s="129"/>
      <c r="AJ348" s="129"/>
      <c r="AL348" s="106"/>
      <c r="AM348" s="106"/>
      <c r="AN348" s="106"/>
      <c r="AO348" s="106"/>
      <c r="AP348" s="106"/>
      <c r="AQ348" s="106"/>
      <c r="AR348" s="106"/>
      <c r="AS348" s="106"/>
      <c r="AT348" s="106"/>
      <c r="AU348" s="106"/>
      <c r="AV348" s="106"/>
      <c r="AW348" s="106"/>
    </row>
    <row r="349" spans="1:49" s="102" customFormat="1" ht="15.75">
      <c r="A349" s="126"/>
      <c r="B349" s="127"/>
      <c r="C349" s="128"/>
      <c r="D349" s="128"/>
      <c r="E349" s="128"/>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c r="AC349" s="129"/>
      <c r="AD349" s="129"/>
      <c r="AE349" s="129"/>
      <c r="AF349" s="129"/>
      <c r="AG349" s="129"/>
      <c r="AH349" s="129"/>
      <c r="AI349" s="129"/>
      <c r="AJ349" s="129"/>
      <c r="AL349" s="106"/>
      <c r="AM349" s="106"/>
      <c r="AN349" s="106"/>
      <c r="AO349" s="106"/>
      <c r="AP349" s="106"/>
      <c r="AQ349" s="106"/>
      <c r="AR349" s="106"/>
      <c r="AS349" s="106"/>
      <c r="AT349" s="106"/>
      <c r="AU349" s="106"/>
      <c r="AV349" s="106"/>
      <c r="AW349" s="106"/>
    </row>
    <row r="350" spans="1:49" s="102" customFormat="1" ht="15.75">
      <c r="A350" s="126"/>
      <c r="B350" s="127"/>
      <c r="C350" s="128"/>
      <c r="D350" s="128"/>
      <c r="E350" s="128"/>
      <c r="F350" s="129"/>
      <c r="G350" s="129"/>
      <c r="H350" s="129"/>
      <c r="I350" s="129"/>
      <c r="J350" s="129"/>
      <c r="K350" s="129"/>
      <c r="L350" s="129"/>
      <c r="M350" s="129"/>
      <c r="N350" s="129"/>
      <c r="O350" s="129"/>
      <c r="P350" s="129"/>
      <c r="Q350" s="129"/>
      <c r="R350" s="129"/>
      <c r="S350" s="129"/>
      <c r="T350" s="129"/>
      <c r="U350" s="129"/>
      <c r="V350" s="129"/>
      <c r="W350" s="129"/>
      <c r="X350" s="129"/>
      <c r="Y350" s="129"/>
      <c r="Z350" s="129"/>
      <c r="AA350" s="129"/>
      <c r="AB350" s="129"/>
      <c r="AC350" s="129"/>
      <c r="AD350" s="129"/>
      <c r="AE350" s="129"/>
      <c r="AF350" s="129"/>
      <c r="AG350" s="129"/>
      <c r="AH350" s="129"/>
      <c r="AI350" s="129"/>
      <c r="AJ350" s="129"/>
      <c r="AL350" s="106"/>
      <c r="AM350" s="106"/>
      <c r="AN350" s="106"/>
      <c r="AO350" s="106"/>
      <c r="AP350" s="106"/>
      <c r="AQ350" s="106"/>
      <c r="AR350" s="106"/>
      <c r="AS350" s="106"/>
      <c r="AT350" s="106"/>
      <c r="AU350" s="106"/>
      <c r="AV350" s="106"/>
      <c r="AW350" s="106"/>
    </row>
    <row r="351" spans="1:49" s="102" customFormat="1" ht="15.75">
      <c r="A351" s="126"/>
      <c r="B351" s="127"/>
      <c r="C351" s="128"/>
      <c r="D351" s="128"/>
      <c r="E351" s="128"/>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29"/>
      <c r="AE351" s="129"/>
      <c r="AF351" s="129"/>
      <c r="AG351" s="129"/>
      <c r="AH351" s="129"/>
      <c r="AI351" s="129"/>
      <c r="AJ351" s="129"/>
      <c r="AL351" s="106"/>
      <c r="AM351" s="106"/>
      <c r="AN351" s="106"/>
      <c r="AO351" s="106"/>
      <c r="AP351" s="106"/>
      <c r="AQ351" s="106"/>
      <c r="AR351" s="106"/>
      <c r="AS351" s="106"/>
      <c r="AT351" s="106"/>
      <c r="AU351" s="106"/>
      <c r="AV351" s="106"/>
      <c r="AW351" s="106"/>
    </row>
    <row r="352" spans="1:49" s="102" customFormat="1" ht="15.75">
      <c r="A352" s="126"/>
      <c r="B352" s="127"/>
      <c r="C352" s="128"/>
      <c r="D352" s="128"/>
      <c r="E352" s="128"/>
      <c r="F352" s="129"/>
      <c r="G352" s="129"/>
      <c r="H352" s="129"/>
      <c r="I352" s="129"/>
      <c r="J352" s="129"/>
      <c r="K352" s="129"/>
      <c r="L352" s="129"/>
      <c r="M352" s="129"/>
      <c r="N352" s="129"/>
      <c r="O352" s="129"/>
      <c r="P352" s="129"/>
      <c r="Q352" s="129"/>
      <c r="R352" s="129"/>
      <c r="S352" s="129"/>
      <c r="T352" s="129"/>
      <c r="U352" s="129"/>
      <c r="V352" s="129"/>
      <c r="W352" s="129"/>
      <c r="X352" s="129"/>
      <c r="Y352" s="129"/>
      <c r="Z352" s="129"/>
      <c r="AA352" s="129"/>
      <c r="AB352" s="129"/>
      <c r="AC352" s="129"/>
      <c r="AD352" s="129"/>
      <c r="AE352" s="129"/>
      <c r="AF352" s="129"/>
      <c r="AG352" s="129"/>
      <c r="AH352" s="129"/>
      <c r="AI352" s="129"/>
      <c r="AJ352" s="129"/>
      <c r="AL352" s="106"/>
      <c r="AM352" s="106"/>
      <c r="AN352" s="106"/>
      <c r="AO352" s="106"/>
      <c r="AP352" s="106"/>
      <c r="AQ352" s="106"/>
      <c r="AR352" s="106"/>
      <c r="AS352" s="106"/>
      <c r="AT352" s="106"/>
      <c r="AU352" s="106"/>
      <c r="AV352" s="106"/>
      <c r="AW352" s="106"/>
    </row>
    <row r="353" spans="1:49" s="102" customFormat="1" ht="15.75">
      <c r="A353" s="126"/>
      <c r="B353" s="127"/>
      <c r="C353" s="128"/>
      <c r="D353" s="128"/>
      <c r="E353" s="128"/>
      <c r="F353" s="129"/>
      <c r="G353" s="129"/>
      <c r="H353" s="129"/>
      <c r="I353" s="129"/>
      <c r="J353" s="129"/>
      <c r="K353" s="129"/>
      <c r="L353" s="129"/>
      <c r="M353" s="129"/>
      <c r="N353" s="129"/>
      <c r="O353" s="129"/>
      <c r="P353" s="129"/>
      <c r="Q353" s="129"/>
      <c r="R353" s="129"/>
      <c r="S353" s="129"/>
      <c r="T353" s="129"/>
      <c r="U353" s="129"/>
      <c r="V353" s="129"/>
      <c r="W353" s="129"/>
      <c r="X353" s="129"/>
      <c r="Y353" s="129"/>
      <c r="Z353" s="129"/>
      <c r="AA353" s="129"/>
      <c r="AB353" s="129"/>
      <c r="AC353" s="129"/>
      <c r="AD353" s="129"/>
      <c r="AE353" s="129"/>
      <c r="AF353" s="129"/>
      <c r="AG353" s="129"/>
      <c r="AH353" s="129"/>
      <c r="AI353" s="129"/>
      <c r="AJ353" s="129"/>
      <c r="AL353" s="106"/>
      <c r="AM353" s="106"/>
      <c r="AN353" s="106"/>
      <c r="AO353" s="106"/>
      <c r="AP353" s="106"/>
      <c r="AQ353" s="106"/>
      <c r="AR353" s="106"/>
      <c r="AS353" s="106"/>
      <c r="AT353" s="106"/>
      <c r="AU353" s="106"/>
      <c r="AV353" s="106"/>
      <c r="AW353" s="106"/>
    </row>
    <row r="354" spans="1:49" s="102" customFormat="1" ht="15.75">
      <c r="A354" s="126"/>
      <c r="B354" s="127"/>
      <c r="C354" s="128"/>
      <c r="D354" s="128"/>
      <c r="E354" s="128"/>
      <c r="F354" s="129"/>
      <c r="G354" s="129"/>
      <c r="H354" s="129"/>
      <c r="I354" s="129"/>
      <c r="J354" s="129"/>
      <c r="K354" s="129"/>
      <c r="L354" s="129"/>
      <c r="M354" s="129"/>
      <c r="N354" s="129"/>
      <c r="O354" s="129"/>
      <c r="P354" s="129"/>
      <c r="Q354" s="129"/>
      <c r="R354" s="129"/>
      <c r="S354" s="129"/>
      <c r="T354" s="129"/>
      <c r="U354" s="129"/>
      <c r="V354" s="129"/>
      <c r="W354" s="129"/>
      <c r="X354" s="129"/>
      <c r="Y354" s="129"/>
      <c r="Z354" s="129"/>
      <c r="AA354" s="129"/>
      <c r="AB354" s="129"/>
      <c r="AC354" s="129"/>
      <c r="AD354" s="129"/>
      <c r="AE354" s="129"/>
      <c r="AF354" s="129"/>
      <c r="AG354" s="129"/>
      <c r="AH354" s="129"/>
      <c r="AI354" s="129"/>
      <c r="AJ354" s="129"/>
      <c r="AL354" s="106"/>
      <c r="AM354" s="106"/>
      <c r="AN354" s="106"/>
      <c r="AO354" s="106"/>
      <c r="AP354" s="106"/>
      <c r="AQ354" s="106"/>
      <c r="AR354" s="106"/>
      <c r="AS354" s="106"/>
      <c r="AT354" s="106"/>
      <c r="AU354" s="106"/>
      <c r="AV354" s="106"/>
      <c r="AW354" s="106"/>
    </row>
    <row r="355" spans="1:49" s="102" customFormat="1" ht="15.75">
      <c r="A355" s="126"/>
      <c r="B355" s="127"/>
      <c r="C355" s="128"/>
      <c r="D355" s="128"/>
      <c r="E355" s="128"/>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29"/>
      <c r="AE355" s="129"/>
      <c r="AF355" s="129"/>
      <c r="AG355" s="129"/>
      <c r="AH355" s="129"/>
      <c r="AI355" s="129"/>
      <c r="AJ355" s="129"/>
      <c r="AL355" s="106"/>
      <c r="AM355" s="106"/>
      <c r="AN355" s="106"/>
      <c r="AO355" s="106"/>
      <c r="AP355" s="106"/>
      <c r="AQ355" s="106"/>
      <c r="AR355" s="106"/>
      <c r="AS355" s="106"/>
      <c r="AT355" s="106"/>
      <c r="AU355" s="106"/>
      <c r="AV355" s="106"/>
      <c r="AW355" s="106"/>
    </row>
    <row r="356" spans="1:49" s="102" customFormat="1" ht="15.75">
      <c r="A356" s="126"/>
      <c r="B356" s="127"/>
      <c r="C356" s="128"/>
      <c r="D356" s="128"/>
      <c r="E356" s="128"/>
      <c r="F356" s="129"/>
      <c r="G356" s="129"/>
      <c r="H356" s="129"/>
      <c r="I356" s="129"/>
      <c r="J356" s="129"/>
      <c r="K356" s="129"/>
      <c r="L356" s="129"/>
      <c r="M356" s="129"/>
      <c r="N356" s="129"/>
      <c r="O356" s="129"/>
      <c r="P356" s="129"/>
      <c r="Q356" s="129"/>
      <c r="R356" s="129"/>
      <c r="S356" s="129"/>
      <c r="T356" s="129"/>
      <c r="U356" s="129"/>
      <c r="V356" s="129"/>
      <c r="W356" s="129"/>
      <c r="X356" s="129"/>
      <c r="Y356" s="129"/>
      <c r="Z356" s="129"/>
      <c r="AA356" s="129"/>
      <c r="AB356" s="129"/>
      <c r="AC356" s="129"/>
      <c r="AD356" s="129"/>
      <c r="AE356" s="129"/>
      <c r="AF356" s="129"/>
      <c r="AG356" s="129"/>
      <c r="AH356" s="129"/>
      <c r="AI356" s="129"/>
      <c r="AJ356" s="129"/>
      <c r="AL356" s="106"/>
      <c r="AM356" s="106"/>
      <c r="AN356" s="106"/>
      <c r="AO356" s="106"/>
      <c r="AP356" s="106"/>
      <c r="AQ356" s="106"/>
      <c r="AR356" s="106"/>
      <c r="AS356" s="106"/>
      <c r="AT356" s="106"/>
      <c r="AU356" s="106"/>
      <c r="AV356" s="106"/>
      <c r="AW356" s="106"/>
    </row>
    <row r="357" spans="1:49" s="102" customFormat="1" ht="15.75">
      <c r="A357" s="126"/>
      <c r="B357" s="127"/>
      <c r="C357" s="128"/>
      <c r="D357" s="128"/>
      <c r="E357" s="128"/>
      <c r="F357" s="129"/>
      <c r="G357" s="129"/>
      <c r="H357" s="129"/>
      <c r="I357" s="129"/>
      <c r="J357" s="129"/>
      <c r="K357" s="129"/>
      <c r="L357" s="129"/>
      <c r="M357" s="129"/>
      <c r="N357" s="129"/>
      <c r="O357" s="129"/>
      <c r="P357" s="129"/>
      <c r="Q357" s="129"/>
      <c r="R357" s="129"/>
      <c r="S357" s="129"/>
      <c r="T357" s="129"/>
      <c r="U357" s="129"/>
      <c r="V357" s="129"/>
      <c r="W357" s="129"/>
      <c r="X357" s="129"/>
      <c r="Y357" s="129"/>
      <c r="Z357" s="129"/>
      <c r="AA357" s="129"/>
      <c r="AB357" s="129"/>
      <c r="AC357" s="129"/>
      <c r="AD357" s="129"/>
      <c r="AE357" s="129"/>
      <c r="AF357" s="129"/>
      <c r="AG357" s="129"/>
      <c r="AH357" s="129"/>
      <c r="AI357" s="129"/>
      <c r="AJ357" s="129"/>
      <c r="AL357" s="106"/>
      <c r="AM357" s="106"/>
      <c r="AN357" s="106"/>
      <c r="AO357" s="106"/>
      <c r="AP357" s="106"/>
      <c r="AQ357" s="106"/>
      <c r="AR357" s="106"/>
      <c r="AS357" s="106"/>
      <c r="AT357" s="106"/>
      <c r="AU357" s="106"/>
      <c r="AV357" s="106"/>
      <c r="AW357" s="106"/>
    </row>
    <row r="358" spans="1:49" s="102" customFormat="1" ht="15.75">
      <c r="A358" s="126"/>
      <c r="B358" s="127"/>
      <c r="C358" s="128"/>
      <c r="D358" s="128"/>
      <c r="E358" s="128"/>
      <c r="F358" s="129"/>
      <c r="G358" s="129"/>
      <c r="H358" s="129"/>
      <c r="I358" s="129"/>
      <c r="J358" s="129"/>
      <c r="K358" s="129"/>
      <c r="L358" s="129"/>
      <c r="M358" s="129"/>
      <c r="N358" s="129"/>
      <c r="O358" s="129"/>
      <c r="P358" s="129"/>
      <c r="Q358" s="129"/>
      <c r="R358" s="129"/>
      <c r="S358" s="129"/>
      <c r="T358" s="129"/>
      <c r="U358" s="129"/>
      <c r="V358" s="129"/>
      <c r="W358" s="129"/>
      <c r="X358" s="129"/>
      <c r="Y358" s="129"/>
      <c r="Z358" s="129"/>
      <c r="AA358" s="129"/>
      <c r="AB358" s="129"/>
      <c r="AC358" s="129"/>
      <c r="AD358" s="129"/>
      <c r="AE358" s="129"/>
      <c r="AF358" s="129"/>
      <c r="AG358" s="129"/>
      <c r="AH358" s="129"/>
      <c r="AI358" s="129"/>
      <c r="AJ358" s="129"/>
      <c r="AL358" s="106"/>
      <c r="AM358" s="106"/>
      <c r="AN358" s="106"/>
      <c r="AO358" s="106"/>
      <c r="AP358" s="106"/>
      <c r="AQ358" s="106"/>
      <c r="AR358" s="106"/>
      <c r="AS358" s="106"/>
      <c r="AT358" s="106"/>
      <c r="AU358" s="106"/>
      <c r="AV358" s="106"/>
      <c r="AW358" s="106"/>
    </row>
    <row r="359" spans="1:49" s="102" customFormat="1" ht="15.75">
      <c r="A359" s="126"/>
      <c r="B359" s="127"/>
      <c r="C359" s="128"/>
      <c r="D359" s="128"/>
      <c r="E359" s="128"/>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c r="AC359" s="129"/>
      <c r="AD359" s="129"/>
      <c r="AE359" s="129"/>
      <c r="AF359" s="129"/>
      <c r="AG359" s="129"/>
      <c r="AH359" s="129"/>
      <c r="AI359" s="129"/>
      <c r="AJ359" s="129"/>
      <c r="AL359" s="106"/>
      <c r="AM359" s="106"/>
      <c r="AN359" s="106"/>
      <c r="AO359" s="106"/>
      <c r="AP359" s="106"/>
      <c r="AQ359" s="106"/>
      <c r="AR359" s="106"/>
      <c r="AS359" s="106"/>
      <c r="AT359" s="106"/>
      <c r="AU359" s="106"/>
      <c r="AV359" s="106"/>
      <c r="AW359" s="106"/>
    </row>
    <row r="360" spans="1:49" s="102" customFormat="1" ht="15.75">
      <c r="A360" s="126"/>
      <c r="B360" s="127"/>
      <c r="C360" s="128"/>
      <c r="D360" s="128"/>
      <c r="E360" s="128"/>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c r="AC360" s="129"/>
      <c r="AD360" s="129"/>
      <c r="AE360" s="129"/>
      <c r="AF360" s="129"/>
      <c r="AG360" s="129"/>
      <c r="AH360" s="129"/>
      <c r="AI360" s="129"/>
      <c r="AJ360" s="129"/>
      <c r="AL360" s="106"/>
      <c r="AM360" s="106"/>
      <c r="AN360" s="106"/>
      <c r="AO360" s="106"/>
      <c r="AP360" s="106"/>
      <c r="AQ360" s="106"/>
      <c r="AR360" s="106"/>
      <c r="AS360" s="106"/>
      <c r="AT360" s="106"/>
      <c r="AU360" s="106"/>
      <c r="AV360" s="106"/>
      <c r="AW360" s="106"/>
    </row>
    <row r="361" spans="1:49" s="102" customFormat="1" ht="15.75">
      <c r="A361" s="126"/>
      <c r="B361" s="127"/>
      <c r="C361" s="128"/>
      <c r="D361" s="128"/>
      <c r="E361" s="128"/>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c r="AB361" s="129"/>
      <c r="AC361" s="129"/>
      <c r="AD361" s="129"/>
      <c r="AE361" s="129"/>
      <c r="AF361" s="129"/>
      <c r="AG361" s="129"/>
      <c r="AH361" s="129"/>
      <c r="AI361" s="129"/>
      <c r="AJ361" s="129"/>
      <c r="AL361" s="106"/>
      <c r="AM361" s="106"/>
      <c r="AN361" s="106"/>
      <c r="AO361" s="106"/>
      <c r="AP361" s="106"/>
      <c r="AQ361" s="106"/>
      <c r="AR361" s="106"/>
      <c r="AS361" s="106"/>
      <c r="AT361" s="106"/>
      <c r="AU361" s="106"/>
      <c r="AV361" s="106"/>
      <c r="AW361" s="106"/>
    </row>
    <row r="362" spans="1:49" s="102" customFormat="1" ht="15.75">
      <c r="A362" s="126"/>
      <c r="B362" s="127"/>
      <c r="C362" s="128"/>
      <c r="D362" s="128"/>
      <c r="E362" s="128"/>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c r="AC362" s="129"/>
      <c r="AD362" s="129"/>
      <c r="AE362" s="129"/>
      <c r="AF362" s="129"/>
      <c r="AG362" s="129"/>
      <c r="AH362" s="129"/>
      <c r="AI362" s="129"/>
      <c r="AJ362" s="129"/>
      <c r="AL362" s="106"/>
      <c r="AM362" s="106"/>
      <c r="AN362" s="106"/>
      <c r="AO362" s="106"/>
      <c r="AP362" s="106"/>
      <c r="AQ362" s="106"/>
      <c r="AR362" s="106"/>
      <c r="AS362" s="106"/>
      <c r="AT362" s="106"/>
      <c r="AU362" s="106"/>
      <c r="AV362" s="106"/>
      <c r="AW362" s="106"/>
    </row>
    <row r="363" spans="1:49" s="102" customFormat="1" ht="15.75">
      <c r="A363" s="126"/>
      <c r="B363" s="127"/>
      <c r="C363" s="128"/>
      <c r="D363" s="128"/>
      <c r="E363" s="128"/>
      <c r="F363" s="129"/>
      <c r="G363" s="129"/>
      <c r="H363" s="129"/>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29"/>
      <c r="AE363" s="129"/>
      <c r="AF363" s="129"/>
      <c r="AG363" s="129"/>
      <c r="AH363" s="129"/>
      <c r="AI363" s="129"/>
      <c r="AJ363" s="129"/>
      <c r="AL363" s="106"/>
      <c r="AM363" s="106"/>
      <c r="AN363" s="106"/>
      <c r="AO363" s="106"/>
      <c r="AP363" s="106"/>
      <c r="AQ363" s="106"/>
      <c r="AR363" s="106"/>
      <c r="AS363" s="106"/>
      <c r="AT363" s="106"/>
      <c r="AU363" s="106"/>
      <c r="AV363" s="106"/>
      <c r="AW363" s="106"/>
    </row>
    <row r="364" spans="1:49" s="102" customFormat="1" ht="15.75">
      <c r="A364" s="126"/>
      <c r="B364" s="127"/>
      <c r="C364" s="128"/>
      <c r="D364" s="128"/>
      <c r="E364" s="128"/>
      <c r="F364" s="129"/>
      <c r="G364" s="129"/>
      <c r="H364" s="129"/>
      <c r="I364" s="129"/>
      <c r="J364" s="129"/>
      <c r="K364" s="129"/>
      <c r="L364" s="129"/>
      <c r="M364" s="129"/>
      <c r="N364" s="129"/>
      <c r="O364" s="129"/>
      <c r="P364" s="129"/>
      <c r="Q364" s="129"/>
      <c r="R364" s="129"/>
      <c r="S364" s="129"/>
      <c r="T364" s="129"/>
      <c r="U364" s="129"/>
      <c r="V364" s="129"/>
      <c r="W364" s="129"/>
      <c r="X364" s="129"/>
      <c r="Y364" s="129"/>
      <c r="Z364" s="129"/>
      <c r="AA364" s="129"/>
      <c r="AB364" s="129"/>
      <c r="AC364" s="129"/>
      <c r="AD364" s="129"/>
      <c r="AE364" s="129"/>
      <c r="AF364" s="129"/>
      <c r="AG364" s="129"/>
      <c r="AH364" s="129"/>
      <c r="AI364" s="129"/>
      <c r="AJ364" s="129"/>
      <c r="AL364" s="106"/>
      <c r="AM364" s="106"/>
      <c r="AN364" s="106"/>
      <c r="AO364" s="106"/>
      <c r="AP364" s="106"/>
      <c r="AQ364" s="106"/>
      <c r="AR364" s="106"/>
      <c r="AS364" s="106"/>
      <c r="AT364" s="106"/>
      <c r="AU364" s="106"/>
      <c r="AV364" s="106"/>
      <c r="AW364" s="106"/>
    </row>
    <row r="365" spans="1:49" s="102" customFormat="1" ht="15.75">
      <c r="A365" s="126"/>
      <c r="B365" s="127"/>
      <c r="C365" s="128"/>
      <c r="D365" s="128"/>
      <c r="E365" s="128"/>
      <c r="F365" s="129"/>
      <c r="G365" s="129"/>
      <c r="H365" s="129"/>
      <c r="I365" s="129"/>
      <c r="J365" s="129"/>
      <c r="K365" s="129"/>
      <c r="L365" s="129"/>
      <c r="M365" s="129"/>
      <c r="N365" s="129"/>
      <c r="O365" s="129"/>
      <c r="P365" s="129"/>
      <c r="Q365" s="129"/>
      <c r="R365" s="129"/>
      <c r="S365" s="129"/>
      <c r="T365" s="129"/>
      <c r="U365" s="129"/>
      <c r="V365" s="129"/>
      <c r="W365" s="129"/>
      <c r="X365" s="129"/>
      <c r="Y365" s="129"/>
      <c r="Z365" s="129"/>
      <c r="AA365" s="129"/>
      <c r="AB365" s="129"/>
      <c r="AC365" s="129"/>
      <c r="AD365" s="129"/>
      <c r="AE365" s="129"/>
      <c r="AF365" s="129"/>
      <c r="AG365" s="129"/>
      <c r="AH365" s="129"/>
      <c r="AI365" s="129"/>
      <c r="AJ365" s="129"/>
      <c r="AL365" s="106"/>
      <c r="AM365" s="106"/>
      <c r="AN365" s="106"/>
      <c r="AO365" s="106"/>
      <c r="AP365" s="106"/>
      <c r="AQ365" s="106"/>
      <c r="AR365" s="106"/>
      <c r="AS365" s="106"/>
      <c r="AT365" s="106"/>
      <c r="AU365" s="106"/>
      <c r="AV365" s="106"/>
      <c r="AW365" s="106"/>
    </row>
    <row r="366" spans="1:49" s="102" customFormat="1" ht="15.75">
      <c r="A366" s="126"/>
      <c r="B366" s="127"/>
      <c r="C366" s="128"/>
      <c r="D366" s="128"/>
      <c r="E366" s="128"/>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29"/>
      <c r="AE366" s="129"/>
      <c r="AF366" s="129"/>
      <c r="AG366" s="129"/>
      <c r="AH366" s="129"/>
      <c r="AI366" s="129"/>
      <c r="AJ366" s="129"/>
      <c r="AL366" s="106"/>
      <c r="AM366" s="106"/>
      <c r="AN366" s="106"/>
      <c r="AO366" s="106"/>
      <c r="AP366" s="106"/>
      <c r="AQ366" s="106"/>
      <c r="AR366" s="106"/>
      <c r="AS366" s="106"/>
      <c r="AT366" s="106"/>
      <c r="AU366" s="106"/>
      <c r="AV366" s="106"/>
      <c r="AW366" s="106"/>
    </row>
    <row r="367" spans="1:49" s="102" customFormat="1" ht="15.75">
      <c r="A367" s="126"/>
      <c r="B367" s="127"/>
      <c r="C367" s="128"/>
      <c r="D367" s="128"/>
      <c r="E367" s="128"/>
      <c r="F367" s="129"/>
      <c r="G367" s="129"/>
      <c r="H367" s="129"/>
      <c r="I367" s="129"/>
      <c r="J367" s="129"/>
      <c r="K367" s="129"/>
      <c r="L367" s="129"/>
      <c r="M367" s="129"/>
      <c r="N367" s="129"/>
      <c r="O367" s="129"/>
      <c r="P367" s="129"/>
      <c r="Q367" s="129"/>
      <c r="R367" s="129"/>
      <c r="S367" s="129"/>
      <c r="T367" s="129"/>
      <c r="U367" s="129"/>
      <c r="V367" s="129"/>
      <c r="W367" s="129"/>
      <c r="X367" s="129"/>
      <c r="Y367" s="129"/>
      <c r="Z367" s="129"/>
      <c r="AA367" s="129"/>
      <c r="AB367" s="129"/>
      <c r="AC367" s="129"/>
      <c r="AD367" s="129"/>
      <c r="AE367" s="129"/>
      <c r="AF367" s="129"/>
      <c r="AG367" s="129"/>
      <c r="AH367" s="129"/>
      <c r="AI367" s="129"/>
      <c r="AJ367" s="129"/>
      <c r="AL367" s="106"/>
      <c r="AM367" s="106"/>
      <c r="AN367" s="106"/>
      <c r="AO367" s="106"/>
      <c r="AP367" s="106"/>
      <c r="AQ367" s="106"/>
      <c r="AR367" s="106"/>
      <c r="AS367" s="106"/>
      <c r="AT367" s="106"/>
      <c r="AU367" s="106"/>
      <c r="AV367" s="106"/>
      <c r="AW367" s="106"/>
    </row>
    <row r="368" spans="1:49" s="102" customFormat="1" ht="15.75">
      <c r="A368" s="126"/>
      <c r="B368" s="127"/>
      <c r="C368" s="128"/>
      <c r="D368" s="128"/>
      <c r="E368" s="128"/>
      <c r="F368" s="129"/>
      <c r="G368" s="129"/>
      <c r="H368" s="129"/>
      <c r="I368" s="129"/>
      <c r="J368" s="129"/>
      <c r="K368" s="129"/>
      <c r="L368" s="129"/>
      <c r="M368" s="129"/>
      <c r="N368" s="129"/>
      <c r="O368" s="129"/>
      <c r="P368" s="129"/>
      <c r="Q368" s="129"/>
      <c r="R368" s="129"/>
      <c r="S368" s="129"/>
      <c r="T368" s="129"/>
      <c r="U368" s="129"/>
      <c r="V368" s="129"/>
      <c r="W368" s="129"/>
      <c r="X368" s="129"/>
      <c r="Y368" s="129"/>
      <c r="Z368" s="129"/>
      <c r="AA368" s="129"/>
      <c r="AB368" s="129"/>
      <c r="AC368" s="129"/>
      <c r="AD368" s="129"/>
      <c r="AE368" s="129"/>
      <c r="AF368" s="129"/>
      <c r="AG368" s="129"/>
      <c r="AH368" s="129"/>
      <c r="AI368" s="129"/>
      <c r="AJ368" s="129"/>
      <c r="AL368" s="106"/>
      <c r="AM368" s="106"/>
      <c r="AN368" s="106"/>
      <c r="AO368" s="106"/>
      <c r="AP368" s="106"/>
      <c r="AQ368" s="106"/>
      <c r="AR368" s="106"/>
      <c r="AS368" s="106"/>
      <c r="AT368" s="106"/>
      <c r="AU368" s="106"/>
      <c r="AV368" s="106"/>
      <c r="AW368" s="106"/>
    </row>
    <row r="369" spans="1:49" s="102" customFormat="1" ht="15.75">
      <c r="A369" s="126"/>
      <c r="B369" s="127"/>
      <c r="C369" s="128"/>
      <c r="D369" s="128"/>
      <c r="E369" s="128"/>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29"/>
      <c r="AE369" s="129"/>
      <c r="AF369" s="129"/>
      <c r="AG369" s="129"/>
      <c r="AH369" s="129"/>
      <c r="AI369" s="129"/>
      <c r="AJ369" s="129"/>
      <c r="AL369" s="106"/>
      <c r="AM369" s="106"/>
      <c r="AN369" s="106"/>
      <c r="AO369" s="106"/>
      <c r="AP369" s="106"/>
      <c r="AQ369" s="106"/>
      <c r="AR369" s="106"/>
      <c r="AS369" s="106"/>
      <c r="AT369" s="106"/>
      <c r="AU369" s="106"/>
      <c r="AV369" s="106"/>
      <c r="AW369" s="106"/>
    </row>
    <row r="370" spans="1:49" s="102" customFormat="1" ht="15.75">
      <c r="A370" s="126"/>
      <c r="B370" s="127"/>
      <c r="C370" s="128"/>
      <c r="D370" s="128"/>
      <c r="E370" s="128"/>
      <c r="F370" s="129"/>
      <c r="G370" s="129"/>
      <c r="H370" s="129"/>
      <c r="I370" s="129"/>
      <c r="J370" s="129"/>
      <c r="K370" s="129"/>
      <c r="L370" s="129"/>
      <c r="M370" s="129"/>
      <c r="N370" s="129"/>
      <c r="O370" s="129"/>
      <c r="P370" s="129"/>
      <c r="Q370" s="129"/>
      <c r="R370" s="129"/>
      <c r="S370" s="129"/>
      <c r="T370" s="129"/>
      <c r="U370" s="129"/>
      <c r="V370" s="129"/>
      <c r="W370" s="129"/>
      <c r="X370" s="129"/>
      <c r="Y370" s="129"/>
      <c r="Z370" s="129"/>
      <c r="AA370" s="129"/>
      <c r="AB370" s="129"/>
      <c r="AC370" s="129"/>
      <c r="AD370" s="129"/>
      <c r="AE370" s="129"/>
      <c r="AF370" s="129"/>
      <c r="AG370" s="129"/>
      <c r="AH370" s="129"/>
      <c r="AI370" s="129"/>
      <c r="AJ370" s="129"/>
      <c r="AL370" s="106"/>
      <c r="AM370" s="106"/>
      <c r="AN370" s="106"/>
      <c r="AO370" s="106"/>
      <c r="AP370" s="106"/>
      <c r="AQ370" s="106"/>
      <c r="AR370" s="106"/>
      <c r="AS370" s="106"/>
      <c r="AT370" s="106"/>
      <c r="AU370" s="106"/>
      <c r="AV370" s="106"/>
      <c r="AW370" s="106"/>
    </row>
    <row r="371" spans="1:49" s="102" customFormat="1" ht="15.75">
      <c r="A371" s="126"/>
      <c r="B371" s="127"/>
      <c r="C371" s="128"/>
      <c r="D371" s="128"/>
      <c r="E371" s="128"/>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c r="AC371" s="129"/>
      <c r="AD371" s="129"/>
      <c r="AE371" s="129"/>
      <c r="AF371" s="129"/>
      <c r="AG371" s="129"/>
      <c r="AH371" s="129"/>
      <c r="AI371" s="129"/>
      <c r="AJ371" s="129"/>
      <c r="AL371" s="106"/>
      <c r="AM371" s="106"/>
      <c r="AN371" s="106"/>
      <c r="AO371" s="106"/>
      <c r="AP371" s="106"/>
      <c r="AQ371" s="106"/>
      <c r="AR371" s="106"/>
      <c r="AS371" s="106"/>
      <c r="AT371" s="106"/>
      <c r="AU371" s="106"/>
      <c r="AV371" s="106"/>
      <c r="AW371" s="106"/>
    </row>
  </sheetData>
  <mergeCells count="51">
    <mergeCell ref="A1:N1"/>
    <mergeCell ref="AA1:AK1"/>
    <mergeCell ref="A2:N2"/>
    <mergeCell ref="AA2:AK2"/>
    <mergeCell ref="A3:AK3"/>
    <mergeCell ref="A4:AK4"/>
    <mergeCell ref="K8:N8"/>
    <mergeCell ref="X8:Y8"/>
    <mergeCell ref="AA8:AB8"/>
    <mergeCell ref="AF8:AG8"/>
    <mergeCell ref="AI8:AJ8"/>
    <mergeCell ref="R6:R7"/>
    <mergeCell ref="R8:R9"/>
    <mergeCell ref="S8:S9"/>
    <mergeCell ref="T8:T9"/>
    <mergeCell ref="U8:U9"/>
    <mergeCell ref="V8:V9"/>
    <mergeCell ref="W8:W9"/>
    <mergeCell ref="Z8:Z9"/>
    <mergeCell ref="AC8:AC9"/>
    <mergeCell ref="AD8:AD9"/>
    <mergeCell ref="B39:Q39"/>
    <mergeCell ref="A6:A9"/>
    <mergeCell ref="B6:B9"/>
    <mergeCell ref="C6:C9"/>
    <mergeCell ref="D6:D9"/>
    <mergeCell ref="E6:E9"/>
    <mergeCell ref="F8:F9"/>
    <mergeCell ref="G8:G9"/>
    <mergeCell ref="H8:H9"/>
    <mergeCell ref="I8:I9"/>
    <mergeCell ref="J8:J9"/>
    <mergeCell ref="O8:O9"/>
    <mergeCell ref="P8:P9"/>
    <mergeCell ref="Q8:Q9"/>
    <mergeCell ref="AE8:AE9"/>
    <mergeCell ref="AH8:AH9"/>
    <mergeCell ref="AK6:AK9"/>
    <mergeCell ref="AN10:AN11"/>
    <mergeCell ref="F6:H7"/>
    <mergeCell ref="O6:Q7"/>
    <mergeCell ref="I6:N7"/>
    <mergeCell ref="S6:T7"/>
    <mergeCell ref="U6:V7"/>
    <mergeCell ref="AC6:AD7"/>
    <mergeCell ref="W6:Y7"/>
    <mergeCell ref="Z6:AB7"/>
    <mergeCell ref="AE6:AG7"/>
    <mergeCell ref="AH6:AJ7"/>
    <mergeCell ref="AN9:AQ9"/>
    <mergeCell ref="AO10:AQ10"/>
  </mergeCells>
  <printOptions horizontalCentered="1"/>
  <pageMargins left="0.25" right="0.25" top="0.75" bottom="0.75" header="0.3" footer="0.3"/>
  <pageSetup paperSize="9" scale="45" fitToHeight="0" orientation="landscape"/>
  <headerFooter differentFirst="1"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C375"/>
  <sheetViews>
    <sheetView zoomScale="85" zoomScaleNormal="85" workbookViewId="0">
      <selection activeCell="A2" sqref="A2:H2"/>
    </sheetView>
  </sheetViews>
  <sheetFormatPr defaultColWidth="9.140625" defaultRowHeight="18.75"/>
  <cols>
    <col min="1" max="1" width="5.140625" style="85" customWidth="1"/>
    <col min="2" max="2" width="22.42578125" style="8" customWidth="1"/>
    <col min="3" max="3" width="14.85546875" style="9" customWidth="1"/>
    <col min="4" max="12" width="14.85546875" style="10" customWidth="1"/>
    <col min="13" max="14" width="17.42578125" style="10" hidden="1" customWidth="1"/>
    <col min="15" max="16" width="13.7109375" style="10" hidden="1" customWidth="1"/>
    <col min="17" max="17" width="13.42578125" style="10" customWidth="1"/>
    <col min="18" max="16384" width="9.140625" style="11"/>
  </cols>
  <sheetData>
    <row r="1" spans="1:22" ht="29.45" customHeight="1">
      <c r="A1" s="367" t="s">
        <v>187</v>
      </c>
      <c r="B1" s="367"/>
      <c r="C1" s="367"/>
      <c r="D1" s="367"/>
      <c r="E1" s="367"/>
      <c r="F1" s="367"/>
      <c r="G1" s="367"/>
      <c r="H1" s="367"/>
      <c r="I1" s="411" t="s">
        <v>17</v>
      </c>
      <c r="J1" s="411"/>
      <c r="K1" s="411"/>
      <c r="L1" s="411"/>
      <c r="M1" s="411"/>
      <c r="N1" s="411"/>
      <c r="O1" s="90"/>
      <c r="P1" s="90"/>
      <c r="Q1" s="90"/>
      <c r="R1" s="90"/>
    </row>
    <row r="2" spans="1:22" ht="31.9" customHeight="1">
      <c r="A2" s="390" t="s">
        <v>188</v>
      </c>
      <c r="B2" s="390"/>
      <c r="C2" s="390"/>
      <c r="D2" s="390"/>
      <c r="E2" s="390"/>
      <c r="F2" s="390"/>
      <c r="G2" s="390"/>
      <c r="H2" s="390"/>
      <c r="I2" s="412" t="s">
        <v>108</v>
      </c>
      <c r="J2" s="412"/>
      <c r="K2" s="412"/>
      <c r="L2" s="412"/>
      <c r="M2" s="412"/>
      <c r="N2" s="412"/>
      <c r="O2" s="90"/>
      <c r="P2" s="90"/>
      <c r="Q2" s="90"/>
      <c r="R2" s="90"/>
    </row>
    <row r="3" spans="1:22" ht="32.450000000000003" customHeight="1">
      <c r="A3" s="436" t="s">
        <v>146</v>
      </c>
      <c r="B3" s="436"/>
      <c r="C3" s="436"/>
      <c r="D3" s="436"/>
      <c r="E3" s="436"/>
      <c r="F3" s="436"/>
      <c r="G3" s="436"/>
      <c r="H3" s="436"/>
      <c r="I3" s="436"/>
      <c r="J3" s="436"/>
      <c r="K3" s="436"/>
      <c r="L3" s="436"/>
      <c r="M3" s="436"/>
      <c r="N3" s="436"/>
      <c r="O3" s="436"/>
      <c r="P3" s="436"/>
      <c r="Q3" s="436"/>
      <c r="R3" s="93"/>
      <c r="S3" s="93"/>
      <c r="T3" s="93"/>
      <c r="U3" s="93"/>
      <c r="V3" s="93"/>
    </row>
    <row r="4" spans="1:22" ht="34.15" customHeight="1">
      <c r="A4" s="365" t="s">
        <v>189</v>
      </c>
      <c r="B4" s="365"/>
      <c r="C4" s="365"/>
      <c r="D4" s="365"/>
      <c r="E4" s="365"/>
      <c r="F4" s="365"/>
      <c r="G4" s="365"/>
      <c r="H4" s="365"/>
      <c r="I4" s="365"/>
      <c r="J4" s="365"/>
      <c r="K4" s="365"/>
      <c r="L4" s="365"/>
      <c r="M4" s="365"/>
      <c r="N4" s="365"/>
      <c r="O4" s="365"/>
      <c r="P4" s="365"/>
      <c r="Q4" s="365"/>
    </row>
    <row r="5" spans="1:22" s="2" customFormat="1" ht="30" customHeight="1">
      <c r="A5" s="435" t="s">
        <v>0</v>
      </c>
      <c r="B5" s="435"/>
      <c r="C5" s="435"/>
      <c r="D5" s="435"/>
      <c r="E5" s="435"/>
      <c r="F5" s="435"/>
      <c r="G5" s="435"/>
      <c r="H5" s="435"/>
      <c r="I5" s="435"/>
      <c r="J5" s="435"/>
      <c r="K5" s="435"/>
      <c r="L5" s="435"/>
      <c r="M5" s="435"/>
      <c r="N5" s="435"/>
      <c r="O5" s="435"/>
      <c r="P5" s="435"/>
      <c r="Q5" s="435"/>
      <c r="R5" s="11"/>
    </row>
    <row r="6" spans="1:22" s="84" customFormat="1" ht="20.25" customHeight="1">
      <c r="A6" s="372" t="s">
        <v>18</v>
      </c>
      <c r="B6" s="372" t="s">
        <v>19</v>
      </c>
      <c r="C6" s="372" t="s">
        <v>23</v>
      </c>
      <c r="D6" s="372" t="s">
        <v>190</v>
      </c>
      <c r="E6" s="376" t="s">
        <v>191</v>
      </c>
      <c r="F6" s="377"/>
      <c r="G6" s="377"/>
      <c r="H6" s="377"/>
      <c r="I6" s="376" t="s">
        <v>121</v>
      </c>
      <c r="J6" s="377"/>
      <c r="K6" s="377"/>
      <c r="L6" s="377"/>
      <c r="M6" s="91"/>
      <c r="N6" s="91"/>
      <c r="O6" s="91"/>
      <c r="P6" s="92"/>
      <c r="Q6" s="372" t="s">
        <v>3</v>
      </c>
      <c r="R6" s="433"/>
      <c r="S6" s="376" t="s">
        <v>192</v>
      </c>
      <c r="T6" s="377"/>
      <c r="U6" s="377"/>
      <c r="V6" s="377"/>
    </row>
    <row r="7" spans="1:22" s="3" customFormat="1" ht="14.25" customHeight="1">
      <c r="A7" s="374"/>
      <c r="B7" s="374"/>
      <c r="C7" s="374"/>
      <c r="D7" s="374"/>
      <c r="E7" s="379"/>
      <c r="F7" s="380"/>
      <c r="G7" s="380"/>
      <c r="H7" s="380"/>
      <c r="I7" s="379"/>
      <c r="J7" s="380"/>
      <c r="K7" s="380"/>
      <c r="L7" s="380"/>
      <c r="M7" s="369" t="s">
        <v>193</v>
      </c>
      <c r="N7" s="369"/>
      <c r="O7" s="369"/>
      <c r="P7" s="369"/>
      <c r="Q7" s="374"/>
      <c r="R7" s="433"/>
      <c r="S7" s="379"/>
      <c r="T7" s="380"/>
      <c r="U7" s="380"/>
      <c r="V7" s="380"/>
    </row>
    <row r="8" spans="1:22" s="3" customFormat="1" ht="65.25" customHeight="1">
      <c r="A8" s="374"/>
      <c r="B8" s="374"/>
      <c r="C8" s="374"/>
      <c r="D8" s="374"/>
      <c r="E8" s="369" t="s">
        <v>194</v>
      </c>
      <c r="F8" s="369"/>
      <c r="G8" s="369" t="s">
        <v>195</v>
      </c>
      <c r="H8" s="369" t="s">
        <v>196</v>
      </c>
      <c r="I8" s="369" t="s">
        <v>194</v>
      </c>
      <c r="J8" s="369"/>
      <c r="K8" s="369" t="s">
        <v>195</v>
      </c>
      <c r="L8" s="369" t="s">
        <v>196</v>
      </c>
      <c r="M8" s="369" t="s">
        <v>197</v>
      </c>
      <c r="N8" s="369"/>
      <c r="O8" s="369" t="s">
        <v>195</v>
      </c>
      <c r="P8" s="369" t="s">
        <v>196</v>
      </c>
      <c r="Q8" s="374"/>
      <c r="R8" s="433"/>
      <c r="S8" s="369" t="s">
        <v>194</v>
      </c>
      <c r="T8" s="369"/>
      <c r="U8" s="369" t="s">
        <v>195</v>
      </c>
      <c r="V8" s="369" t="s">
        <v>196</v>
      </c>
    </row>
    <row r="9" spans="1:22" s="3" customFormat="1" ht="52.5" customHeight="1">
      <c r="A9" s="373"/>
      <c r="B9" s="373"/>
      <c r="C9" s="373"/>
      <c r="D9" s="373"/>
      <c r="E9" s="15" t="s">
        <v>198</v>
      </c>
      <c r="F9" s="15" t="s">
        <v>199</v>
      </c>
      <c r="G9" s="369"/>
      <c r="H9" s="369"/>
      <c r="I9" s="15" t="s">
        <v>198</v>
      </c>
      <c r="J9" s="15" t="s">
        <v>199</v>
      </c>
      <c r="K9" s="369"/>
      <c r="L9" s="369"/>
      <c r="M9" s="15" t="s">
        <v>198</v>
      </c>
      <c r="N9" s="15" t="s">
        <v>199</v>
      </c>
      <c r="O9" s="369"/>
      <c r="P9" s="369"/>
      <c r="Q9" s="373"/>
      <c r="R9" s="9"/>
      <c r="S9" s="15" t="s">
        <v>198</v>
      </c>
      <c r="T9" s="15" t="s">
        <v>199</v>
      </c>
      <c r="U9" s="369"/>
      <c r="V9" s="369"/>
    </row>
    <row r="10" spans="1:22" s="4" customFormat="1" ht="21.4" customHeight="1">
      <c r="A10" s="15">
        <v>1</v>
      </c>
      <c r="B10" s="15">
        <v>2</v>
      </c>
      <c r="C10" s="15">
        <v>3</v>
      </c>
      <c r="D10" s="15">
        <v>4</v>
      </c>
      <c r="E10" s="15">
        <v>5</v>
      </c>
      <c r="F10" s="15">
        <v>6</v>
      </c>
      <c r="G10" s="15">
        <v>7</v>
      </c>
      <c r="H10" s="15">
        <v>8</v>
      </c>
      <c r="I10" s="15">
        <v>9</v>
      </c>
      <c r="J10" s="15">
        <v>10</v>
      </c>
      <c r="K10" s="15">
        <v>11</v>
      </c>
      <c r="L10" s="15">
        <v>12</v>
      </c>
      <c r="M10" s="15">
        <v>9</v>
      </c>
      <c r="N10" s="15">
        <v>10</v>
      </c>
      <c r="O10" s="15">
        <v>11</v>
      </c>
      <c r="P10" s="15">
        <v>12</v>
      </c>
      <c r="Q10" s="15">
        <v>13</v>
      </c>
    </row>
    <row r="11" spans="1:22" ht="36.75" customHeight="1">
      <c r="A11" s="86"/>
      <c r="B11" s="25" t="s">
        <v>9</v>
      </c>
      <c r="C11" s="23"/>
      <c r="D11" s="24"/>
      <c r="E11" s="24"/>
      <c r="F11" s="24"/>
      <c r="G11" s="24"/>
      <c r="H11" s="24"/>
      <c r="I11" s="24"/>
      <c r="J11" s="24"/>
      <c r="K11" s="24"/>
      <c r="L11" s="24"/>
      <c r="M11" s="24"/>
      <c r="N11" s="24"/>
      <c r="O11" s="24"/>
      <c r="P11" s="24"/>
      <c r="Q11" s="24"/>
    </row>
    <row r="12" spans="1:22" s="5" customFormat="1" ht="36.75" customHeight="1">
      <c r="A12" s="20" t="s">
        <v>41</v>
      </c>
      <c r="B12" s="21" t="s">
        <v>62</v>
      </c>
      <c r="C12" s="25"/>
      <c r="D12" s="26"/>
      <c r="E12" s="26"/>
      <c r="F12" s="26"/>
      <c r="G12" s="26"/>
      <c r="H12" s="26"/>
      <c r="I12" s="26"/>
      <c r="J12" s="26"/>
      <c r="K12" s="26"/>
      <c r="L12" s="26"/>
      <c r="M12" s="26"/>
      <c r="N12" s="26"/>
      <c r="O12" s="26"/>
      <c r="P12" s="26"/>
      <c r="Q12" s="26"/>
    </row>
    <row r="13" spans="1:22" s="5" customFormat="1" ht="36.75" customHeight="1">
      <c r="A13" s="20" t="s">
        <v>46</v>
      </c>
      <c r="B13" s="21" t="s">
        <v>62</v>
      </c>
      <c r="C13" s="25"/>
      <c r="D13" s="26"/>
      <c r="E13" s="26"/>
      <c r="F13" s="26"/>
      <c r="G13" s="26"/>
      <c r="H13" s="26"/>
      <c r="I13" s="26"/>
      <c r="J13" s="26"/>
      <c r="K13" s="26"/>
      <c r="L13" s="26"/>
      <c r="M13" s="26"/>
      <c r="N13" s="26"/>
      <c r="O13" s="26"/>
      <c r="P13" s="26"/>
      <c r="Q13" s="26"/>
    </row>
    <row r="14" spans="1:22" s="5" customFormat="1" ht="36.75" customHeight="1">
      <c r="A14" s="20" t="s">
        <v>59</v>
      </c>
      <c r="B14" s="185" t="s">
        <v>63</v>
      </c>
      <c r="C14" s="25"/>
      <c r="D14" s="26"/>
      <c r="E14" s="26"/>
      <c r="F14" s="26"/>
      <c r="G14" s="26"/>
      <c r="H14" s="26"/>
      <c r="I14" s="26"/>
      <c r="J14" s="26"/>
      <c r="K14" s="26"/>
      <c r="L14" s="26"/>
      <c r="M14" s="26"/>
      <c r="N14" s="26"/>
      <c r="O14" s="26"/>
      <c r="P14" s="26"/>
      <c r="Q14" s="26"/>
    </row>
    <row r="15" spans="1:22" s="5" customFormat="1" ht="8.25" customHeight="1">
      <c r="A15" s="7"/>
      <c r="B15" s="8"/>
      <c r="C15" s="87"/>
      <c r="D15" s="31"/>
      <c r="E15" s="31"/>
      <c r="F15" s="31"/>
      <c r="G15" s="31"/>
      <c r="H15" s="31"/>
      <c r="I15" s="31"/>
      <c r="J15" s="31"/>
      <c r="K15" s="31"/>
      <c r="L15" s="31"/>
      <c r="M15" s="31"/>
      <c r="N15" s="31"/>
      <c r="O15" s="31"/>
      <c r="P15" s="31"/>
      <c r="Q15" s="31"/>
    </row>
    <row r="16" spans="1:22" s="1" customFormat="1" ht="35.25" customHeight="1">
      <c r="A16" s="88"/>
      <c r="B16" s="386" t="s">
        <v>140</v>
      </c>
      <c r="C16" s="386"/>
      <c r="D16" s="386"/>
      <c r="E16" s="386"/>
      <c r="F16" s="386"/>
      <c r="G16" s="386"/>
      <c r="H16" s="386"/>
      <c r="I16" s="386"/>
      <c r="J16" s="386"/>
      <c r="K16" s="386"/>
      <c r="L16" s="386"/>
      <c r="M16" s="386"/>
      <c r="N16" s="386"/>
      <c r="O16" s="386"/>
      <c r="P16" s="386"/>
      <c r="Q16" s="386"/>
    </row>
    <row r="17" spans="1:17" ht="0.75" customHeight="1"/>
    <row r="18" spans="1:17" s="6" customFormat="1" ht="25.5" customHeight="1">
      <c r="A18" s="7"/>
      <c r="B18" s="387" t="s">
        <v>157</v>
      </c>
      <c r="C18" s="387"/>
      <c r="D18" s="387"/>
      <c r="E18" s="387"/>
      <c r="F18" s="387"/>
      <c r="G18" s="387"/>
      <c r="H18" s="387"/>
      <c r="I18" s="387"/>
      <c r="J18" s="387"/>
      <c r="K18" s="387"/>
      <c r="L18" s="387"/>
      <c r="M18" s="387"/>
      <c r="N18" s="387"/>
      <c r="O18" s="387"/>
      <c r="P18" s="387"/>
      <c r="Q18" s="387"/>
    </row>
    <row r="19" spans="1:17" s="6" customFormat="1" ht="25.5" customHeight="1">
      <c r="A19" s="7"/>
      <c r="B19" s="89" t="s">
        <v>200</v>
      </c>
      <c r="C19" s="7"/>
      <c r="D19" s="7"/>
      <c r="E19" s="7"/>
      <c r="F19" s="7"/>
      <c r="G19" s="7"/>
      <c r="H19" s="7"/>
      <c r="I19" s="7"/>
      <c r="J19" s="7"/>
      <c r="K19" s="7"/>
      <c r="L19" s="7"/>
      <c r="M19" s="7"/>
      <c r="N19" s="7"/>
      <c r="O19" s="7"/>
      <c r="P19" s="7"/>
    </row>
    <row r="20" spans="1:17" s="6" customFormat="1" ht="25.5" customHeight="1">
      <c r="A20" s="7"/>
      <c r="C20" s="7"/>
      <c r="D20" s="7"/>
      <c r="E20" s="7"/>
      <c r="F20" s="7"/>
      <c r="G20" s="7"/>
      <c r="H20" s="7"/>
      <c r="I20" s="7"/>
      <c r="J20" s="7"/>
      <c r="K20" s="7"/>
      <c r="L20" s="7"/>
      <c r="M20" s="7"/>
      <c r="N20" s="7"/>
      <c r="O20" s="7"/>
      <c r="P20" s="7"/>
    </row>
    <row r="21" spans="1:17" s="6" customFormat="1" ht="25.5" customHeight="1">
      <c r="A21" s="7"/>
    </row>
    <row r="22" spans="1:17" s="6" customFormat="1" ht="25.5" customHeight="1">
      <c r="A22" s="7"/>
      <c r="C22" s="7"/>
      <c r="D22" s="7"/>
      <c r="E22" s="7"/>
      <c r="F22" s="7"/>
      <c r="G22" s="7"/>
      <c r="H22" s="7"/>
      <c r="I22" s="7"/>
      <c r="J22" s="7"/>
      <c r="K22" s="7"/>
      <c r="L22" s="7"/>
      <c r="M22" s="7"/>
      <c r="N22" s="7"/>
      <c r="O22" s="7"/>
      <c r="P22" s="7"/>
    </row>
    <row r="23" spans="1:17" s="6" customFormat="1" ht="25.5" customHeight="1">
      <c r="A23" s="7"/>
      <c r="C23" s="7"/>
      <c r="D23" s="7"/>
      <c r="E23" s="7"/>
      <c r="F23" s="7"/>
      <c r="G23" s="7"/>
      <c r="H23" s="7"/>
      <c r="I23" s="7"/>
      <c r="J23" s="7"/>
      <c r="K23" s="7"/>
      <c r="L23" s="7"/>
      <c r="M23" s="7"/>
      <c r="N23" s="7"/>
      <c r="O23" s="7"/>
      <c r="P23" s="7"/>
    </row>
    <row r="24" spans="1:17" s="6" customFormat="1" ht="25.5" customHeight="1">
      <c r="A24" s="7"/>
      <c r="C24" s="7"/>
      <c r="D24" s="7"/>
      <c r="E24" s="7"/>
      <c r="F24" s="7"/>
      <c r="G24" s="7"/>
      <c r="H24" s="7"/>
      <c r="I24" s="7"/>
      <c r="J24" s="7"/>
      <c r="K24" s="7"/>
      <c r="L24" s="7"/>
      <c r="M24" s="7"/>
      <c r="N24" s="7"/>
      <c r="O24" s="7"/>
      <c r="P24" s="7"/>
    </row>
    <row r="25" spans="1:17" s="6" customFormat="1" ht="25.5" customHeight="1">
      <c r="A25" s="7"/>
      <c r="C25" s="7"/>
      <c r="D25" s="7"/>
      <c r="E25" s="7"/>
      <c r="F25" s="7"/>
      <c r="G25" s="7"/>
      <c r="H25" s="7"/>
      <c r="I25" s="7"/>
      <c r="J25" s="7"/>
      <c r="K25" s="7"/>
      <c r="L25" s="7"/>
      <c r="M25" s="7"/>
      <c r="N25" s="7"/>
      <c r="O25" s="7"/>
      <c r="P25" s="7"/>
    </row>
    <row r="26" spans="1:17" s="6" customFormat="1" ht="25.5" customHeight="1">
      <c r="A26" s="7"/>
      <c r="C26" s="7"/>
      <c r="D26" s="7"/>
      <c r="E26" s="7"/>
      <c r="F26" s="7"/>
      <c r="G26" s="7"/>
      <c r="H26" s="7"/>
      <c r="I26" s="7"/>
      <c r="J26" s="7"/>
      <c r="K26" s="7"/>
      <c r="L26" s="7"/>
      <c r="M26" s="7"/>
      <c r="N26" s="7"/>
      <c r="O26" s="7"/>
      <c r="P26" s="7"/>
    </row>
    <row r="27" spans="1:17" s="6" customFormat="1" ht="25.5" customHeight="1">
      <c r="A27" s="7"/>
      <c r="C27" s="7"/>
      <c r="D27" s="7"/>
      <c r="E27" s="7"/>
      <c r="F27" s="7"/>
      <c r="G27" s="7"/>
      <c r="H27" s="7"/>
      <c r="I27" s="7"/>
      <c r="J27" s="7"/>
      <c r="K27" s="7"/>
      <c r="L27" s="7"/>
      <c r="M27" s="7"/>
      <c r="N27" s="7"/>
      <c r="O27" s="7"/>
      <c r="P27" s="7"/>
    </row>
    <row r="28" spans="1:17" s="6" customFormat="1" ht="25.5" customHeight="1">
      <c r="A28" s="7"/>
      <c r="C28" s="7"/>
      <c r="D28" s="7"/>
      <c r="E28" s="7"/>
      <c r="F28" s="7"/>
      <c r="G28" s="7"/>
      <c r="H28" s="7"/>
      <c r="I28" s="7"/>
      <c r="J28" s="7"/>
      <c r="K28" s="7"/>
      <c r="L28" s="7"/>
      <c r="M28" s="7"/>
      <c r="N28" s="7"/>
      <c r="O28" s="7"/>
      <c r="P28" s="7"/>
    </row>
    <row r="29" spans="1:17" s="6" customFormat="1" ht="25.5" hidden="1" customHeight="1">
      <c r="A29" s="7"/>
      <c r="C29" s="7"/>
      <c r="D29" s="7"/>
      <c r="E29" s="7"/>
      <c r="F29" s="7"/>
      <c r="G29" s="7"/>
      <c r="H29" s="7"/>
      <c r="I29" s="7"/>
      <c r="J29" s="7"/>
      <c r="K29" s="7"/>
      <c r="L29" s="7"/>
      <c r="M29" s="7"/>
      <c r="N29" s="7"/>
      <c r="O29" s="7"/>
      <c r="P29" s="7"/>
    </row>
    <row r="30" spans="1:17" s="6" customFormat="1" ht="25.5" hidden="1" customHeight="1">
      <c r="A30" s="7"/>
      <c r="C30" s="7"/>
      <c r="D30" s="7"/>
      <c r="E30" s="7"/>
      <c r="F30" s="7"/>
      <c r="G30" s="7"/>
      <c r="H30" s="7"/>
      <c r="I30" s="7"/>
      <c r="J30" s="7"/>
      <c r="K30" s="7"/>
      <c r="L30" s="7"/>
      <c r="M30" s="7"/>
      <c r="N30" s="7"/>
      <c r="O30" s="7"/>
      <c r="P30" s="7"/>
    </row>
    <row r="31" spans="1:17" s="6" customFormat="1" ht="25.5" hidden="1" customHeight="1"/>
    <row r="32" spans="1:17" s="6" customFormat="1" ht="25.5" hidden="1" customHeight="1"/>
    <row r="33" spans="1:29" s="6" customFormat="1" ht="25.5" hidden="1" customHeight="1">
      <c r="A33" s="7"/>
      <c r="C33" s="7"/>
      <c r="D33" s="7"/>
      <c r="E33" s="7"/>
      <c r="F33" s="7"/>
      <c r="G33" s="7"/>
      <c r="H33" s="7"/>
      <c r="I33" s="7"/>
      <c r="J33" s="7"/>
      <c r="K33" s="7"/>
      <c r="L33" s="7"/>
      <c r="M33" s="7"/>
      <c r="N33" s="7"/>
      <c r="O33" s="7"/>
      <c r="P33" s="7"/>
    </row>
    <row r="34" spans="1:29" s="6" customFormat="1" ht="25.5" hidden="1" customHeight="1"/>
    <row r="35" spans="1:29" s="6" customFormat="1" ht="25.5" hidden="1" customHeight="1"/>
    <row r="36" spans="1:29" s="6" customFormat="1" ht="25.5" hidden="1" customHeight="1"/>
    <row r="37" spans="1:29" s="6" customFormat="1" ht="25.5" hidden="1" customHeight="1"/>
    <row r="38" spans="1:29" s="6" customFormat="1" ht="25.5" hidden="1" customHeight="1"/>
    <row r="39" spans="1:29" ht="19.899999999999999" customHeight="1">
      <c r="B39" s="434"/>
      <c r="C39" s="434"/>
      <c r="D39" s="434"/>
      <c r="E39" s="434"/>
      <c r="F39" s="434"/>
      <c r="G39" s="434"/>
      <c r="H39" s="434"/>
      <c r="I39" s="434"/>
      <c r="J39" s="434"/>
      <c r="K39" s="434"/>
      <c r="L39" s="434"/>
      <c r="M39" s="29"/>
      <c r="N39" s="29"/>
      <c r="O39" s="29"/>
      <c r="P39" s="29"/>
    </row>
    <row r="40" spans="1:29" ht="19.899999999999999" customHeight="1"/>
    <row r="41" spans="1:29" ht="19.899999999999999" customHeight="1"/>
    <row r="42" spans="1:29" ht="19.899999999999999" customHeight="1"/>
    <row r="43" spans="1:29" ht="19.899999999999999" customHeight="1"/>
    <row r="44" spans="1:29" ht="19.899999999999999" customHeight="1"/>
    <row r="45" spans="1:29" s="10" customFormat="1" ht="19.899999999999999" customHeight="1">
      <c r="A45" s="85"/>
      <c r="B45" s="8"/>
      <c r="C45" s="9"/>
      <c r="R45" s="11"/>
      <c r="S45" s="11"/>
      <c r="T45" s="11"/>
      <c r="U45" s="11"/>
      <c r="V45" s="11"/>
      <c r="W45" s="11"/>
      <c r="X45" s="11"/>
      <c r="Y45" s="11"/>
      <c r="Z45" s="11"/>
      <c r="AA45" s="11"/>
      <c r="AB45" s="11"/>
      <c r="AC45" s="11"/>
    </row>
    <row r="46" spans="1:29" s="10" customFormat="1" ht="19.899999999999999" customHeight="1">
      <c r="A46" s="85"/>
      <c r="B46" s="8"/>
      <c r="C46" s="9"/>
      <c r="R46" s="11"/>
      <c r="S46" s="11"/>
      <c r="T46" s="11"/>
      <c r="U46" s="11"/>
      <c r="V46" s="11"/>
      <c r="W46" s="11"/>
      <c r="X46" s="11"/>
      <c r="Y46" s="11"/>
      <c r="Z46" s="11"/>
      <c r="AA46" s="11"/>
      <c r="AB46" s="11"/>
      <c r="AC46" s="11"/>
    </row>
    <row r="47" spans="1:29" s="10" customFormat="1" ht="19.899999999999999" customHeight="1">
      <c r="A47" s="85"/>
      <c r="B47" s="8"/>
      <c r="C47" s="9"/>
      <c r="R47" s="11"/>
      <c r="S47" s="11"/>
      <c r="T47" s="11"/>
      <c r="U47" s="11"/>
      <c r="V47" s="11"/>
      <c r="W47" s="11"/>
      <c r="X47" s="11"/>
      <c r="Y47" s="11"/>
      <c r="Z47" s="11"/>
      <c r="AA47" s="11"/>
      <c r="AB47" s="11"/>
      <c r="AC47" s="11"/>
    </row>
    <row r="48" spans="1:29" s="10" customFormat="1" ht="19.899999999999999" customHeight="1">
      <c r="A48" s="85"/>
      <c r="B48" s="8"/>
      <c r="C48" s="9"/>
      <c r="R48" s="11"/>
      <c r="S48" s="11"/>
      <c r="T48" s="11"/>
      <c r="U48" s="11"/>
      <c r="V48" s="11"/>
      <c r="W48" s="11"/>
      <c r="X48" s="11"/>
      <c r="Y48" s="11"/>
      <c r="Z48" s="11"/>
      <c r="AA48" s="11"/>
      <c r="AB48" s="11"/>
      <c r="AC48" s="11"/>
    </row>
    <row r="49" spans="1:29" s="10" customFormat="1" ht="19.899999999999999" customHeight="1">
      <c r="A49" s="85"/>
      <c r="B49" s="8"/>
      <c r="C49" s="9"/>
      <c r="R49" s="11"/>
      <c r="S49" s="11"/>
      <c r="T49" s="11"/>
      <c r="U49" s="11"/>
      <c r="V49" s="11"/>
      <c r="W49" s="11"/>
      <c r="X49" s="11"/>
      <c r="Y49" s="11"/>
      <c r="Z49" s="11"/>
      <c r="AA49" s="11"/>
      <c r="AB49" s="11"/>
      <c r="AC49" s="11"/>
    </row>
    <row r="50" spans="1:29" s="10" customFormat="1" ht="19.899999999999999" customHeight="1">
      <c r="A50" s="85"/>
      <c r="B50" s="8"/>
      <c r="C50" s="9"/>
      <c r="R50" s="11"/>
      <c r="S50" s="11"/>
      <c r="T50" s="11"/>
      <c r="U50" s="11"/>
      <c r="V50" s="11"/>
      <c r="W50" s="11"/>
      <c r="X50" s="11"/>
      <c r="Y50" s="11"/>
      <c r="Z50" s="11"/>
      <c r="AA50" s="11"/>
      <c r="AB50" s="11"/>
      <c r="AC50" s="11"/>
    </row>
    <row r="51" spans="1:29" s="10" customFormat="1" ht="19.899999999999999" customHeight="1">
      <c r="A51" s="85"/>
      <c r="B51" s="8"/>
      <c r="C51" s="9"/>
      <c r="R51" s="11"/>
      <c r="S51" s="11"/>
      <c r="T51" s="11"/>
      <c r="U51" s="11"/>
      <c r="V51" s="11"/>
      <c r="W51" s="11"/>
      <c r="X51" s="11"/>
      <c r="Y51" s="11"/>
      <c r="Z51" s="11"/>
      <c r="AA51" s="11"/>
      <c r="AB51" s="11"/>
      <c r="AC51" s="11"/>
    </row>
    <row r="52" spans="1:29" s="10" customFormat="1" ht="19.899999999999999" customHeight="1">
      <c r="A52" s="85"/>
      <c r="B52" s="8"/>
      <c r="C52" s="9"/>
      <c r="R52" s="11"/>
      <c r="S52" s="11"/>
      <c r="T52" s="11"/>
      <c r="U52" s="11"/>
      <c r="V52" s="11"/>
      <c r="W52" s="11"/>
      <c r="X52" s="11"/>
      <c r="Y52" s="11"/>
      <c r="Z52" s="11"/>
      <c r="AA52" s="11"/>
      <c r="AB52" s="11"/>
      <c r="AC52" s="11"/>
    </row>
    <row r="53" spans="1:29" s="10" customFormat="1" ht="19.899999999999999" customHeight="1">
      <c r="A53" s="85"/>
      <c r="B53" s="8"/>
      <c r="C53" s="9"/>
      <c r="R53" s="11"/>
      <c r="S53" s="11"/>
      <c r="T53" s="11"/>
      <c r="U53" s="11"/>
      <c r="V53" s="11"/>
      <c r="W53" s="11"/>
      <c r="X53" s="11"/>
      <c r="Y53" s="11"/>
      <c r="Z53" s="11"/>
      <c r="AA53" s="11"/>
      <c r="AB53" s="11"/>
      <c r="AC53" s="11"/>
    </row>
    <row r="54" spans="1:29" s="10" customFormat="1">
      <c r="A54" s="85"/>
      <c r="B54" s="8"/>
      <c r="C54" s="9"/>
      <c r="R54" s="11"/>
      <c r="S54" s="11"/>
      <c r="T54" s="11"/>
      <c r="U54" s="11"/>
      <c r="V54" s="11"/>
      <c r="W54" s="11"/>
      <c r="X54" s="11"/>
      <c r="Y54" s="11"/>
      <c r="Z54" s="11"/>
      <c r="AA54" s="11"/>
      <c r="AB54" s="11"/>
      <c r="AC54" s="11"/>
    </row>
    <row r="55" spans="1:29" s="10" customFormat="1">
      <c r="A55" s="85"/>
      <c r="B55" s="8"/>
      <c r="C55" s="9"/>
      <c r="R55" s="11"/>
      <c r="S55" s="11"/>
      <c r="T55" s="11"/>
      <c r="U55" s="11"/>
      <c r="V55" s="11"/>
      <c r="W55" s="11"/>
      <c r="X55" s="11"/>
      <c r="Y55" s="11"/>
      <c r="Z55" s="11"/>
      <c r="AA55" s="11"/>
      <c r="AB55" s="11"/>
      <c r="AC55" s="11"/>
    </row>
    <row r="56" spans="1:29" s="10" customFormat="1">
      <c r="A56" s="85"/>
      <c r="B56" s="8"/>
      <c r="C56" s="9"/>
      <c r="R56" s="11"/>
      <c r="S56" s="11"/>
      <c r="T56" s="11"/>
      <c r="U56" s="11"/>
      <c r="V56" s="11"/>
      <c r="W56" s="11"/>
      <c r="X56" s="11"/>
      <c r="Y56" s="11"/>
      <c r="Z56" s="11"/>
      <c r="AA56" s="11"/>
      <c r="AB56" s="11"/>
      <c r="AC56" s="11"/>
    </row>
    <row r="57" spans="1:29" s="10" customFormat="1">
      <c r="A57" s="85"/>
      <c r="B57" s="8"/>
      <c r="C57" s="9"/>
      <c r="R57" s="11"/>
      <c r="S57" s="11"/>
      <c r="T57" s="11"/>
      <c r="U57" s="11"/>
      <c r="V57" s="11"/>
      <c r="W57" s="11"/>
      <c r="X57" s="11"/>
      <c r="Y57" s="11"/>
      <c r="Z57" s="11"/>
      <c r="AA57" s="11"/>
      <c r="AB57" s="11"/>
      <c r="AC57" s="11"/>
    </row>
    <row r="58" spans="1:29" s="10" customFormat="1">
      <c r="A58" s="85"/>
      <c r="B58" s="8"/>
      <c r="C58" s="9"/>
      <c r="R58" s="11"/>
      <c r="S58" s="11"/>
      <c r="T58" s="11"/>
      <c r="U58" s="11"/>
      <c r="V58" s="11"/>
      <c r="W58" s="11"/>
      <c r="X58" s="11"/>
      <c r="Y58" s="11"/>
      <c r="Z58" s="11"/>
      <c r="AA58" s="11"/>
      <c r="AB58" s="11"/>
      <c r="AC58" s="11"/>
    </row>
    <row r="59" spans="1:29" s="10" customFormat="1">
      <c r="A59" s="85"/>
      <c r="B59" s="8"/>
      <c r="C59" s="9"/>
      <c r="R59" s="11"/>
      <c r="S59" s="11"/>
      <c r="T59" s="11"/>
      <c r="U59" s="11"/>
      <c r="V59" s="11"/>
      <c r="W59" s="11"/>
      <c r="X59" s="11"/>
      <c r="Y59" s="11"/>
      <c r="Z59" s="11"/>
      <c r="AA59" s="11"/>
      <c r="AB59" s="11"/>
      <c r="AC59" s="11"/>
    </row>
    <row r="60" spans="1:29" s="10" customFormat="1">
      <c r="A60" s="85"/>
      <c r="B60" s="8"/>
      <c r="C60" s="9"/>
      <c r="R60" s="11"/>
      <c r="S60" s="11"/>
      <c r="T60" s="11"/>
      <c r="U60" s="11"/>
      <c r="V60" s="11"/>
      <c r="W60" s="11"/>
      <c r="X60" s="11"/>
      <c r="Y60" s="11"/>
      <c r="Z60" s="11"/>
      <c r="AA60" s="11"/>
      <c r="AB60" s="11"/>
      <c r="AC60" s="11"/>
    </row>
    <row r="61" spans="1:29" s="10" customFormat="1">
      <c r="A61" s="85"/>
      <c r="B61" s="8"/>
      <c r="C61" s="9"/>
      <c r="R61" s="11"/>
      <c r="S61" s="11"/>
      <c r="T61" s="11"/>
      <c r="U61" s="11"/>
      <c r="V61" s="11"/>
      <c r="W61" s="11"/>
      <c r="X61" s="11"/>
      <c r="Y61" s="11"/>
      <c r="Z61" s="11"/>
      <c r="AA61" s="11"/>
      <c r="AB61" s="11"/>
      <c r="AC61" s="11"/>
    </row>
    <row r="62" spans="1:29" s="10" customFormat="1">
      <c r="A62" s="85"/>
      <c r="B62" s="8"/>
      <c r="C62" s="9"/>
      <c r="R62" s="11"/>
      <c r="S62" s="11"/>
      <c r="T62" s="11"/>
      <c r="U62" s="11"/>
      <c r="V62" s="11"/>
      <c r="W62" s="11"/>
      <c r="X62" s="11"/>
      <c r="Y62" s="11"/>
      <c r="Z62" s="11"/>
      <c r="AA62" s="11"/>
      <c r="AB62" s="11"/>
      <c r="AC62" s="11"/>
    </row>
    <row r="63" spans="1:29" s="10" customFormat="1">
      <c r="A63" s="85"/>
      <c r="B63" s="8"/>
      <c r="C63" s="9"/>
      <c r="R63" s="11"/>
      <c r="S63" s="11"/>
      <c r="T63" s="11"/>
      <c r="U63" s="11"/>
      <c r="V63" s="11"/>
      <c r="W63" s="11"/>
      <c r="X63" s="11"/>
      <c r="Y63" s="11"/>
      <c r="Z63" s="11"/>
      <c r="AA63" s="11"/>
      <c r="AB63" s="11"/>
      <c r="AC63" s="11"/>
    </row>
    <row r="64" spans="1:29" s="10" customFormat="1">
      <c r="A64" s="85"/>
      <c r="B64" s="8"/>
      <c r="C64" s="9"/>
      <c r="R64" s="11"/>
      <c r="S64" s="11"/>
      <c r="T64" s="11"/>
      <c r="U64" s="11"/>
      <c r="V64" s="11"/>
      <c r="W64" s="11"/>
      <c r="X64" s="11"/>
      <c r="Y64" s="11"/>
      <c r="Z64" s="11"/>
      <c r="AA64" s="11"/>
      <c r="AB64" s="11"/>
      <c r="AC64" s="11"/>
    </row>
    <row r="65" spans="1:29" s="10" customFormat="1">
      <c r="A65" s="85"/>
      <c r="B65" s="8"/>
      <c r="C65" s="9"/>
      <c r="R65" s="11"/>
      <c r="S65" s="11"/>
      <c r="T65" s="11"/>
      <c r="U65" s="11"/>
      <c r="V65" s="11"/>
      <c r="W65" s="11"/>
      <c r="X65" s="11"/>
      <c r="Y65" s="11"/>
      <c r="Z65" s="11"/>
      <c r="AA65" s="11"/>
      <c r="AB65" s="11"/>
      <c r="AC65" s="11"/>
    </row>
    <row r="66" spans="1:29" s="10" customFormat="1">
      <c r="A66" s="85"/>
      <c r="B66" s="8"/>
      <c r="C66" s="9"/>
      <c r="R66" s="11"/>
      <c r="S66" s="11"/>
      <c r="T66" s="11"/>
      <c r="U66" s="11"/>
      <c r="V66" s="11"/>
      <c r="W66" s="11"/>
      <c r="X66" s="11"/>
      <c r="Y66" s="11"/>
      <c r="Z66" s="11"/>
      <c r="AA66" s="11"/>
      <c r="AB66" s="11"/>
      <c r="AC66" s="11"/>
    </row>
    <row r="67" spans="1:29" s="10" customFormat="1">
      <c r="A67" s="85"/>
      <c r="B67" s="8"/>
      <c r="C67" s="9"/>
      <c r="R67" s="11"/>
      <c r="S67" s="11"/>
      <c r="T67" s="11"/>
      <c r="U67" s="11"/>
      <c r="V67" s="11"/>
      <c r="W67" s="11"/>
      <c r="X67" s="11"/>
      <c r="Y67" s="11"/>
      <c r="Z67" s="11"/>
      <c r="AA67" s="11"/>
      <c r="AB67" s="11"/>
      <c r="AC67" s="11"/>
    </row>
    <row r="68" spans="1:29" s="10" customFormat="1">
      <c r="A68" s="85"/>
      <c r="B68" s="8"/>
      <c r="C68" s="9"/>
      <c r="R68" s="11"/>
      <c r="S68" s="11"/>
      <c r="T68" s="11"/>
      <c r="U68" s="11"/>
      <c r="V68" s="11"/>
      <c r="W68" s="11"/>
      <c r="X68" s="11"/>
      <c r="Y68" s="11"/>
      <c r="Z68" s="11"/>
      <c r="AA68" s="11"/>
      <c r="AB68" s="11"/>
      <c r="AC68" s="11"/>
    </row>
    <row r="69" spans="1:29" s="10" customFormat="1">
      <c r="A69" s="85"/>
      <c r="B69" s="8"/>
      <c r="C69" s="9"/>
      <c r="R69" s="11"/>
      <c r="S69" s="11"/>
      <c r="T69" s="11"/>
      <c r="U69" s="11"/>
      <c r="V69" s="11"/>
      <c r="W69" s="11"/>
      <c r="X69" s="11"/>
      <c r="Y69" s="11"/>
      <c r="Z69" s="11"/>
      <c r="AA69" s="11"/>
      <c r="AB69" s="11"/>
      <c r="AC69" s="11"/>
    </row>
    <row r="70" spans="1:29" s="10" customFormat="1">
      <c r="A70" s="85"/>
      <c r="B70" s="8"/>
      <c r="C70" s="9"/>
      <c r="R70" s="11"/>
      <c r="S70" s="11"/>
      <c r="T70" s="11"/>
      <c r="U70" s="11"/>
      <c r="V70" s="11"/>
      <c r="W70" s="11"/>
      <c r="X70" s="11"/>
      <c r="Y70" s="11"/>
      <c r="Z70" s="11"/>
      <c r="AA70" s="11"/>
      <c r="AB70" s="11"/>
      <c r="AC70" s="11"/>
    </row>
    <row r="71" spans="1:29" s="10" customFormat="1">
      <c r="A71" s="85"/>
      <c r="B71" s="8"/>
      <c r="C71" s="9"/>
      <c r="R71" s="11"/>
      <c r="S71" s="11"/>
      <c r="T71" s="11"/>
      <c r="U71" s="11"/>
      <c r="V71" s="11"/>
      <c r="W71" s="11"/>
      <c r="X71" s="11"/>
      <c r="Y71" s="11"/>
      <c r="Z71" s="11"/>
      <c r="AA71" s="11"/>
      <c r="AB71" s="11"/>
      <c r="AC71" s="11"/>
    </row>
    <row r="72" spans="1:29" s="10" customFormat="1">
      <c r="A72" s="85"/>
      <c r="B72" s="8"/>
      <c r="C72" s="9"/>
      <c r="R72" s="11"/>
      <c r="S72" s="11"/>
      <c r="T72" s="11"/>
      <c r="U72" s="11"/>
      <c r="V72" s="11"/>
      <c r="W72" s="11"/>
      <c r="X72" s="11"/>
      <c r="Y72" s="11"/>
      <c r="Z72" s="11"/>
      <c r="AA72" s="11"/>
      <c r="AB72" s="11"/>
      <c r="AC72" s="11"/>
    </row>
    <row r="73" spans="1:29" s="10" customFormat="1">
      <c r="A73" s="85"/>
      <c r="B73" s="8"/>
      <c r="C73" s="9"/>
      <c r="R73" s="11"/>
      <c r="S73" s="11"/>
      <c r="T73" s="11"/>
      <c r="U73" s="11"/>
      <c r="V73" s="11"/>
      <c r="W73" s="11"/>
      <c r="X73" s="11"/>
      <c r="Y73" s="11"/>
      <c r="Z73" s="11"/>
      <c r="AA73" s="11"/>
      <c r="AB73" s="11"/>
      <c r="AC73" s="11"/>
    </row>
    <row r="74" spans="1:29" s="10" customFormat="1">
      <c r="A74" s="85"/>
      <c r="B74" s="8"/>
      <c r="C74" s="9"/>
      <c r="R74" s="11"/>
      <c r="S74" s="11"/>
      <c r="T74" s="11"/>
      <c r="U74" s="11"/>
      <c r="V74" s="11"/>
      <c r="W74" s="11"/>
      <c r="X74" s="11"/>
      <c r="Y74" s="11"/>
      <c r="Z74" s="11"/>
      <c r="AA74" s="11"/>
      <c r="AB74" s="11"/>
      <c r="AC74" s="11"/>
    </row>
    <row r="75" spans="1:29" s="10" customFormat="1">
      <c r="A75" s="85"/>
      <c r="B75" s="8"/>
      <c r="C75" s="9"/>
      <c r="R75" s="11"/>
      <c r="S75" s="11"/>
      <c r="T75" s="11"/>
      <c r="U75" s="11"/>
      <c r="V75" s="11"/>
      <c r="W75" s="11"/>
      <c r="X75" s="11"/>
      <c r="Y75" s="11"/>
      <c r="Z75" s="11"/>
      <c r="AA75" s="11"/>
      <c r="AB75" s="11"/>
      <c r="AC75" s="11"/>
    </row>
    <row r="76" spans="1:29" s="10" customFormat="1">
      <c r="A76" s="85"/>
      <c r="B76" s="8"/>
      <c r="C76" s="9"/>
      <c r="R76" s="11"/>
      <c r="S76" s="11"/>
      <c r="T76" s="11"/>
      <c r="U76" s="11"/>
      <c r="V76" s="11"/>
      <c r="W76" s="11"/>
      <c r="X76" s="11"/>
      <c r="Y76" s="11"/>
      <c r="Z76" s="11"/>
      <c r="AA76" s="11"/>
      <c r="AB76" s="11"/>
      <c r="AC76" s="11"/>
    </row>
    <row r="77" spans="1:29" s="10" customFormat="1">
      <c r="A77" s="85"/>
      <c r="B77" s="8"/>
      <c r="C77" s="9"/>
      <c r="R77" s="11"/>
      <c r="S77" s="11"/>
      <c r="T77" s="11"/>
      <c r="U77" s="11"/>
      <c r="V77" s="11"/>
      <c r="W77" s="11"/>
      <c r="X77" s="11"/>
      <c r="Y77" s="11"/>
      <c r="Z77" s="11"/>
      <c r="AA77" s="11"/>
      <c r="AB77" s="11"/>
      <c r="AC77" s="11"/>
    </row>
    <row r="78" spans="1:29" s="10" customFormat="1">
      <c r="A78" s="85"/>
      <c r="B78" s="8"/>
      <c r="C78" s="9"/>
      <c r="R78" s="11"/>
      <c r="S78" s="11"/>
      <c r="T78" s="11"/>
      <c r="U78" s="11"/>
      <c r="V78" s="11"/>
      <c r="W78" s="11"/>
      <c r="X78" s="11"/>
      <c r="Y78" s="11"/>
      <c r="Z78" s="11"/>
      <c r="AA78" s="11"/>
      <c r="AB78" s="11"/>
      <c r="AC78" s="11"/>
    </row>
    <row r="79" spans="1:29" s="10" customFormat="1">
      <c r="A79" s="85"/>
      <c r="B79" s="8"/>
      <c r="C79" s="9"/>
      <c r="R79" s="11"/>
      <c r="S79" s="11"/>
      <c r="T79" s="11"/>
      <c r="U79" s="11"/>
      <c r="V79" s="11"/>
      <c r="W79" s="11"/>
      <c r="X79" s="11"/>
      <c r="Y79" s="11"/>
      <c r="Z79" s="11"/>
      <c r="AA79" s="11"/>
      <c r="AB79" s="11"/>
      <c r="AC79" s="11"/>
    </row>
    <row r="80" spans="1:29" s="10" customFormat="1">
      <c r="A80" s="85"/>
      <c r="B80" s="8"/>
      <c r="C80" s="9"/>
      <c r="R80" s="11"/>
      <c r="S80" s="11"/>
      <c r="T80" s="11"/>
      <c r="U80" s="11"/>
      <c r="V80" s="11"/>
      <c r="W80" s="11"/>
      <c r="X80" s="11"/>
      <c r="Y80" s="11"/>
      <c r="Z80" s="11"/>
      <c r="AA80" s="11"/>
      <c r="AB80" s="11"/>
      <c r="AC80" s="11"/>
    </row>
    <row r="81" spans="1:29" s="10" customFormat="1">
      <c r="A81" s="85"/>
      <c r="B81" s="8"/>
      <c r="C81" s="9"/>
      <c r="R81" s="11"/>
      <c r="S81" s="11"/>
      <c r="T81" s="11"/>
      <c r="U81" s="11"/>
      <c r="V81" s="11"/>
      <c r="W81" s="11"/>
      <c r="X81" s="11"/>
      <c r="Y81" s="11"/>
      <c r="Z81" s="11"/>
      <c r="AA81" s="11"/>
      <c r="AB81" s="11"/>
      <c r="AC81" s="11"/>
    </row>
    <row r="82" spans="1:29" s="10" customFormat="1">
      <c r="A82" s="85"/>
      <c r="B82" s="8"/>
      <c r="C82" s="9"/>
      <c r="R82" s="11"/>
      <c r="S82" s="11"/>
      <c r="T82" s="11"/>
      <c r="U82" s="11"/>
      <c r="V82" s="11"/>
      <c r="W82" s="11"/>
      <c r="X82" s="11"/>
      <c r="Y82" s="11"/>
      <c r="Z82" s="11"/>
      <c r="AA82" s="11"/>
      <c r="AB82" s="11"/>
      <c r="AC82" s="11"/>
    </row>
    <row r="83" spans="1:29" s="10" customFormat="1">
      <c r="A83" s="85"/>
      <c r="B83" s="8"/>
      <c r="C83" s="9"/>
      <c r="R83" s="11"/>
      <c r="S83" s="11"/>
      <c r="T83" s="11"/>
      <c r="U83" s="11"/>
      <c r="V83" s="11"/>
      <c r="W83" s="11"/>
      <c r="X83" s="11"/>
      <c r="Y83" s="11"/>
      <c r="Z83" s="11"/>
      <c r="AA83" s="11"/>
      <c r="AB83" s="11"/>
      <c r="AC83" s="11"/>
    </row>
    <row r="84" spans="1:29" s="10" customFormat="1">
      <c r="A84" s="85"/>
      <c r="B84" s="8"/>
      <c r="C84" s="9"/>
      <c r="R84" s="11"/>
      <c r="S84" s="11"/>
      <c r="T84" s="11"/>
      <c r="U84" s="11"/>
      <c r="V84" s="11"/>
      <c r="W84" s="11"/>
      <c r="X84" s="11"/>
      <c r="Y84" s="11"/>
      <c r="Z84" s="11"/>
      <c r="AA84" s="11"/>
      <c r="AB84" s="11"/>
      <c r="AC84" s="11"/>
    </row>
    <row r="85" spans="1:29" s="10" customFormat="1">
      <c r="A85" s="85"/>
      <c r="B85" s="8"/>
      <c r="C85" s="9"/>
      <c r="R85" s="11"/>
      <c r="S85" s="11"/>
      <c r="T85" s="11"/>
      <c r="U85" s="11"/>
      <c r="V85" s="11"/>
      <c r="W85" s="11"/>
      <c r="X85" s="11"/>
      <c r="Y85" s="11"/>
      <c r="Z85" s="11"/>
      <c r="AA85" s="11"/>
      <c r="AB85" s="11"/>
      <c r="AC85" s="11"/>
    </row>
    <row r="86" spans="1:29" s="10" customFormat="1">
      <c r="A86" s="85"/>
      <c r="B86" s="8"/>
      <c r="C86" s="9"/>
      <c r="R86" s="11"/>
      <c r="S86" s="11"/>
      <c r="T86" s="11"/>
      <c r="U86" s="11"/>
      <c r="V86" s="11"/>
      <c r="W86" s="11"/>
      <c r="X86" s="11"/>
      <c r="Y86" s="11"/>
      <c r="Z86" s="11"/>
      <c r="AA86" s="11"/>
      <c r="AB86" s="11"/>
      <c r="AC86" s="11"/>
    </row>
    <row r="87" spans="1:29" s="10" customFormat="1">
      <c r="A87" s="85"/>
      <c r="B87" s="8"/>
      <c r="C87" s="9"/>
      <c r="R87" s="11"/>
      <c r="S87" s="11"/>
      <c r="T87" s="11"/>
      <c r="U87" s="11"/>
      <c r="V87" s="11"/>
      <c r="W87" s="11"/>
      <c r="X87" s="11"/>
      <c r="Y87" s="11"/>
      <c r="Z87" s="11"/>
      <c r="AA87" s="11"/>
      <c r="AB87" s="11"/>
      <c r="AC87" s="11"/>
    </row>
    <row r="88" spans="1:29" s="10" customFormat="1">
      <c r="A88" s="85"/>
      <c r="B88" s="8"/>
      <c r="C88" s="9"/>
      <c r="R88" s="11"/>
      <c r="S88" s="11"/>
      <c r="T88" s="11"/>
      <c r="U88" s="11"/>
      <c r="V88" s="11"/>
      <c r="W88" s="11"/>
      <c r="X88" s="11"/>
      <c r="Y88" s="11"/>
      <c r="Z88" s="11"/>
      <c r="AA88" s="11"/>
      <c r="AB88" s="11"/>
      <c r="AC88" s="11"/>
    </row>
    <row r="89" spans="1:29" s="10" customFormat="1">
      <c r="A89" s="85"/>
      <c r="B89" s="8"/>
      <c r="C89" s="9"/>
      <c r="R89" s="11"/>
      <c r="S89" s="11"/>
      <c r="T89" s="11"/>
      <c r="U89" s="11"/>
      <c r="V89" s="11"/>
      <c r="W89" s="11"/>
      <c r="X89" s="11"/>
      <c r="Y89" s="11"/>
      <c r="Z89" s="11"/>
      <c r="AA89" s="11"/>
      <c r="AB89" s="11"/>
      <c r="AC89" s="11"/>
    </row>
    <row r="90" spans="1:29" s="10" customFormat="1">
      <c r="A90" s="85"/>
      <c r="B90" s="8"/>
      <c r="C90" s="9"/>
      <c r="R90" s="11"/>
      <c r="S90" s="11"/>
      <c r="T90" s="11"/>
      <c r="U90" s="11"/>
      <c r="V90" s="11"/>
      <c r="W90" s="11"/>
      <c r="X90" s="11"/>
      <c r="Y90" s="11"/>
      <c r="Z90" s="11"/>
      <c r="AA90" s="11"/>
      <c r="AB90" s="11"/>
      <c r="AC90" s="11"/>
    </row>
    <row r="91" spans="1:29" s="10" customFormat="1">
      <c r="A91" s="85"/>
      <c r="B91" s="8"/>
      <c r="C91" s="9"/>
      <c r="R91" s="11"/>
      <c r="S91" s="11"/>
      <c r="T91" s="11"/>
      <c r="U91" s="11"/>
      <c r="V91" s="11"/>
      <c r="W91" s="11"/>
      <c r="X91" s="11"/>
      <c r="Y91" s="11"/>
      <c r="Z91" s="11"/>
      <c r="AA91" s="11"/>
      <c r="AB91" s="11"/>
      <c r="AC91" s="11"/>
    </row>
    <row r="92" spans="1:29" s="10" customFormat="1">
      <c r="A92" s="85"/>
      <c r="B92" s="8"/>
      <c r="C92" s="9"/>
      <c r="R92" s="11"/>
      <c r="S92" s="11"/>
      <c r="T92" s="11"/>
      <c r="U92" s="11"/>
      <c r="V92" s="11"/>
      <c r="W92" s="11"/>
      <c r="X92" s="11"/>
      <c r="Y92" s="11"/>
      <c r="Z92" s="11"/>
      <c r="AA92" s="11"/>
      <c r="AB92" s="11"/>
      <c r="AC92" s="11"/>
    </row>
    <row r="93" spans="1:29" s="10" customFormat="1">
      <c r="A93" s="85"/>
      <c r="B93" s="8"/>
      <c r="C93" s="9"/>
      <c r="R93" s="11"/>
      <c r="S93" s="11"/>
      <c r="T93" s="11"/>
      <c r="U93" s="11"/>
      <c r="V93" s="11"/>
      <c r="W93" s="11"/>
      <c r="X93" s="11"/>
      <c r="Y93" s="11"/>
      <c r="Z93" s="11"/>
      <c r="AA93" s="11"/>
      <c r="AB93" s="11"/>
      <c r="AC93" s="11"/>
    </row>
    <row r="94" spans="1:29" s="10" customFormat="1">
      <c r="A94" s="85"/>
      <c r="B94" s="8"/>
      <c r="C94" s="9"/>
      <c r="R94" s="11"/>
      <c r="S94" s="11"/>
      <c r="T94" s="11"/>
      <c r="U94" s="11"/>
      <c r="V94" s="11"/>
      <c r="W94" s="11"/>
      <c r="X94" s="11"/>
      <c r="Y94" s="11"/>
      <c r="Z94" s="11"/>
      <c r="AA94" s="11"/>
      <c r="AB94" s="11"/>
      <c r="AC94" s="11"/>
    </row>
    <row r="95" spans="1:29" s="10" customFormat="1">
      <c r="A95" s="85"/>
      <c r="B95" s="8"/>
      <c r="C95" s="9"/>
      <c r="R95" s="11"/>
      <c r="S95" s="11"/>
      <c r="T95" s="11"/>
      <c r="U95" s="11"/>
      <c r="V95" s="11"/>
      <c r="W95" s="11"/>
      <c r="X95" s="11"/>
      <c r="Y95" s="11"/>
      <c r="Z95" s="11"/>
      <c r="AA95" s="11"/>
      <c r="AB95" s="11"/>
      <c r="AC95" s="11"/>
    </row>
    <row r="96" spans="1:29" s="10" customFormat="1">
      <c r="A96" s="85"/>
      <c r="B96" s="8"/>
      <c r="C96" s="9"/>
      <c r="R96" s="11"/>
      <c r="S96" s="11"/>
      <c r="T96" s="11"/>
      <c r="U96" s="11"/>
      <c r="V96" s="11"/>
      <c r="W96" s="11"/>
      <c r="X96" s="11"/>
      <c r="Y96" s="11"/>
      <c r="Z96" s="11"/>
      <c r="AA96" s="11"/>
      <c r="AB96" s="11"/>
      <c r="AC96" s="11"/>
    </row>
    <row r="97" spans="1:29" s="10" customFormat="1">
      <c r="A97" s="85"/>
      <c r="B97" s="8"/>
      <c r="C97" s="9"/>
      <c r="R97" s="11"/>
      <c r="S97" s="11"/>
      <c r="T97" s="11"/>
      <c r="U97" s="11"/>
      <c r="V97" s="11"/>
      <c r="W97" s="11"/>
      <c r="X97" s="11"/>
      <c r="Y97" s="11"/>
      <c r="Z97" s="11"/>
      <c r="AA97" s="11"/>
      <c r="AB97" s="11"/>
      <c r="AC97" s="11"/>
    </row>
    <row r="98" spans="1:29" s="10" customFormat="1">
      <c r="A98" s="85"/>
      <c r="B98" s="8"/>
      <c r="C98" s="9"/>
      <c r="R98" s="11"/>
      <c r="S98" s="11"/>
      <c r="T98" s="11"/>
      <c r="U98" s="11"/>
      <c r="V98" s="11"/>
      <c r="W98" s="11"/>
      <c r="X98" s="11"/>
      <c r="Y98" s="11"/>
      <c r="Z98" s="11"/>
      <c r="AA98" s="11"/>
      <c r="AB98" s="11"/>
      <c r="AC98" s="11"/>
    </row>
    <row r="99" spans="1:29" s="10" customFormat="1">
      <c r="A99" s="85"/>
      <c r="B99" s="8"/>
      <c r="C99" s="9"/>
      <c r="R99" s="11"/>
      <c r="S99" s="11"/>
      <c r="T99" s="11"/>
      <c r="U99" s="11"/>
      <c r="V99" s="11"/>
      <c r="W99" s="11"/>
      <c r="X99" s="11"/>
      <c r="Y99" s="11"/>
      <c r="Z99" s="11"/>
      <c r="AA99" s="11"/>
      <c r="AB99" s="11"/>
      <c r="AC99" s="11"/>
    </row>
    <row r="100" spans="1:29" s="10" customFormat="1">
      <c r="A100" s="85"/>
      <c r="B100" s="8"/>
      <c r="C100" s="9"/>
      <c r="R100" s="11"/>
      <c r="S100" s="11"/>
      <c r="T100" s="11"/>
      <c r="U100" s="11"/>
      <c r="V100" s="11"/>
      <c r="W100" s="11"/>
      <c r="X100" s="11"/>
      <c r="Y100" s="11"/>
      <c r="Z100" s="11"/>
      <c r="AA100" s="11"/>
      <c r="AB100" s="11"/>
      <c r="AC100" s="11"/>
    </row>
    <row r="101" spans="1:29" s="10" customFormat="1">
      <c r="A101" s="85"/>
      <c r="B101" s="8"/>
      <c r="C101" s="9"/>
      <c r="R101" s="11"/>
      <c r="S101" s="11"/>
      <c r="T101" s="11"/>
      <c r="U101" s="11"/>
      <c r="V101" s="11"/>
      <c r="W101" s="11"/>
      <c r="X101" s="11"/>
      <c r="Y101" s="11"/>
      <c r="Z101" s="11"/>
      <c r="AA101" s="11"/>
      <c r="AB101" s="11"/>
      <c r="AC101" s="11"/>
    </row>
    <row r="102" spans="1:29" s="10" customFormat="1">
      <c r="A102" s="85"/>
      <c r="B102" s="8"/>
      <c r="C102" s="9"/>
      <c r="R102" s="11"/>
      <c r="S102" s="11"/>
      <c r="T102" s="11"/>
      <c r="U102" s="11"/>
      <c r="V102" s="11"/>
      <c r="W102" s="11"/>
      <c r="X102" s="11"/>
      <c r="Y102" s="11"/>
      <c r="Z102" s="11"/>
      <c r="AA102" s="11"/>
      <c r="AB102" s="11"/>
      <c r="AC102" s="11"/>
    </row>
    <row r="103" spans="1:29" s="10" customFormat="1">
      <c r="A103" s="85"/>
      <c r="B103" s="8"/>
      <c r="C103" s="9"/>
      <c r="R103" s="11"/>
      <c r="S103" s="11"/>
      <c r="T103" s="11"/>
      <c r="U103" s="11"/>
      <c r="V103" s="11"/>
      <c r="W103" s="11"/>
      <c r="X103" s="11"/>
      <c r="Y103" s="11"/>
      <c r="Z103" s="11"/>
      <c r="AA103" s="11"/>
      <c r="AB103" s="11"/>
      <c r="AC103" s="11"/>
    </row>
    <row r="104" spans="1:29" s="10" customFormat="1">
      <c r="A104" s="85"/>
      <c r="B104" s="8"/>
      <c r="C104" s="9"/>
      <c r="R104" s="11"/>
      <c r="S104" s="11"/>
      <c r="T104" s="11"/>
      <c r="U104" s="11"/>
      <c r="V104" s="11"/>
      <c r="W104" s="11"/>
      <c r="X104" s="11"/>
      <c r="Y104" s="11"/>
      <c r="Z104" s="11"/>
      <c r="AA104" s="11"/>
      <c r="AB104" s="11"/>
      <c r="AC104" s="11"/>
    </row>
    <row r="105" spans="1:29" s="10" customFormat="1">
      <c r="A105" s="85"/>
      <c r="B105" s="8"/>
      <c r="C105" s="9"/>
      <c r="R105" s="11"/>
      <c r="S105" s="11"/>
      <c r="T105" s="11"/>
      <c r="U105" s="11"/>
      <c r="V105" s="11"/>
      <c r="W105" s="11"/>
      <c r="X105" s="11"/>
      <c r="Y105" s="11"/>
      <c r="Z105" s="11"/>
      <c r="AA105" s="11"/>
      <c r="AB105" s="11"/>
      <c r="AC105" s="11"/>
    </row>
    <row r="106" spans="1:29" s="10" customFormat="1">
      <c r="A106" s="85"/>
      <c r="B106" s="8"/>
      <c r="C106" s="9"/>
      <c r="R106" s="11"/>
      <c r="S106" s="11"/>
      <c r="T106" s="11"/>
      <c r="U106" s="11"/>
      <c r="V106" s="11"/>
      <c r="W106" s="11"/>
      <c r="X106" s="11"/>
      <c r="Y106" s="11"/>
      <c r="Z106" s="11"/>
      <c r="AA106" s="11"/>
      <c r="AB106" s="11"/>
      <c r="AC106" s="11"/>
    </row>
    <row r="107" spans="1:29" s="10" customFormat="1">
      <c r="A107" s="85"/>
      <c r="B107" s="8"/>
      <c r="C107" s="9"/>
      <c r="R107" s="11"/>
      <c r="S107" s="11"/>
      <c r="T107" s="11"/>
      <c r="U107" s="11"/>
      <c r="V107" s="11"/>
      <c r="W107" s="11"/>
      <c r="X107" s="11"/>
      <c r="Y107" s="11"/>
      <c r="Z107" s="11"/>
      <c r="AA107" s="11"/>
      <c r="AB107" s="11"/>
      <c r="AC107" s="11"/>
    </row>
    <row r="108" spans="1:29" s="10" customFormat="1">
      <c r="A108" s="85"/>
      <c r="B108" s="8"/>
      <c r="C108" s="9"/>
      <c r="R108" s="11"/>
      <c r="S108" s="11"/>
      <c r="T108" s="11"/>
      <c r="U108" s="11"/>
      <c r="V108" s="11"/>
      <c r="W108" s="11"/>
      <c r="X108" s="11"/>
      <c r="Y108" s="11"/>
      <c r="Z108" s="11"/>
      <c r="AA108" s="11"/>
      <c r="AB108" s="11"/>
      <c r="AC108" s="11"/>
    </row>
    <row r="109" spans="1:29" s="10" customFormat="1">
      <c r="A109" s="85"/>
      <c r="B109" s="8"/>
      <c r="C109" s="9"/>
      <c r="R109" s="11"/>
      <c r="S109" s="11"/>
      <c r="T109" s="11"/>
      <c r="U109" s="11"/>
      <c r="V109" s="11"/>
      <c r="W109" s="11"/>
      <c r="X109" s="11"/>
      <c r="Y109" s="11"/>
      <c r="Z109" s="11"/>
      <c r="AA109" s="11"/>
      <c r="AB109" s="11"/>
      <c r="AC109" s="11"/>
    </row>
    <row r="110" spans="1:29" s="10" customFormat="1">
      <c r="A110" s="85"/>
      <c r="B110" s="8"/>
      <c r="C110" s="9"/>
      <c r="R110" s="11"/>
      <c r="S110" s="11"/>
      <c r="T110" s="11"/>
      <c r="U110" s="11"/>
      <c r="V110" s="11"/>
      <c r="W110" s="11"/>
      <c r="X110" s="11"/>
      <c r="Y110" s="11"/>
      <c r="Z110" s="11"/>
      <c r="AA110" s="11"/>
      <c r="AB110" s="11"/>
      <c r="AC110" s="11"/>
    </row>
    <row r="111" spans="1:29" s="10" customFormat="1">
      <c r="A111" s="85"/>
      <c r="B111" s="8"/>
      <c r="C111" s="9"/>
      <c r="R111" s="11"/>
      <c r="S111" s="11"/>
      <c r="T111" s="11"/>
      <c r="U111" s="11"/>
      <c r="V111" s="11"/>
      <c r="W111" s="11"/>
      <c r="X111" s="11"/>
      <c r="Y111" s="11"/>
      <c r="Z111" s="11"/>
      <c r="AA111" s="11"/>
      <c r="AB111" s="11"/>
      <c r="AC111" s="11"/>
    </row>
    <row r="112" spans="1:29" s="10" customFormat="1">
      <c r="A112" s="85"/>
      <c r="B112" s="8"/>
      <c r="C112" s="9"/>
      <c r="R112" s="11"/>
      <c r="S112" s="11"/>
      <c r="T112" s="11"/>
      <c r="U112" s="11"/>
      <c r="V112" s="11"/>
      <c r="W112" s="11"/>
      <c r="X112" s="11"/>
      <c r="Y112" s="11"/>
      <c r="Z112" s="11"/>
      <c r="AA112" s="11"/>
      <c r="AB112" s="11"/>
      <c r="AC112" s="11"/>
    </row>
    <row r="113" spans="1:29" s="10" customFormat="1">
      <c r="A113" s="85"/>
      <c r="B113" s="8"/>
      <c r="C113" s="9"/>
      <c r="R113" s="11"/>
      <c r="S113" s="11"/>
      <c r="T113" s="11"/>
      <c r="U113" s="11"/>
      <c r="V113" s="11"/>
      <c r="W113" s="11"/>
      <c r="X113" s="11"/>
      <c r="Y113" s="11"/>
      <c r="Z113" s="11"/>
      <c r="AA113" s="11"/>
      <c r="AB113" s="11"/>
      <c r="AC113" s="11"/>
    </row>
    <row r="114" spans="1:29" s="10" customFormat="1">
      <c r="A114" s="85"/>
      <c r="B114" s="8"/>
      <c r="C114" s="9"/>
      <c r="R114" s="11"/>
      <c r="S114" s="11"/>
      <c r="T114" s="11"/>
      <c r="U114" s="11"/>
      <c r="V114" s="11"/>
      <c r="W114" s="11"/>
      <c r="X114" s="11"/>
      <c r="Y114" s="11"/>
      <c r="Z114" s="11"/>
      <c r="AA114" s="11"/>
      <c r="AB114" s="11"/>
      <c r="AC114" s="11"/>
    </row>
    <row r="115" spans="1:29" s="10" customFormat="1">
      <c r="A115" s="85"/>
      <c r="B115" s="8"/>
      <c r="C115" s="9"/>
      <c r="R115" s="11"/>
      <c r="S115" s="11"/>
      <c r="T115" s="11"/>
      <c r="U115" s="11"/>
      <c r="V115" s="11"/>
      <c r="W115" s="11"/>
      <c r="X115" s="11"/>
      <c r="Y115" s="11"/>
      <c r="Z115" s="11"/>
      <c r="AA115" s="11"/>
      <c r="AB115" s="11"/>
      <c r="AC115" s="11"/>
    </row>
    <row r="116" spans="1:29" s="10" customFormat="1">
      <c r="A116" s="85"/>
      <c r="B116" s="8"/>
      <c r="C116" s="9"/>
      <c r="R116" s="11"/>
      <c r="S116" s="11"/>
      <c r="T116" s="11"/>
      <c r="U116" s="11"/>
      <c r="V116" s="11"/>
      <c r="W116" s="11"/>
      <c r="X116" s="11"/>
      <c r="Y116" s="11"/>
      <c r="Z116" s="11"/>
      <c r="AA116" s="11"/>
      <c r="AB116" s="11"/>
      <c r="AC116" s="11"/>
    </row>
    <row r="117" spans="1:29" s="10" customFormat="1">
      <c r="A117" s="85"/>
      <c r="B117" s="8"/>
      <c r="C117" s="9"/>
      <c r="R117" s="11"/>
      <c r="S117" s="11"/>
      <c r="T117" s="11"/>
      <c r="U117" s="11"/>
      <c r="V117" s="11"/>
      <c r="W117" s="11"/>
      <c r="X117" s="11"/>
      <c r="Y117" s="11"/>
      <c r="Z117" s="11"/>
      <c r="AA117" s="11"/>
      <c r="AB117" s="11"/>
      <c r="AC117" s="11"/>
    </row>
    <row r="118" spans="1:29" s="10" customFormat="1">
      <c r="A118" s="85"/>
      <c r="B118" s="8"/>
      <c r="C118" s="9"/>
      <c r="R118" s="11"/>
      <c r="S118" s="11"/>
      <c r="T118" s="11"/>
      <c r="U118" s="11"/>
      <c r="V118" s="11"/>
      <c r="W118" s="11"/>
      <c r="X118" s="11"/>
      <c r="Y118" s="11"/>
      <c r="Z118" s="11"/>
      <c r="AA118" s="11"/>
      <c r="AB118" s="11"/>
      <c r="AC118" s="11"/>
    </row>
    <row r="119" spans="1:29" s="10" customFormat="1">
      <c r="A119" s="85"/>
      <c r="B119" s="8"/>
      <c r="C119" s="9"/>
      <c r="R119" s="11"/>
      <c r="S119" s="11"/>
      <c r="T119" s="11"/>
      <c r="U119" s="11"/>
      <c r="V119" s="11"/>
      <c r="W119" s="11"/>
      <c r="X119" s="11"/>
      <c r="Y119" s="11"/>
      <c r="Z119" s="11"/>
      <c r="AA119" s="11"/>
      <c r="AB119" s="11"/>
      <c r="AC119" s="11"/>
    </row>
    <row r="120" spans="1:29" s="10" customFormat="1">
      <c r="A120" s="85"/>
      <c r="B120" s="8"/>
      <c r="C120" s="9"/>
      <c r="R120" s="11"/>
      <c r="S120" s="11"/>
      <c r="T120" s="11"/>
      <c r="U120" s="11"/>
      <c r="V120" s="11"/>
      <c r="W120" s="11"/>
      <c r="X120" s="11"/>
      <c r="Y120" s="11"/>
      <c r="Z120" s="11"/>
      <c r="AA120" s="11"/>
      <c r="AB120" s="11"/>
      <c r="AC120" s="11"/>
    </row>
    <row r="121" spans="1:29" s="10" customFormat="1">
      <c r="A121" s="85"/>
      <c r="B121" s="8"/>
      <c r="C121" s="9"/>
      <c r="R121" s="11"/>
      <c r="S121" s="11"/>
      <c r="T121" s="11"/>
      <c r="U121" s="11"/>
      <c r="V121" s="11"/>
      <c r="W121" s="11"/>
      <c r="X121" s="11"/>
      <c r="Y121" s="11"/>
      <c r="Z121" s="11"/>
      <c r="AA121" s="11"/>
      <c r="AB121" s="11"/>
      <c r="AC121" s="11"/>
    </row>
    <row r="122" spans="1:29" s="10" customFormat="1">
      <c r="A122" s="85"/>
      <c r="B122" s="8"/>
      <c r="C122" s="9"/>
      <c r="R122" s="11"/>
      <c r="S122" s="11"/>
      <c r="T122" s="11"/>
      <c r="U122" s="11"/>
      <c r="V122" s="11"/>
      <c r="W122" s="11"/>
      <c r="X122" s="11"/>
      <c r="Y122" s="11"/>
      <c r="Z122" s="11"/>
      <c r="AA122" s="11"/>
      <c r="AB122" s="11"/>
      <c r="AC122" s="11"/>
    </row>
    <row r="123" spans="1:29" s="10" customFormat="1">
      <c r="A123" s="85"/>
      <c r="B123" s="8"/>
      <c r="C123" s="9"/>
      <c r="R123" s="11"/>
      <c r="S123" s="11"/>
      <c r="T123" s="11"/>
      <c r="U123" s="11"/>
      <c r="V123" s="11"/>
      <c r="W123" s="11"/>
      <c r="X123" s="11"/>
      <c r="Y123" s="11"/>
      <c r="Z123" s="11"/>
      <c r="AA123" s="11"/>
      <c r="AB123" s="11"/>
      <c r="AC123" s="11"/>
    </row>
    <row r="124" spans="1:29" s="10" customFormat="1">
      <c r="A124" s="85"/>
      <c r="B124" s="8"/>
      <c r="C124" s="9"/>
      <c r="R124" s="11"/>
      <c r="S124" s="11"/>
      <c r="T124" s="11"/>
      <c r="U124" s="11"/>
      <c r="V124" s="11"/>
      <c r="W124" s="11"/>
      <c r="X124" s="11"/>
      <c r="Y124" s="11"/>
      <c r="Z124" s="11"/>
      <c r="AA124" s="11"/>
      <c r="AB124" s="11"/>
      <c r="AC124" s="11"/>
    </row>
    <row r="125" spans="1:29" s="10" customFormat="1">
      <c r="A125" s="85"/>
      <c r="B125" s="8"/>
      <c r="C125" s="9"/>
      <c r="R125" s="11"/>
      <c r="S125" s="11"/>
      <c r="T125" s="11"/>
      <c r="U125" s="11"/>
      <c r="V125" s="11"/>
      <c r="W125" s="11"/>
      <c r="X125" s="11"/>
      <c r="Y125" s="11"/>
      <c r="Z125" s="11"/>
      <c r="AA125" s="11"/>
      <c r="AB125" s="11"/>
      <c r="AC125" s="11"/>
    </row>
    <row r="126" spans="1:29" s="10" customFormat="1">
      <c r="A126" s="85"/>
      <c r="B126" s="8"/>
      <c r="C126" s="9"/>
      <c r="R126" s="11"/>
      <c r="S126" s="11"/>
      <c r="T126" s="11"/>
      <c r="U126" s="11"/>
      <c r="V126" s="11"/>
      <c r="W126" s="11"/>
      <c r="X126" s="11"/>
      <c r="Y126" s="11"/>
      <c r="Z126" s="11"/>
      <c r="AA126" s="11"/>
      <c r="AB126" s="11"/>
      <c r="AC126" s="11"/>
    </row>
    <row r="127" spans="1:29" s="10" customFormat="1">
      <c r="A127" s="85"/>
      <c r="B127" s="8"/>
      <c r="C127" s="9"/>
      <c r="R127" s="11"/>
      <c r="S127" s="11"/>
      <c r="T127" s="11"/>
      <c r="U127" s="11"/>
      <c r="V127" s="11"/>
      <c r="W127" s="11"/>
      <c r="X127" s="11"/>
      <c r="Y127" s="11"/>
      <c r="Z127" s="11"/>
      <c r="AA127" s="11"/>
      <c r="AB127" s="11"/>
      <c r="AC127" s="11"/>
    </row>
    <row r="128" spans="1:29" s="10" customFormat="1">
      <c r="A128" s="85"/>
      <c r="B128" s="8"/>
      <c r="C128" s="9"/>
      <c r="R128" s="11"/>
      <c r="S128" s="11"/>
      <c r="T128" s="11"/>
      <c r="U128" s="11"/>
      <c r="V128" s="11"/>
      <c r="W128" s="11"/>
      <c r="X128" s="11"/>
      <c r="Y128" s="11"/>
      <c r="Z128" s="11"/>
      <c r="AA128" s="11"/>
      <c r="AB128" s="11"/>
      <c r="AC128" s="11"/>
    </row>
    <row r="129" spans="1:29" s="10" customFormat="1">
      <c r="A129" s="85"/>
      <c r="B129" s="8"/>
      <c r="C129" s="9"/>
      <c r="R129" s="11"/>
      <c r="S129" s="11"/>
      <c r="T129" s="11"/>
      <c r="U129" s="11"/>
      <c r="V129" s="11"/>
      <c r="W129" s="11"/>
      <c r="X129" s="11"/>
      <c r="Y129" s="11"/>
      <c r="Z129" s="11"/>
      <c r="AA129" s="11"/>
      <c r="AB129" s="11"/>
      <c r="AC129" s="11"/>
    </row>
    <row r="130" spans="1:29" s="10" customFormat="1">
      <c r="A130" s="85"/>
      <c r="B130" s="8"/>
      <c r="C130" s="9"/>
      <c r="R130" s="11"/>
      <c r="S130" s="11"/>
      <c r="T130" s="11"/>
      <c r="U130" s="11"/>
      <c r="V130" s="11"/>
      <c r="W130" s="11"/>
      <c r="X130" s="11"/>
      <c r="Y130" s="11"/>
      <c r="Z130" s="11"/>
      <c r="AA130" s="11"/>
      <c r="AB130" s="11"/>
      <c r="AC130" s="11"/>
    </row>
    <row r="131" spans="1:29" s="10" customFormat="1">
      <c r="A131" s="85"/>
      <c r="B131" s="8"/>
      <c r="C131" s="9"/>
      <c r="R131" s="11"/>
      <c r="S131" s="11"/>
      <c r="T131" s="11"/>
      <c r="U131" s="11"/>
      <c r="V131" s="11"/>
      <c r="W131" s="11"/>
      <c r="X131" s="11"/>
      <c r="Y131" s="11"/>
      <c r="Z131" s="11"/>
      <c r="AA131" s="11"/>
      <c r="AB131" s="11"/>
      <c r="AC131" s="11"/>
    </row>
    <row r="132" spans="1:29" s="10" customFormat="1">
      <c r="A132" s="85"/>
      <c r="B132" s="8"/>
      <c r="C132" s="9"/>
      <c r="R132" s="11"/>
      <c r="S132" s="11"/>
      <c r="T132" s="11"/>
      <c r="U132" s="11"/>
      <c r="V132" s="11"/>
      <c r="W132" s="11"/>
      <c r="X132" s="11"/>
      <c r="Y132" s="11"/>
      <c r="Z132" s="11"/>
      <c r="AA132" s="11"/>
      <c r="AB132" s="11"/>
      <c r="AC132" s="11"/>
    </row>
    <row r="133" spans="1:29" s="10" customFormat="1">
      <c r="A133" s="85"/>
      <c r="B133" s="8"/>
      <c r="C133" s="9"/>
      <c r="R133" s="11"/>
      <c r="S133" s="11"/>
      <c r="T133" s="11"/>
      <c r="U133" s="11"/>
      <c r="V133" s="11"/>
      <c r="W133" s="11"/>
      <c r="X133" s="11"/>
      <c r="Y133" s="11"/>
      <c r="Z133" s="11"/>
      <c r="AA133" s="11"/>
      <c r="AB133" s="11"/>
      <c r="AC133" s="11"/>
    </row>
    <row r="134" spans="1:29" s="10" customFormat="1">
      <c r="A134" s="85"/>
      <c r="B134" s="8"/>
      <c r="C134" s="9"/>
      <c r="R134" s="11"/>
      <c r="S134" s="11"/>
      <c r="T134" s="11"/>
      <c r="U134" s="11"/>
      <c r="V134" s="11"/>
      <c r="W134" s="11"/>
      <c r="X134" s="11"/>
      <c r="Y134" s="11"/>
      <c r="Z134" s="11"/>
      <c r="AA134" s="11"/>
      <c r="AB134" s="11"/>
      <c r="AC134" s="11"/>
    </row>
    <row r="135" spans="1:29" s="10" customFormat="1">
      <c r="A135" s="85"/>
      <c r="B135" s="8"/>
      <c r="C135" s="9"/>
      <c r="R135" s="11"/>
      <c r="S135" s="11"/>
      <c r="T135" s="11"/>
      <c r="U135" s="11"/>
      <c r="V135" s="11"/>
      <c r="W135" s="11"/>
      <c r="X135" s="11"/>
      <c r="Y135" s="11"/>
      <c r="Z135" s="11"/>
      <c r="AA135" s="11"/>
      <c r="AB135" s="11"/>
      <c r="AC135" s="11"/>
    </row>
    <row r="136" spans="1:29" s="10" customFormat="1">
      <c r="A136" s="85"/>
      <c r="B136" s="8"/>
      <c r="C136" s="9"/>
      <c r="R136" s="11"/>
      <c r="S136" s="11"/>
      <c r="T136" s="11"/>
      <c r="U136" s="11"/>
      <c r="V136" s="11"/>
      <c r="W136" s="11"/>
      <c r="X136" s="11"/>
      <c r="Y136" s="11"/>
      <c r="Z136" s="11"/>
      <c r="AA136" s="11"/>
      <c r="AB136" s="11"/>
      <c r="AC136" s="11"/>
    </row>
    <row r="137" spans="1:29" s="10" customFormat="1">
      <c r="A137" s="85"/>
      <c r="B137" s="8"/>
      <c r="C137" s="9"/>
      <c r="R137" s="11"/>
      <c r="S137" s="11"/>
      <c r="T137" s="11"/>
      <c r="U137" s="11"/>
      <c r="V137" s="11"/>
      <c r="W137" s="11"/>
      <c r="X137" s="11"/>
      <c r="Y137" s="11"/>
      <c r="Z137" s="11"/>
      <c r="AA137" s="11"/>
      <c r="AB137" s="11"/>
      <c r="AC137" s="11"/>
    </row>
    <row r="138" spans="1:29" s="10" customFormat="1">
      <c r="A138" s="85"/>
      <c r="B138" s="8"/>
      <c r="C138" s="9"/>
      <c r="R138" s="11"/>
      <c r="S138" s="11"/>
      <c r="T138" s="11"/>
      <c r="U138" s="11"/>
      <c r="V138" s="11"/>
      <c r="W138" s="11"/>
      <c r="X138" s="11"/>
      <c r="Y138" s="11"/>
      <c r="Z138" s="11"/>
      <c r="AA138" s="11"/>
      <c r="AB138" s="11"/>
      <c r="AC138" s="11"/>
    </row>
    <row r="139" spans="1:29" s="10" customFormat="1">
      <c r="A139" s="85"/>
      <c r="B139" s="8"/>
      <c r="C139" s="9"/>
      <c r="R139" s="11"/>
      <c r="S139" s="11"/>
      <c r="T139" s="11"/>
      <c r="U139" s="11"/>
      <c r="V139" s="11"/>
      <c r="W139" s="11"/>
      <c r="X139" s="11"/>
      <c r="Y139" s="11"/>
      <c r="Z139" s="11"/>
      <c r="AA139" s="11"/>
      <c r="AB139" s="11"/>
      <c r="AC139" s="11"/>
    </row>
    <row r="140" spans="1:29" s="10" customFormat="1">
      <c r="A140" s="85"/>
      <c r="B140" s="8"/>
      <c r="C140" s="9"/>
      <c r="R140" s="11"/>
      <c r="S140" s="11"/>
      <c r="T140" s="11"/>
      <c r="U140" s="11"/>
      <c r="V140" s="11"/>
      <c r="W140" s="11"/>
      <c r="X140" s="11"/>
      <c r="Y140" s="11"/>
      <c r="Z140" s="11"/>
      <c r="AA140" s="11"/>
      <c r="AB140" s="11"/>
      <c r="AC140" s="11"/>
    </row>
    <row r="141" spans="1:29" s="10" customFormat="1">
      <c r="A141" s="85"/>
      <c r="B141" s="8"/>
      <c r="C141" s="9"/>
      <c r="R141" s="11"/>
      <c r="S141" s="11"/>
      <c r="T141" s="11"/>
      <c r="U141" s="11"/>
      <c r="V141" s="11"/>
      <c r="W141" s="11"/>
      <c r="X141" s="11"/>
      <c r="Y141" s="11"/>
      <c r="Z141" s="11"/>
      <c r="AA141" s="11"/>
      <c r="AB141" s="11"/>
      <c r="AC141" s="11"/>
    </row>
    <row r="142" spans="1:29" s="10" customFormat="1">
      <c r="A142" s="85"/>
      <c r="B142" s="8"/>
      <c r="C142" s="9"/>
      <c r="R142" s="11"/>
      <c r="S142" s="11"/>
      <c r="T142" s="11"/>
      <c r="U142" s="11"/>
      <c r="V142" s="11"/>
      <c r="W142" s="11"/>
      <c r="X142" s="11"/>
      <c r="Y142" s="11"/>
      <c r="Z142" s="11"/>
      <c r="AA142" s="11"/>
      <c r="AB142" s="11"/>
      <c r="AC142" s="11"/>
    </row>
    <row r="143" spans="1:29" s="10" customFormat="1">
      <c r="A143" s="85"/>
      <c r="B143" s="8"/>
      <c r="C143" s="9"/>
      <c r="R143" s="11"/>
      <c r="S143" s="11"/>
      <c r="T143" s="11"/>
      <c r="U143" s="11"/>
      <c r="V143" s="11"/>
      <c r="W143" s="11"/>
      <c r="X143" s="11"/>
      <c r="Y143" s="11"/>
      <c r="Z143" s="11"/>
      <c r="AA143" s="11"/>
      <c r="AB143" s="11"/>
      <c r="AC143" s="11"/>
    </row>
    <row r="144" spans="1:29" s="10" customFormat="1">
      <c r="A144" s="85"/>
      <c r="B144" s="8"/>
      <c r="C144" s="9"/>
      <c r="R144" s="11"/>
      <c r="S144" s="11"/>
      <c r="T144" s="11"/>
      <c r="U144" s="11"/>
      <c r="V144" s="11"/>
      <c r="W144" s="11"/>
      <c r="X144" s="11"/>
      <c r="Y144" s="11"/>
      <c r="Z144" s="11"/>
      <c r="AA144" s="11"/>
      <c r="AB144" s="11"/>
      <c r="AC144" s="11"/>
    </row>
    <row r="145" spans="1:29" s="10" customFormat="1">
      <c r="A145" s="85"/>
      <c r="B145" s="8"/>
      <c r="C145" s="9"/>
      <c r="R145" s="11"/>
      <c r="S145" s="11"/>
      <c r="T145" s="11"/>
      <c r="U145" s="11"/>
      <c r="V145" s="11"/>
      <c r="W145" s="11"/>
      <c r="X145" s="11"/>
      <c r="Y145" s="11"/>
      <c r="Z145" s="11"/>
      <c r="AA145" s="11"/>
      <c r="AB145" s="11"/>
      <c r="AC145" s="11"/>
    </row>
    <row r="146" spans="1:29" s="10" customFormat="1">
      <c r="A146" s="85"/>
      <c r="B146" s="8"/>
      <c r="C146" s="9"/>
      <c r="R146" s="11"/>
      <c r="S146" s="11"/>
      <c r="T146" s="11"/>
      <c r="U146" s="11"/>
      <c r="V146" s="11"/>
      <c r="W146" s="11"/>
      <c r="X146" s="11"/>
      <c r="Y146" s="11"/>
      <c r="Z146" s="11"/>
      <c r="AA146" s="11"/>
      <c r="AB146" s="11"/>
      <c r="AC146" s="11"/>
    </row>
    <row r="147" spans="1:29" s="10" customFormat="1">
      <c r="A147" s="85"/>
      <c r="B147" s="8"/>
      <c r="C147" s="9"/>
      <c r="R147" s="11"/>
      <c r="S147" s="11"/>
      <c r="T147" s="11"/>
      <c r="U147" s="11"/>
      <c r="V147" s="11"/>
      <c r="W147" s="11"/>
      <c r="X147" s="11"/>
      <c r="Y147" s="11"/>
      <c r="Z147" s="11"/>
      <c r="AA147" s="11"/>
      <c r="AB147" s="11"/>
      <c r="AC147" s="11"/>
    </row>
    <row r="148" spans="1:29" s="10" customFormat="1">
      <c r="A148" s="85"/>
      <c r="B148" s="8"/>
      <c r="C148" s="9"/>
      <c r="R148" s="11"/>
      <c r="S148" s="11"/>
      <c r="T148" s="11"/>
      <c r="U148" s="11"/>
      <c r="V148" s="11"/>
      <c r="W148" s="11"/>
      <c r="X148" s="11"/>
      <c r="Y148" s="11"/>
      <c r="Z148" s="11"/>
      <c r="AA148" s="11"/>
      <c r="AB148" s="11"/>
      <c r="AC148" s="11"/>
    </row>
    <row r="149" spans="1:29" s="10" customFormat="1">
      <c r="A149" s="85"/>
      <c r="B149" s="8"/>
      <c r="C149" s="9"/>
      <c r="R149" s="11"/>
      <c r="S149" s="11"/>
      <c r="T149" s="11"/>
      <c r="U149" s="11"/>
      <c r="V149" s="11"/>
      <c r="W149" s="11"/>
      <c r="X149" s="11"/>
      <c r="Y149" s="11"/>
      <c r="Z149" s="11"/>
      <c r="AA149" s="11"/>
      <c r="AB149" s="11"/>
      <c r="AC149" s="11"/>
    </row>
    <row r="150" spans="1:29" s="10" customFormat="1">
      <c r="A150" s="85"/>
      <c r="B150" s="8"/>
      <c r="C150" s="9"/>
      <c r="R150" s="11"/>
      <c r="S150" s="11"/>
      <c r="T150" s="11"/>
      <c r="U150" s="11"/>
      <c r="V150" s="11"/>
      <c r="W150" s="11"/>
      <c r="X150" s="11"/>
      <c r="Y150" s="11"/>
      <c r="Z150" s="11"/>
      <c r="AA150" s="11"/>
      <c r="AB150" s="11"/>
      <c r="AC150" s="11"/>
    </row>
    <row r="151" spans="1:29" s="10" customFormat="1">
      <c r="A151" s="85"/>
      <c r="B151" s="8"/>
      <c r="C151" s="9"/>
      <c r="R151" s="11"/>
      <c r="S151" s="11"/>
      <c r="T151" s="11"/>
      <c r="U151" s="11"/>
      <c r="V151" s="11"/>
      <c r="W151" s="11"/>
      <c r="X151" s="11"/>
      <c r="Y151" s="11"/>
      <c r="Z151" s="11"/>
      <c r="AA151" s="11"/>
      <c r="AB151" s="11"/>
      <c r="AC151" s="11"/>
    </row>
    <row r="152" spans="1:29" s="10" customFormat="1">
      <c r="A152" s="85"/>
      <c r="B152" s="8"/>
      <c r="C152" s="9"/>
      <c r="R152" s="11"/>
      <c r="S152" s="11"/>
      <c r="T152" s="11"/>
      <c r="U152" s="11"/>
      <c r="V152" s="11"/>
      <c r="W152" s="11"/>
      <c r="X152" s="11"/>
      <c r="Y152" s="11"/>
      <c r="Z152" s="11"/>
      <c r="AA152" s="11"/>
      <c r="AB152" s="11"/>
      <c r="AC152" s="11"/>
    </row>
    <row r="153" spans="1:29" s="10" customFormat="1">
      <c r="A153" s="85"/>
      <c r="B153" s="8"/>
      <c r="C153" s="9"/>
      <c r="R153" s="11"/>
      <c r="S153" s="11"/>
      <c r="T153" s="11"/>
      <c r="U153" s="11"/>
      <c r="V153" s="11"/>
      <c r="W153" s="11"/>
      <c r="X153" s="11"/>
      <c r="Y153" s="11"/>
      <c r="Z153" s="11"/>
      <c r="AA153" s="11"/>
      <c r="AB153" s="11"/>
      <c r="AC153" s="11"/>
    </row>
    <row r="154" spans="1:29" s="10" customFormat="1">
      <c r="A154" s="85"/>
      <c r="B154" s="8"/>
      <c r="C154" s="9"/>
      <c r="R154" s="11"/>
      <c r="S154" s="11"/>
      <c r="T154" s="11"/>
      <c r="U154" s="11"/>
      <c r="V154" s="11"/>
      <c r="W154" s="11"/>
      <c r="X154" s="11"/>
      <c r="Y154" s="11"/>
      <c r="Z154" s="11"/>
      <c r="AA154" s="11"/>
      <c r="AB154" s="11"/>
      <c r="AC154" s="11"/>
    </row>
    <row r="155" spans="1:29" s="10" customFormat="1">
      <c r="A155" s="85"/>
      <c r="B155" s="8"/>
      <c r="C155" s="9"/>
      <c r="R155" s="11"/>
      <c r="S155" s="11"/>
      <c r="T155" s="11"/>
      <c r="U155" s="11"/>
      <c r="V155" s="11"/>
      <c r="W155" s="11"/>
      <c r="X155" s="11"/>
      <c r="Y155" s="11"/>
      <c r="Z155" s="11"/>
      <c r="AA155" s="11"/>
      <c r="AB155" s="11"/>
      <c r="AC155" s="11"/>
    </row>
    <row r="156" spans="1:29" s="10" customFormat="1">
      <c r="A156" s="85"/>
      <c r="B156" s="8"/>
      <c r="C156" s="9"/>
      <c r="R156" s="11"/>
      <c r="S156" s="11"/>
      <c r="T156" s="11"/>
      <c r="U156" s="11"/>
      <c r="V156" s="11"/>
      <c r="W156" s="11"/>
      <c r="X156" s="11"/>
      <c r="Y156" s="11"/>
      <c r="Z156" s="11"/>
      <c r="AA156" s="11"/>
      <c r="AB156" s="11"/>
      <c r="AC156" s="11"/>
    </row>
    <row r="157" spans="1:29" s="10" customFormat="1">
      <c r="A157" s="85"/>
      <c r="B157" s="8"/>
      <c r="C157" s="9"/>
      <c r="R157" s="11"/>
      <c r="S157" s="11"/>
      <c r="T157" s="11"/>
      <c r="U157" s="11"/>
      <c r="V157" s="11"/>
      <c r="W157" s="11"/>
      <c r="X157" s="11"/>
      <c r="Y157" s="11"/>
      <c r="Z157" s="11"/>
      <c r="AA157" s="11"/>
      <c r="AB157" s="11"/>
      <c r="AC157" s="11"/>
    </row>
    <row r="158" spans="1:29" s="10" customFormat="1">
      <c r="A158" s="85"/>
      <c r="B158" s="8"/>
      <c r="C158" s="9"/>
      <c r="R158" s="11"/>
      <c r="S158" s="11"/>
      <c r="T158" s="11"/>
      <c r="U158" s="11"/>
      <c r="V158" s="11"/>
      <c r="W158" s="11"/>
      <c r="X158" s="11"/>
      <c r="Y158" s="11"/>
      <c r="Z158" s="11"/>
      <c r="AA158" s="11"/>
      <c r="AB158" s="11"/>
      <c r="AC158" s="11"/>
    </row>
    <row r="159" spans="1:29" s="10" customFormat="1">
      <c r="A159" s="85"/>
      <c r="B159" s="8"/>
      <c r="C159" s="9"/>
      <c r="R159" s="11"/>
      <c r="S159" s="11"/>
      <c r="T159" s="11"/>
      <c r="U159" s="11"/>
      <c r="V159" s="11"/>
      <c r="W159" s="11"/>
      <c r="X159" s="11"/>
      <c r="Y159" s="11"/>
      <c r="Z159" s="11"/>
      <c r="AA159" s="11"/>
      <c r="AB159" s="11"/>
      <c r="AC159" s="11"/>
    </row>
    <row r="160" spans="1:29" s="10" customFormat="1">
      <c r="A160" s="85"/>
      <c r="B160" s="8"/>
      <c r="C160" s="9"/>
      <c r="R160" s="11"/>
      <c r="S160" s="11"/>
      <c r="T160" s="11"/>
      <c r="U160" s="11"/>
      <c r="V160" s="11"/>
      <c r="W160" s="11"/>
      <c r="X160" s="11"/>
      <c r="Y160" s="11"/>
      <c r="Z160" s="11"/>
      <c r="AA160" s="11"/>
      <c r="AB160" s="11"/>
      <c r="AC160" s="11"/>
    </row>
    <row r="161" spans="1:29" s="10" customFormat="1">
      <c r="A161" s="85"/>
      <c r="B161" s="8"/>
      <c r="C161" s="9"/>
      <c r="R161" s="11"/>
      <c r="S161" s="11"/>
      <c r="T161" s="11"/>
      <c r="U161" s="11"/>
      <c r="V161" s="11"/>
      <c r="W161" s="11"/>
      <c r="X161" s="11"/>
      <c r="Y161" s="11"/>
      <c r="Z161" s="11"/>
      <c r="AA161" s="11"/>
      <c r="AB161" s="11"/>
      <c r="AC161" s="11"/>
    </row>
    <row r="162" spans="1:29" s="10" customFormat="1">
      <c r="A162" s="85"/>
      <c r="B162" s="8"/>
      <c r="C162" s="9"/>
      <c r="R162" s="11"/>
      <c r="S162" s="11"/>
      <c r="T162" s="11"/>
      <c r="U162" s="11"/>
      <c r="V162" s="11"/>
      <c r="W162" s="11"/>
      <c r="X162" s="11"/>
      <c r="Y162" s="11"/>
      <c r="Z162" s="11"/>
      <c r="AA162" s="11"/>
      <c r="AB162" s="11"/>
      <c r="AC162" s="11"/>
    </row>
    <row r="163" spans="1:29" s="10" customFormat="1">
      <c r="A163" s="85"/>
      <c r="B163" s="8"/>
      <c r="C163" s="9"/>
      <c r="R163" s="11"/>
      <c r="S163" s="11"/>
      <c r="T163" s="11"/>
      <c r="U163" s="11"/>
      <c r="V163" s="11"/>
      <c r="W163" s="11"/>
      <c r="X163" s="11"/>
      <c r="Y163" s="11"/>
      <c r="Z163" s="11"/>
      <c r="AA163" s="11"/>
      <c r="AB163" s="11"/>
      <c r="AC163" s="11"/>
    </row>
    <row r="164" spans="1:29" s="10" customFormat="1">
      <c r="A164" s="85"/>
      <c r="B164" s="8"/>
      <c r="C164" s="9"/>
      <c r="R164" s="11"/>
      <c r="S164" s="11"/>
      <c r="T164" s="11"/>
      <c r="U164" s="11"/>
      <c r="V164" s="11"/>
      <c r="W164" s="11"/>
      <c r="X164" s="11"/>
      <c r="Y164" s="11"/>
      <c r="Z164" s="11"/>
      <c r="AA164" s="11"/>
      <c r="AB164" s="11"/>
      <c r="AC164" s="11"/>
    </row>
    <row r="165" spans="1:29" s="10" customFormat="1">
      <c r="A165" s="85"/>
      <c r="B165" s="8"/>
      <c r="C165" s="9"/>
      <c r="R165" s="11"/>
      <c r="S165" s="11"/>
      <c r="T165" s="11"/>
      <c r="U165" s="11"/>
      <c r="V165" s="11"/>
      <c r="W165" s="11"/>
      <c r="X165" s="11"/>
      <c r="Y165" s="11"/>
      <c r="Z165" s="11"/>
      <c r="AA165" s="11"/>
      <c r="AB165" s="11"/>
      <c r="AC165" s="11"/>
    </row>
    <row r="166" spans="1:29" s="10" customFormat="1">
      <c r="A166" s="85"/>
      <c r="B166" s="8"/>
      <c r="C166" s="9"/>
      <c r="R166" s="11"/>
      <c r="S166" s="11"/>
      <c r="T166" s="11"/>
      <c r="U166" s="11"/>
      <c r="V166" s="11"/>
      <c r="W166" s="11"/>
      <c r="X166" s="11"/>
      <c r="Y166" s="11"/>
      <c r="Z166" s="11"/>
      <c r="AA166" s="11"/>
      <c r="AB166" s="11"/>
      <c r="AC166" s="11"/>
    </row>
    <row r="167" spans="1:29" s="10" customFormat="1">
      <c r="A167" s="85"/>
      <c r="B167" s="8"/>
      <c r="C167" s="9"/>
      <c r="R167" s="11"/>
      <c r="S167" s="11"/>
      <c r="T167" s="11"/>
      <c r="U167" s="11"/>
      <c r="V167" s="11"/>
      <c r="W167" s="11"/>
      <c r="X167" s="11"/>
      <c r="Y167" s="11"/>
      <c r="Z167" s="11"/>
      <c r="AA167" s="11"/>
      <c r="AB167" s="11"/>
      <c r="AC167" s="11"/>
    </row>
    <row r="168" spans="1:29" s="10" customFormat="1">
      <c r="A168" s="85"/>
      <c r="B168" s="8"/>
      <c r="C168" s="9"/>
      <c r="R168" s="11"/>
      <c r="S168" s="11"/>
      <c r="T168" s="11"/>
      <c r="U168" s="11"/>
      <c r="V168" s="11"/>
      <c r="W168" s="11"/>
      <c r="X168" s="11"/>
      <c r="Y168" s="11"/>
      <c r="Z168" s="11"/>
      <c r="AA168" s="11"/>
      <c r="AB168" s="11"/>
      <c r="AC168" s="11"/>
    </row>
    <row r="169" spans="1:29" s="10" customFormat="1">
      <c r="A169" s="85"/>
      <c r="B169" s="8"/>
      <c r="C169" s="9"/>
      <c r="R169" s="11"/>
      <c r="S169" s="11"/>
      <c r="T169" s="11"/>
      <c r="U169" s="11"/>
      <c r="V169" s="11"/>
      <c r="W169" s="11"/>
      <c r="X169" s="11"/>
      <c r="Y169" s="11"/>
      <c r="Z169" s="11"/>
      <c r="AA169" s="11"/>
      <c r="AB169" s="11"/>
      <c r="AC169" s="11"/>
    </row>
    <row r="170" spans="1:29" s="10" customFormat="1">
      <c r="A170" s="85"/>
      <c r="B170" s="8"/>
      <c r="C170" s="9"/>
      <c r="R170" s="11"/>
      <c r="S170" s="11"/>
      <c r="T170" s="11"/>
      <c r="U170" s="11"/>
      <c r="V170" s="11"/>
      <c r="W170" s="11"/>
      <c r="X170" s="11"/>
      <c r="Y170" s="11"/>
      <c r="Z170" s="11"/>
      <c r="AA170" s="11"/>
      <c r="AB170" s="11"/>
      <c r="AC170" s="11"/>
    </row>
    <row r="171" spans="1:29" s="10" customFormat="1">
      <c r="A171" s="85"/>
      <c r="B171" s="8"/>
      <c r="C171" s="9"/>
      <c r="R171" s="11"/>
      <c r="S171" s="11"/>
      <c r="T171" s="11"/>
      <c r="U171" s="11"/>
      <c r="V171" s="11"/>
      <c r="W171" s="11"/>
      <c r="X171" s="11"/>
      <c r="Y171" s="11"/>
      <c r="Z171" s="11"/>
      <c r="AA171" s="11"/>
      <c r="AB171" s="11"/>
      <c r="AC171" s="11"/>
    </row>
    <row r="172" spans="1:29" s="10" customFormat="1">
      <c r="A172" s="85"/>
      <c r="B172" s="8"/>
      <c r="C172" s="9"/>
      <c r="R172" s="11"/>
      <c r="S172" s="11"/>
      <c r="T172" s="11"/>
      <c r="U172" s="11"/>
      <c r="V172" s="11"/>
      <c r="W172" s="11"/>
      <c r="X172" s="11"/>
      <c r="Y172" s="11"/>
      <c r="Z172" s="11"/>
      <c r="AA172" s="11"/>
      <c r="AB172" s="11"/>
      <c r="AC172" s="11"/>
    </row>
    <row r="173" spans="1:29" s="10" customFormat="1">
      <c r="A173" s="85"/>
      <c r="B173" s="8"/>
      <c r="C173" s="9"/>
      <c r="R173" s="11"/>
      <c r="S173" s="11"/>
      <c r="T173" s="11"/>
      <c r="U173" s="11"/>
      <c r="V173" s="11"/>
      <c r="W173" s="11"/>
      <c r="X173" s="11"/>
      <c r="Y173" s="11"/>
      <c r="Z173" s="11"/>
      <c r="AA173" s="11"/>
      <c r="AB173" s="11"/>
      <c r="AC173" s="11"/>
    </row>
    <row r="174" spans="1:29" s="10" customFormat="1">
      <c r="A174" s="85"/>
      <c r="B174" s="8"/>
      <c r="C174" s="9"/>
      <c r="R174" s="11"/>
      <c r="S174" s="11"/>
      <c r="T174" s="11"/>
      <c r="U174" s="11"/>
      <c r="V174" s="11"/>
      <c r="W174" s="11"/>
      <c r="X174" s="11"/>
      <c r="Y174" s="11"/>
      <c r="Z174" s="11"/>
      <c r="AA174" s="11"/>
      <c r="AB174" s="11"/>
      <c r="AC174" s="11"/>
    </row>
    <row r="175" spans="1:29" s="10" customFormat="1">
      <c r="A175" s="85"/>
      <c r="B175" s="8"/>
      <c r="C175" s="9"/>
      <c r="R175" s="11"/>
      <c r="S175" s="11"/>
      <c r="T175" s="11"/>
      <c r="U175" s="11"/>
      <c r="V175" s="11"/>
      <c r="W175" s="11"/>
      <c r="X175" s="11"/>
      <c r="Y175" s="11"/>
      <c r="Z175" s="11"/>
      <c r="AA175" s="11"/>
      <c r="AB175" s="11"/>
      <c r="AC175" s="11"/>
    </row>
    <row r="176" spans="1:29" s="10" customFormat="1">
      <c r="A176" s="85"/>
      <c r="B176" s="8"/>
      <c r="C176" s="9"/>
      <c r="R176" s="11"/>
      <c r="S176" s="11"/>
      <c r="T176" s="11"/>
      <c r="U176" s="11"/>
      <c r="V176" s="11"/>
      <c r="W176" s="11"/>
      <c r="X176" s="11"/>
      <c r="Y176" s="11"/>
      <c r="Z176" s="11"/>
      <c r="AA176" s="11"/>
      <c r="AB176" s="11"/>
      <c r="AC176" s="11"/>
    </row>
    <row r="177" spans="1:29" s="10" customFormat="1">
      <c r="A177" s="85"/>
      <c r="B177" s="8"/>
      <c r="C177" s="9"/>
      <c r="R177" s="11"/>
      <c r="S177" s="11"/>
      <c r="T177" s="11"/>
      <c r="U177" s="11"/>
      <c r="V177" s="11"/>
      <c r="W177" s="11"/>
      <c r="X177" s="11"/>
      <c r="Y177" s="11"/>
      <c r="Z177" s="11"/>
      <c r="AA177" s="11"/>
      <c r="AB177" s="11"/>
      <c r="AC177" s="11"/>
    </row>
    <row r="178" spans="1:29" s="10" customFormat="1">
      <c r="A178" s="85"/>
      <c r="B178" s="8"/>
      <c r="C178" s="9"/>
      <c r="R178" s="11"/>
      <c r="S178" s="11"/>
      <c r="T178" s="11"/>
      <c r="U178" s="11"/>
      <c r="V178" s="11"/>
      <c r="W178" s="11"/>
      <c r="X178" s="11"/>
      <c r="Y178" s="11"/>
      <c r="Z178" s="11"/>
      <c r="AA178" s="11"/>
      <c r="AB178" s="11"/>
      <c r="AC178" s="11"/>
    </row>
    <row r="179" spans="1:29" s="10" customFormat="1">
      <c r="A179" s="85"/>
      <c r="B179" s="8"/>
      <c r="C179" s="9"/>
      <c r="R179" s="11"/>
      <c r="S179" s="11"/>
      <c r="T179" s="11"/>
      <c r="U179" s="11"/>
      <c r="V179" s="11"/>
      <c r="W179" s="11"/>
      <c r="X179" s="11"/>
      <c r="Y179" s="11"/>
      <c r="Z179" s="11"/>
      <c r="AA179" s="11"/>
      <c r="AB179" s="11"/>
      <c r="AC179" s="11"/>
    </row>
    <row r="180" spans="1:29" s="10" customFormat="1">
      <c r="A180" s="85"/>
      <c r="B180" s="8"/>
      <c r="C180" s="9"/>
      <c r="R180" s="11"/>
      <c r="S180" s="11"/>
      <c r="T180" s="11"/>
      <c r="U180" s="11"/>
      <c r="V180" s="11"/>
      <c r="W180" s="11"/>
      <c r="X180" s="11"/>
      <c r="Y180" s="11"/>
      <c r="Z180" s="11"/>
      <c r="AA180" s="11"/>
      <c r="AB180" s="11"/>
      <c r="AC180" s="11"/>
    </row>
    <row r="181" spans="1:29" s="10" customFormat="1">
      <c r="A181" s="85"/>
      <c r="B181" s="8"/>
      <c r="C181" s="9"/>
      <c r="R181" s="11"/>
      <c r="S181" s="11"/>
      <c r="T181" s="11"/>
      <c r="U181" s="11"/>
      <c r="V181" s="11"/>
      <c r="W181" s="11"/>
      <c r="X181" s="11"/>
      <c r="Y181" s="11"/>
      <c r="Z181" s="11"/>
      <c r="AA181" s="11"/>
      <c r="AB181" s="11"/>
      <c r="AC181" s="11"/>
    </row>
    <row r="182" spans="1:29" s="10" customFormat="1">
      <c r="A182" s="85"/>
      <c r="B182" s="8"/>
      <c r="C182" s="9"/>
      <c r="R182" s="11"/>
      <c r="S182" s="11"/>
      <c r="T182" s="11"/>
      <c r="U182" s="11"/>
      <c r="V182" s="11"/>
      <c r="W182" s="11"/>
      <c r="X182" s="11"/>
      <c r="Y182" s="11"/>
      <c r="Z182" s="11"/>
      <c r="AA182" s="11"/>
      <c r="AB182" s="11"/>
      <c r="AC182" s="11"/>
    </row>
    <row r="183" spans="1:29" s="10" customFormat="1">
      <c r="A183" s="85"/>
      <c r="B183" s="8"/>
      <c r="C183" s="9"/>
      <c r="R183" s="11"/>
      <c r="S183" s="11"/>
      <c r="T183" s="11"/>
      <c r="U183" s="11"/>
      <c r="V183" s="11"/>
      <c r="W183" s="11"/>
      <c r="X183" s="11"/>
      <c r="Y183" s="11"/>
      <c r="Z183" s="11"/>
      <c r="AA183" s="11"/>
      <c r="AB183" s="11"/>
      <c r="AC183" s="11"/>
    </row>
    <row r="184" spans="1:29" s="10" customFormat="1">
      <c r="A184" s="85"/>
      <c r="B184" s="8"/>
      <c r="C184" s="9"/>
      <c r="R184" s="11"/>
      <c r="S184" s="11"/>
      <c r="T184" s="11"/>
      <c r="U184" s="11"/>
      <c r="V184" s="11"/>
      <c r="W184" s="11"/>
      <c r="X184" s="11"/>
      <c r="Y184" s="11"/>
      <c r="Z184" s="11"/>
      <c r="AA184" s="11"/>
      <c r="AB184" s="11"/>
      <c r="AC184" s="11"/>
    </row>
    <row r="185" spans="1:29" s="10" customFormat="1">
      <c r="A185" s="85"/>
      <c r="B185" s="8"/>
      <c r="C185" s="9"/>
      <c r="R185" s="11"/>
      <c r="S185" s="11"/>
      <c r="T185" s="11"/>
      <c r="U185" s="11"/>
      <c r="V185" s="11"/>
      <c r="W185" s="11"/>
      <c r="X185" s="11"/>
      <c r="Y185" s="11"/>
      <c r="Z185" s="11"/>
      <c r="AA185" s="11"/>
      <c r="AB185" s="11"/>
      <c r="AC185" s="11"/>
    </row>
    <row r="186" spans="1:29" s="10" customFormat="1">
      <c r="A186" s="85"/>
      <c r="B186" s="8"/>
      <c r="C186" s="9"/>
      <c r="R186" s="11"/>
      <c r="S186" s="11"/>
      <c r="T186" s="11"/>
      <c r="U186" s="11"/>
      <c r="V186" s="11"/>
      <c r="W186" s="11"/>
      <c r="X186" s="11"/>
      <c r="Y186" s="11"/>
      <c r="Z186" s="11"/>
      <c r="AA186" s="11"/>
      <c r="AB186" s="11"/>
      <c r="AC186" s="11"/>
    </row>
    <row r="187" spans="1:29" s="10" customFormat="1">
      <c r="A187" s="85"/>
      <c r="B187" s="8"/>
      <c r="C187" s="9"/>
      <c r="R187" s="11"/>
      <c r="S187" s="11"/>
      <c r="T187" s="11"/>
      <c r="U187" s="11"/>
      <c r="V187" s="11"/>
      <c r="W187" s="11"/>
      <c r="X187" s="11"/>
      <c r="Y187" s="11"/>
      <c r="Z187" s="11"/>
      <c r="AA187" s="11"/>
      <c r="AB187" s="11"/>
      <c r="AC187" s="11"/>
    </row>
    <row r="188" spans="1:29" s="10" customFormat="1">
      <c r="A188" s="85"/>
      <c r="B188" s="8"/>
      <c r="C188" s="9"/>
      <c r="R188" s="11"/>
      <c r="S188" s="11"/>
      <c r="T188" s="11"/>
      <c r="U188" s="11"/>
      <c r="V188" s="11"/>
      <c r="W188" s="11"/>
      <c r="X188" s="11"/>
      <c r="Y188" s="11"/>
      <c r="Z188" s="11"/>
      <c r="AA188" s="11"/>
      <c r="AB188" s="11"/>
      <c r="AC188" s="11"/>
    </row>
    <row r="189" spans="1:29" s="10" customFormat="1">
      <c r="A189" s="85"/>
      <c r="B189" s="8"/>
      <c r="C189" s="9"/>
      <c r="R189" s="11"/>
      <c r="S189" s="11"/>
      <c r="T189" s="11"/>
      <c r="U189" s="11"/>
      <c r="V189" s="11"/>
      <c r="W189" s="11"/>
      <c r="X189" s="11"/>
      <c r="Y189" s="11"/>
      <c r="Z189" s="11"/>
      <c r="AA189" s="11"/>
      <c r="AB189" s="11"/>
      <c r="AC189" s="11"/>
    </row>
    <row r="190" spans="1:29" s="10" customFormat="1">
      <c r="A190" s="85"/>
      <c r="B190" s="8"/>
      <c r="C190" s="9"/>
      <c r="R190" s="11"/>
      <c r="S190" s="11"/>
      <c r="T190" s="11"/>
      <c r="U190" s="11"/>
      <c r="V190" s="11"/>
      <c r="W190" s="11"/>
      <c r="X190" s="11"/>
      <c r="Y190" s="11"/>
      <c r="Z190" s="11"/>
      <c r="AA190" s="11"/>
      <c r="AB190" s="11"/>
      <c r="AC190" s="11"/>
    </row>
    <row r="191" spans="1:29" s="10" customFormat="1">
      <c r="A191" s="85"/>
      <c r="B191" s="8"/>
      <c r="C191" s="9"/>
      <c r="R191" s="11"/>
      <c r="S191" s="11"/>
      <c r="T191" s="11"/>
      <c r="U191" s="11"/>
      <c r="V191" s="11"/>
      <c r="W191" s="11"/>
      <c r="X191" s="11"/>
      <c r="Y191" s="11"/>
      <c r="Z191" s="11"/>
      <c r="AA191" s="11"/>
      <c r="AB191" s="11"/>
      <c r="AC191" s="11"/>
    </row>
    <row r="192" spans="1:29" s="10" customFormat="1">
      <c r="A192" s="85"/>
      <c r="B192" s="8"/>
      <c r="C192" s="9"/>
      <c r="R192" s="11"/>
      <c r="S192" s="11"/>
      <c r="T192" s="11"/>
      <c r="U192" s="11"/>
      <c r="V192" s="11"/>
      <c r="W192" s="11"/>
      <c r="X192" s="11"/>
      <c r="Y192" s="11"/>
      <c r="Z192" s="11"/>
      <c r="AA192" s="11"/>
      <c r="AB192" s="11"/>
      <c r="AC192" s="11"/>
    </row>
    <row r="193" spans="1:29" s="10" customFormat="1">
      <c r="A193" s="85"/>
      <c r="B193" s="8"/>
      <c r="C193" s="9"/>
      <c r="R193" s="11"/>
      <c r="S193" s="11"/>
      <c r="T193" s="11"/>
      <c r="U193" s="11"/>
      <c r="V193" s="11"/>
      <c r="W193" s="11"/>
      <c r="X193" s="11"/>
      <c r="Y193" s="11"/>
      <c r="Z193" s="11"/>
      <c r="AA193" s="11"/>
      <c r="AB193" s="11"/>
      <c r="AC193" s="11"/>
    </row>
    <row r="194" spans="1:29" s="10" customFormat="1">
      <c r="A194" s="85"/>
      <c r="B194" s="8"/>
      <c r="C194" s="9"/>
      <c r="R194" s="11"/>
      <c r="S194" s="11"/>
      <c r="T194" s="11"/>
      <c r="U194" s="11"/>
      <c r="V194" s="11"/>
      <c r="W194" s="11"/>
      <c r="X194" s="11"/>
      <c r="Y194" s="11"/>
      <c r="Z194" s="11"/>
      <c r="AA194" s="11"/>
      <c r="AB194" s="11"/>
      <c r="AC194" s="11"/>
    </row>
    <row r="195" spans="1:29" s="10" customFormat="1">
      <c r="A195" s="85"/>
      <c r="B195" s="8"/>
      <c r="C195" s="9"/>
      <c r="R195" s="11"/>
      <c r="S195" s="11"/>
      <c r="T195" s="11"/>
      <c r="U195" s="11"/>
      <c r="V195" s="11"/>
      <c r="W195" s="11"/>
      <c r="X195" s="11"/>
      <c r="Y195" s="11"/>
      <c r="Z195" s="11"/>
      <c r="AA195" s="11"/>
      <c r="AB195" s="11"/>
      <c r="AC195" s="11"/>
    </row>
    <row r="196" spans="1:29" s="10" customFormat="1">
      <c r="A196" s="85"/>
      <c r="B196" s="8"/>
      <c r="C196" s="9"/>
      <c r="R196" s="11"/>
      <c r="S196" s="11"/>
      <c r="T196" s="11"/>
      <c r="U196" s="11"/>
      <c r="V196" s="11"/>
      <c r="W196" s="11"/>
      <c r="X196" s="11"/>
      <c r="Y196" s="11"/>
      <c r="Z196" s="11"/>
      <c r="AA196" s="11"/>
      <c r="AB196" s="11"/>
      <c r="AC196" s="11"/>
    </row>
    <row r="197" spans="1:29" s="10" customFormat="1">
      <c r="A197" s="85"/>
      <c r="B197" s="8"/>
      <c r="C197" s="9"/>
      <c r="R197" s="11"/>
      <c r="S197" s="11"/>
      <c r="T197" s="11"/>
      <c r="U197" s="11"/>
      <c r="V197" s="11"/>
      <c r="W197" s="11"/>
      <c r="X197" s="11"/>
      <c r="Y197" s="11"/>
      <c r="Z197" s="11"/>
      <c r="AA197" s="11"/>
      <c r="AB197" s="11"/>
      <c r="AC197" s="11"/>
    </row>
    <row r="198" spans="1:29" s="10" customFormat="1">
      <c r="A198" s="85"/>
      <c r="B198" s="8"/>
      <c r="C198" s="9"/>
      <c r="R198" s="11"/>
      <c r="S198" s="11"/>
      <c r="T198" s="11"/>
      <c r="U198" s="11"/>
      <c r="V198" s="11"/>
      <c r="W198" s="11"/>
      <c r="X198" s="11"/>
      <c r="Y198" s="11"/>
      <c r="Z198" s="11"/>
      <c r="AA198" s="11"/>
      <c r="AB198" s="11"/>
      <c r="AC198" s="11"/>
    </row>
    <row r="199" spans="1:29" s="10" customFormat="1">
      <c r="A199" s="85"/>
      <c r="B199" s="8"/>
      <c r="C199" s="9"/>
      <c r="R199" s="11"/>
      <c r="S199" s="11"/>
      <c r="T199" s="11"/>
      <c r="U199" s="11"/>
      <c r="V199" s="11"/>
      <c r="W199" s="11"/>
      <c r="X199" s="11"/>
      <c r="Y199" s="11"/>
      <c r="Z199" s="11"/>
      <c r="AA199" s="11"/>
      <c r="AB199" s="11"/>
      <c r="AC199" s="11"/>
    </row>
    <row r="200" spans="1:29" s="10" customFormat="1">
      <c r="A200" s="85"/>
      <c r="B200" s="8"/>
      <c r="C200" s="9"/>
      <c r="R200" s="11"/>
      <c r="S200" s="11"/>
      <c r="T200" s="11"/>
      <c r="U200" s="11"/>
      <c r="V200" s="11"/>
      <c r="W200" s="11"/>
      <c r="X200" s="11"/>
      <c r="Y200" s="11"/>
      <c r="Z200" s="11"/>
      <c r="AA200" s="11"/>
      <c r="AB200" s="11"/>
      <c r="AC200" s="11"/>
    </row>
    <row r="201" spans="1:29" s="10" customFormat="1">
      <c r="A201" s="85"/>
      <c r="B201" s="8"/>
      <c r="C201" s="9"/>
      <c r="R201" s="11"/>
      <c r="S201" s="11"/>
      <c r="T201" s="11"/>
      <c r="U201" s="11"/>
      <c r="V201" s="11"/>
      <c r="W201" s="11"/>
      <c r="X201" s="11"/>
      <c r="Y201" s="11"/>
      <c r="Z201" s="11"/>
      <c r="AA201" s="11"/>
      <c r="AB201" s="11"/>
      <c r="AC201" s="11"/>
    </row>
    <row r="202" spans="1:29" s="10" customFormat="1">
      <c r="A202" s="85"/>
      <c r="B202" s="8"/>
      <c r="C202" s="9"/>
      <c r="R202" s="11"/>
      <c r="S202" s="11"/>
      <c r="T202" s="11"/>
      <c r="U202" s="11"/>
      <c r="V202" s="11"/>
      <c r="W202" s="11"/>
      <c r="X202" s="11"/>
      <c r="Y202" s="11"/>
      <c r="Z202" s="11"/>
      <c r="AA202" s="11"/>
      <c r="AB202" s="11"/>
      <c r="AC202" s="11"/>
    </row>
    <row r="203" spans="1:29" s="10" customFormat="1">
      <c r="A203" s="85"/>
      <c r="B203" s="8"/>
      <c r="C203" s="9"/>
      <c r="R203" s="11"/>
      <c r="S203" s="11"/>
      <c r="T203" s="11"/>
      <c r="U203" s="11"/>
      <c r="V203" s="11"/>
      <c r="W203" s="11"/>
      <c r="X203" s="11"/>
      <c r="Y203" s="11"/>
      <c r="Z203" s="11"/>
      <c r="AA203" s="11"/>
      <c r="AB203" s="11"/>
      <c r="AC203" s="11"/>
    </row>
    <row r="204" spans="1:29" s="10" customFormat="1">
      <c r="A204" s="85"/>
      <c r="B204" s="8"/>
      <c r="C204" s="9"/>
      <c r="R204" s="11"/>
      <c r="S204" s="11"/>
      <c r="T204" s="11"/>
      <c r="U204" s="11"/>
      <c r="V204" s="11"/>
      <c r="W204" s="11"/>
      <c r="X204" s="11"/>
      <c r="Y204" s="11"/>
      <c r="Z204" s="11"/>
      <c r="AA204" s="11"/>
      <c r="AB204" s="11"/>
      <c r="AC204" s="11"/>
    </row>
    <row r="205" spans="1:29" s="10" customFormat="1">
      <c r="A205" s="85"/>
      <c r="B205" s="8"/>
      <c r="C205" s="9"/>
      <c r="R205" s="11"/>
      <c r="S205" s="11"/>
      <c r="T205" s="11"/>
      <c r="U205" s="11"/>
      <c r="V205" s="11"/>
      <c r="W205" s="11"/>
      <c r="X205" s="11"/>
      <c r="Y205" s="11"/>
      <c r="Z205" s="11"/>
      <c r="AA205" s="11"/>
      <c r="AB205" s="11"/>
      <c r="AC205" s="11"/>
    </row>
    <row r="206" spans="1:29" s="10" customFormat="1">
      <c r="A206" s="85"/>
      <c r="B206" s="8"/>
      <c r="C206" s="9"/>
      <c r="R206" s="11"/>
      <c r="S206" s="11"/>
      <c r="T206" s="11"/>
      <c r="U206" s="11"/>
      <c r="V206" s="11"/>
      <c r="W206" s="11"/>
      <c r="X206" s="11"/>
      <c r="Y206" s="11"/>
      <c r="Z206" s="11"/>
      <c r="AA206" s="11"/>
      <c r="AB206" s="11"/>
      <c r="AC206" s="11"/>
    </row>
    <row r="207" spans="1:29" s="10" customFormat="1">
      <c r="A207" s="85"/>
      <c r="B207" s="8"/>
      <c r="C207" s="9"/>
      <c r="R207" s="11"/>
      <c r="S207" s="11"/>
      <c r="T207" s="11"/>
      <c r="U207" s="11"/>
      <c r="V207" s="11"/>
      <c r="W207" s="11"/>
      <c r="X207" s="11"/>
      <c r="Y207" s="11"/>
      <c r="Z207" s="11"/>
      <c r="AA207" s="11"/>
      <c r="AB207" s="11"/>
      <c r="AC207" s="11"/>
    </row>
    <row r="208" spans="1:29" s="10" customFormat="1">
      <c r="A208" s="85"/>
      <c r="B208" s="8"/>
      <c r="C208" s="9"/>
      <c r="R208" s="11"/>
      <c r="S208" s="11"/>
      <c r="T208" s="11"/>
      <c r="U208" s="11"/>
      <c r="V208" s="11"/>
      <c r="W208" s="11"/>
      <c r="X208" s="11"/>
      <c r="Y208" s="11"/>
      <c r="Z208" s="11"/>
      <c r="AA208" s="11"/>
      <c r="AB208" s="11"/>
      <c r="AC208" s="11"/>
    </row>
    <row r="209" spans="1:29" s="10" customFormat="1">
      <c r="A209" s="85"/>
      <c r="B209" s="8"/>
      <c r="C209" s="9"/>
      <c r="R209" s="11"/>
      <c r="S209" s="11"/>
      <c r="T209" s="11"/>
      <c r="U209" s="11"/>
      <c r="V209" s="11"/>
      <c r="W209" s="11"/>
      <c r="X209" s="11"/>
      <c r="Y209" s="11"/>
      <c r="Z209" s="11"/>
      <c r="AA209" s="11"/>
      <c r="AB209" s="11"/>
      <c r="AC209" s="11"/>
    </row>
    <row r="210" spans="1:29" s="10" customFormat="1">
      <c r="A210" s="85"/>
      <c r="B210" s="8"/>
      <c r="C210" s="9"/>
      <c r="R210" s="11"/>
      <c r="S210" s="11"/>
      <c r="T210" s="11"/>
      <c r="U210" s="11"/>
      <c r="V210" s="11"/>
      <c r="W210" s="11"/>
      <c r="X210" s="11"/>
      <c r="Y210" s="11"/>
      <c r="Z210" s="11"/>
      <c r="AA210" s="11"/>
      <c r="AB210" s="11"/>
      <c r="AC210" s="11"/>
    </row>
    <row r="211" spans="1:29" s="10" customFormat="1">
      <c r="A211" s="85"/>
      <c r="B211" s="8"/>
      <c r="C211" s="9"/>
      <c r="R211" s="11"/>
      <c r="S211" s="11"/>
      <c r="T211" s="11"/>
      <c r="U211" s="11"/>
      <c r="V211" s="11"/>
      <c r="W211" s="11"/>
      <c r="X211" s="11"/>
      <c r="Y211" s="11"/>
      <c r="Z211" s="11"/>
      <c r="AA211" s="11"/>
      <c r="AB211" s="11"/>
      <c r="AC211" s="11"/>
    </row>
    <row r="212" spans="1:29" s="10" customFormat="1">
      <c r="A212" s="85"/>
      <c r="B212" s="8"/>
      <c r="C212" s="9"/>
      <c r="R212" s="11"/>
      <c r="S212" s="11"/>
      <c r="T212" s="11"/>
      <c r="U212" s="11"/>
      <c r="V212" s="11"/>
      <c r="W212" s="11"/>
      <c r="X212" s="11"/>
      <c r="Y212" s="11"/>
      <c r="Z212" s="11"/>
      <c r="AA212" s="11"/>
      <c r="AB212" s="11"/>
      <c r="AC212" s="11"/>
    </row>
    <row r="213" spans="1:29" s="10" customFormat="1">
      <c r="A213" s="85"/>
      <c r="B213" s="8"/>
      <c r="C213" s="9"/>
      <c r="R213" s="11"/>
      <c r="S213" s="11"/>
      <c r="T213" s="11"/>
      <c r="U213" s="11"/>
      <c r="V213" s="11"/>
      <c r="W213" s="11"/>
      <c r="X213" s="11"/>
      <c r="Y213" s="11"/>
      <c r="Z213" s="11"/>
      <c r="AA213" s="11"/>
      <c r="AB213" s="11"/>
      <c r="AC213" s="11"/>
    </row>
    <row r="214" spans="1:29" s="10" customFormat="1">
      <c r="A214" s="85"/>
      <c r="B214" s="8"/>
      <c r="C214" s="9"/>
      <c r="R214" s="11"/>
      <c r="S214" s="11"/>
      <c r="T214" s="11"/>
      <c r="U214" s="11"/>
      <c r="V214" s="11"/>
      <c r="W214" s="11"/>
      <c r="X214" s="11"/>
      <c r="Y214" s="11"/>
      <c r="Z214" s="11"/>
      <c r="AA214" s="11"/>
      <c r="AB214" s="11"/>
      <c r="AC214" s="11"/>
    </row>
    <row r="215" spans="1:29" s="10" customFormat="1">
      <c r="A215" s="85"/>
      <c r="B215" s="8"/>
      <c r="C215" s="9"/>
      <c r="R215" s="11"/>
      <c r="S215" s="11"/>
      <c r="T215" s="11"/>
      <c r="U215" s="11"/>
      <c r="V215" s="11"/>
      <c r="W215" s="11"/>
      <c r="X215" s="11"/>
      <c r="Y215" s="11"/>
      <c r="Z215" s="11"/>
      <c r="AA215" s="11"/>
      <c r="AB215" s="11"/>
      <c r="AC215" s="11"/>
    </row>
    <row r="216" spans="1:29" s="10" customFormat="1">
      <c r="A216" s="85"/>
      <c r="B216" s="8"/>
      <c r="C216" s="9"/>
      <c r="R216" s="11"/>
      <c r="S216" s="11"/>
      <c r="T216" s="11"/>
      <c r="U216" s="11"/>
      <c r="V216" s="11"/>
      <c r="W216" s="11"/>
      <c r="X216" s="11"/>
      <c r="Y216" s="11"/>
      <c r="Z216" s="11"/>
      <c r="AA216" s="11"/>
      <c r="AB216" s="11"/>
      <c r="AC216" s="11"/>
    </row>
    <row r="217" spans="1:29" s="10" customFormat="1">
      <c r="A217" s="85"/>
      <c r="B217" s="8"/>
      <c r="C217" s="9"/>
      <c r="R217" s="11"/>
      <c r="S217" s="11"/>
      <c r="T217" s="11"/>
      <c r="U217" s="11"/>
      <c r="V217" s="11"/>
      <c r="W217" s="11"/>
      <c r="X217" s="11"/>
      <c r="Y217" s="11"/>
      <c r="Z217" s="11"/>
      <c r="AA217" s="11"/>
      <c r="AB217" s="11"/>
      <c r="AC217" s="11"/>
    </row>
    <row r="218" spans="1:29" s="10" customFormat="1">
      <c r="A218" s="85"/>
      <c r="B218" s="8"/>
      <c r="C218" s="9"/>
      <c r="R218" s="11"/>
      <c r="S218" s="11"/>
      <c r="T218" s="11"/>
      <c r="U218" s="11"/>
      <c r="V218" s="11"/>
      <c r="W218" s="11"/>
      <c r="X218" s="11"/>
      <c r="Y218" s="11"/>
      <c r="Z218" s="11"/>
      <c r="AA218" s="11"/>
      <c r="AB218" s="11"/>
      <c r="AC218" s="11"/>
    </row>
    <row r="219" spans="1:29" s="10" customFormat="1">
      <c r="A219" s="85"/>
      <c r="B219" s="8"/>
      <c r="C219" s="9"/>
      <c r="R219" s="11"/>
      <c r="S219" s="11"/>
      <c r="T219" s="11"/>
      <c r="U219" s="11"/>
      <c r="V219" s="11"/>
      <c r="W219" s="11"/>
      <c r="X219" s="11"/>
      <c r="Y219" s="11"/>
      <c r="Z219" s="11"/>
      <c r="AA219" s="11"/>
      <c r="AB219" s="11"/>
      <c r="AC219" s="11"/>
    </row>
    <row r="220" spans="1:29" s="10" customFormat="1">
      <c r="A220" s="85"/>
      <c r="B220" s="8"/>
      <c r="C220" s="9"/>
      <c r="R220" s="11"/>
      <c r="S220" s="11"/>
      <c r="T220" s="11"/>
      <c r="U220" s="11"/>
      <c r="V220" s="11"/>
      <c r="W220" s="11"/>
      <c r="X220" s="11"/>
      <c r="Y220" s="11"/>
      <c r="Z220" s="11"/>
      <c r="AA220" s="11"/>
      <c r="AB220" s="11"/>
      <c r="AC220" s="11"/>
    </row>
    <row r="221" spans="1:29" s="10" customFormat="1">
      <c r="A221" s="85"/>
      <c r="B221" s="8"/>
      <c r="C221" s="9"/>
      <c r="R221" s="11"/>
      <c r="S221" s="11"/>
      <c r="T221" s="11"/>
      <c r="U221" s="11"/>
      <c r="V221" s="11"/>
      <c r="W221" s="11"/>
      <c r="X221" s="11"/>
      <c r="Y221" s="11"/>
      <c r="Z221" s="11"/>
      <c r="AA221" s="11"/>
      <c r="AB221" s="11"/>
      <c r="AC221" s="11"/>
    </row>
    <row r="222" spans="1:29" s="10" customFormat="1">
      <c r="A222" s="85"/>
      <c r="B222" s="8"/>
      <c r="C222" s="9"/>
      <c r="R222" s="11"/>
      <c r="S222" s="11"/>
      <c r="T222" s="11"/>
      <c r="U222" s="11"/>
      <c r="V222" s="11"/>
      <c r="W222" s="11"/>
      <c r="X222" s="11"/>
      <c r="Y222" s="11"/>
      <c r="Z222" s="11"/>
      <c r="AA222" s="11"/>
      <c r="AB222" s="11"/>
      <c r="AC222" s="11"/>
    </row>
    <row r="223" spans="1:29" s="10" customFormat="1">
      <c r="A223" s="85"/>
      <c r="B223" s="8"/>
      <c r="C223" s="9"/>
      <c r="R223" s="11"/>
      <c r="S223" s="11"/>
      <c r="T223" s="11"/>
      <c r="U223" s="11"/>
      <c r="V223" s="11"/>
      <c r="W223" s="11"/>
      <c r="X223" s="11"/>
      <c r="Y223" s="11"/>
      <c r="Z223" s="11"/>
      <c r="AA223" s="11"/>
      <c r="AB223" s="11"/>
      <c r="AC223" s="11"/>
    </row>
    <row r="224" spans="1:29" s="10" customFormat="1">
      <c r="A224" s="85"/>
      <c r="B224" s="8"/>
      <c r="C224" s="9"/>
      <c r="R224" s="11"/>
      <c r="S224" s="11"/>
      <c r="T224" s="11"/>
      <c r="U224" s="11"/>
      <c r="V224" s="11"/>
      <c r="W224" s="11"/>
      <c r="X224" s="11"/>
      <c r="Y224" s="11"/>
      <c r="Z224" s="11"/>
      <c r="AA224" s="11"/>
      <c r="AB224" s="11"/>
      <c r="AC224" s="11"/>
    </row>
    <row r="225" spans="1:29" s="10" customFormat="1">
      <c r="A225" s="85"/>
      <c r="B225" s="8"/>
      <c r="C225" s="9"/>
      <c r="R225" s="11"/>
      <c r="S225" s="11"/>
      <c r="T225" s="11"/>
      <c r="U225" s="11"/>
      <c r="V225" s="11"/>
      <c r="W225" s="11"/>
      <c r="X225" s="11"/>
      <c r="Y225" s="11"/>
      <c r="Z225" s="11"/>
      <c r="AA225" s="11"/>
      <c r="AB225" s="11"/>
      <c r="AC225" s="11"/>
    </row>
    <row r="226" spans="1:29" s="10" customFormat="1">
      <c r="A226" s="85"/>
      <c r="B226" s="8"/>
      <c r="C226" s="9"/>
      <c r="R226" s="11"/>
      <c r="S226" s="11"/>
      <c r="T226" s="11"/>
      <c r="U226" s="11"/>
      <c r="V226" s="11"/>
      <c r="W226" s="11"/>
      <c r="X226" s="11"/>
      <c r="Y226" s="11"/>
      <c r="Z226" s="11"/>
      <c r="AA226" s="11"/>
      <c r="AB226" s="11"/>
      <c r="AC226" s="11"/>
    </row>
    <row r="227" spans="1:29" s="10" customFormat="1">
      <c r="A227" s="85"/>
      <c r="B227" s="8"/>
      <c r="C227" s="9"/>
      <c r="R227" s="11"/>
      <c r="S227" s="11"/>
      <c r="T227" s="11"/>
      <c r="U227" s="11"/>
      <c r="V227" s="11"/>
      <c r="W227" s="11"/>
      <c r="X227" s="11"/>
      <c r="Y227" s="11"/>
      <c r="Z227" s="11"/>
      <c r="AA227" s="11"/>
      <c r="AB227" s="11"/>
      <c r="AC227" s="11"/>
    </row>
    <row r="228" spans="1:29" s="10" customFormat="1">
      <c r="A228" s="85"/>
      <c r="B228" s="8"/>
      <c r="C228" s="9"/>
      <c r="R228" s="11"/>
      <c r="S228" s="11"/>
      <c r="T228" s="11"/>
      <c r="U228" s="11"/>
      <c r="V228" s="11"/>
      <c r="W228" s="11"/>
      <c r="X228" s="11"/>
      <c r="Y228" s="11"/>
      <c r="Z228" s="11"/>
      <c r="AA228" s="11"/>
      <c r="AB228" s="11"/>
      <c r="AC228" s="11"/>
    </row>
    <row r="229" spans="1:29" s="10" customFormat="1">
      <c r="A229" s="85"/>
      <c r="B229" s="8"/>
      <c r="C229" s="9"/>
      <c r="R229" s="11"/>
      <c r="S229" s="11"/>
      <c r="T229" s="11"/>
      <c r="U229" s="11"/>
      <c r="V229" s="11"/>
      <c r="W229" s="11"/>
      <c r="X229" s="11"/>
      <c r="Y229" s="11"/>
      <c r="Z229" s="11"/>
      <c r="AA229" s="11"/>
      <c r="AB229" s="11"/>
      <c r="AC229" s="11"/>
    </row>
    <row r="230" spans="1:29" s="10" customFormat="1">
      <c r="A230" s="85"/>
      <c r="B230" s="8"/>
      <c r="C230" s="9"/>
      <c r="R230" s="11"/>
      <c r="S230" s="11"/>
      <c r="T230" s="11"/>
      <c r="U230" s="11"/>
      <c r="V230" s="11"/>
      <c r="W230" s="11"/>
      <c r="X230" s="11"/>
      <c r="Y230" s="11"/>
      <c r="Z230" s="11"/>
      <c r="AA230" s="11"/>
      <c r="AB230" s="11"/>
      <c r="AC230" s="11"/>
    </row>
    <row r="231" spans="1:29" s="10" customFormat="1">
      <c r="A231" s="85"/>
      <c r="B231" s="8"/>
      <c r="C231" s="9"/>
      <c r="R231" s="11"/>
      <c r="S231" s="11"/>
      <c r="T231" s="11"/>
      <c r="U231" s="11"/>
      <c r="V231" s="11"/>
      <c r="W231" s="11"/>
      <c r="X231" s="11"/>
      <c r="Y231" s="11"/>
      <c r="Z231" s="11"/>
      <c r="AA231" s="11"/>
      <c r="AB231" s="11"/>
      <c r="AC231" s="11"/>
    </row>
    <row r="232" spans="1:29" s="10" customFormat="1">
      <c r="A232" s="85"/>
      <c r="B232" s="8"/>
      <c r="C232" s="9"/>
      <c r="R232" s="11"/>
      <c r="S232" s="11"/>
      <c r="T232" s="11"/>
      <c r="U232" s="11"/>
      <c r="V232" s="11"/>
      <c r="W232" s="11"/>
      <c r="X232" s="11"/>
      <c r="Y232" s="11"/>
      <c r="Z232" s="11"/>
      <c r="AA232" s="11"/>
      <c r="AB232" s="11"/>
      <c r="AC232" s="11"/>
    </row>
    <row r="233" spans="1:29" s="10" customFormat="1">
      <c r="A233" s="85"/>
      <c r="B233" s="8"/>
      <c r="C233" s="9"/>
      <c r="R233" s="11"/>
      <c r="S233" s="11"/>
      <c r="T233" s="11"/>
      <c r="U233" s="11"/>
      <c r="V233" s="11"/>
      <c r="W233" s="11"/>
      <c r="X233" s="11"/>
      <c r="Y233" s="11"/>
      <c r="Z233" s="11"/>
      <c r="AA233" s="11"/>
      <c r="AB233" s="11"/>
      <c r="AC233" s="11"/>
    </row>
    <row r="234" spans="1:29" s="10" customFormat="1">
      <c r="A234" s="85"/>
      <c r="B234" s="8"/>
      <c r="C234" s="9"/>
      <c r="R234" s="11"/>
      <c r="S234" s="11"/>
      <c r="T234" s="11"/>
      <c r="U234" s="11"/>
      <c r="V234" s="11"/>
      <c r="W234" s="11"/>
      <c r="X234" s="11"/>
      <c r="Y234" s="11"/>
      <c r="Z234" s="11"/>
      <c r="AA234" s="11"/>
      <c r="AB234" s="11"/>
      <c r="AC234" s="11"/>
    </row>
    <row r="235" spans="1:29" s="10" customFormat="1">
      <c r="A235" s="85"/>
      <c r="B235" s="8"/>
      <c r="C235" s="9"/>
      <c r="R235" s="11"/>
      <c r="S235" s="11"/>
      <c r="T235" s="11"/>
      <c r="U235" s="11"/>
      <c r="V235" s="11"/>
      <c r="W235" s="11"/>
      <c r="X235" s="11"/>
      <c r="Y235" s="11"/>
      <c r="Z235" s="11"/>
      <c r="AA235" s="11"/>
      <c r="AB235" s="11"/>
      <c r="AC235" s="11"/>
    </row>
    <row r="236" spans="1:29" s="10" customFormat="1">
      <c r="A236" s="85"/>
      <c r="B236" s="8"/>
      <c r="C236" s="9"/>
      <c r="R236" s="11"/>
      <c r="S236" s="11"/>
      <c r="T236" s="11"/>
      <c r="U236" s="11"/>
      <c r="V236" s="11"/>
      <c r="W236" s="11"/>
      <c r="X236" s="11"/>
      <c r="Y236" s="11"/>
      <c r="Z236" s="11"/>
      <c r="AA236" s="11"/>
      <c r="AB236" s="11"/>
      <c r="AC236" s="11"/>
    </row>
    <row r="237" spans="1:29" s="10" customFormat="1">
      <c r="A237" s="85"/>
      <c r="B237" s="8"/>
      <c r="C237" s="9"/>
      <c r="R237" s="11"/>
      <c r="S237" s="11"/>
      <c r="T237" s="11"/>
      <c r="U237" s="11"/>
      <c r="V237" s="11"/>
      <c r="W237" s="11"/>
      <c r="X237" s="11"/>
      <c r="Y237" s="11"/>
      <c r="Z237" s="11"/>
      <c r="AA237" s="11"/>
      <c r="AB237" s="11"/>
      <c r="AC237" s="11"/>
    </row>
    <row r="238" spans="1:29" s="10" customFormat="1">
      <c r="A238" s="85"/>
      <c r="B238" s="8"/>
      <c r="C238" s="9"/>
      <c r="R238" s="11"/>
      <c r="S238" s="11"/>
      <c r="T238" s="11"/>
      <c r="U238" s="11"/>
      <c r="V238" s="11"/>
      <c r="W238" s="11"/>
      <c r="X238" s="11"/>
      <c r="Y238" s="11"/>
      <c r="Z238" s="11"/>
      <c r="AA238" s="11"/>
      <c r="AB238" s="11"/>
      <c r="AC238" s="11"/>
    </row>
    <row r="239" spans="1:29" s="10" customFormat="1">
      <c r="A239" s="85"/>
      <c r="B239" s="8"/>
      <c r="C239" s="9"/>
      <c r="R239" s="11"/>
      <c r="S239" s="11"/>
      <c r="T239" s="11"/>
      <c r="U239" s="11"/>
      <c r="V239" s="11"/>
      <c r="W239" s="11"/>
      <c r="X239" s="11"/>
      <c r="Y239" s="11"/>
      <c r="Z239" s="11"/>
      <c r="AA239" s="11"/>
      <c r="AB239" s="11"/>
      <c r="AC239" s="11"/>
    </row>
    <row r="240" spans="1:29" s="10" customFormat="1">
      <c r="A240" s="85"/>
      <c r="B240" s="8"/>
      <c r="C240" s="9"/>
      <c r="R240" s="11"/>
      <c r="S240" s="11"/>
      <c r="T240" s="11"/>
      <c r="U240" s="11"/>
      <c r="V240" s="11"/>
      <c r="W240" s="11"/>
      <c r="X240" s="11"/>
      <c r="Y240" s="11"/>
      <c r="Z240" s="11"/>
      <c r="AA240" s="11"/>
      <c r="AB240" s="11"/>
      <c r="AC240" s="11"/>
    </row>
    <row r="241" spans="1:29" s="10" customFormat="1">
      <c r="A241" s="85"/>
      <c r="B241" s="8"/>
      <c r="C241" s="9"/>
      <c r="R241" s="11"/>
      <c r="S241" s="11"/>
      <c r="T241" s="11"/>
      <c r="U241" s="11"/>
      <c r="V241" s="11"/>
      <c r="W241" s="11"/>
      <c r="X241" s="11"/>
      <c r="Y241" s="11"/>
      <c r="Z241" s="11"/>
      <c r="AA241" s="11"/>
      <c r="AB241" s="11"/>
      <c r="AC241" s="11"/>
    </row>
    <row r="242" spans="1:29" s="10" customFormat="1">
      <c r="A242" s="85"/>
      <c r="B242" s="8"/>
      <c r="C242" s="9"/>
      <c r="R242" s="11"/>
      <c r="S242" s="11"/>
      <c r="T242" s="11"/>
      <c r="U242" s="11"/>
      <c r="V242" s="11"/>
      <c r="W242" s="11"/>
      <c r="X242" s="11"/>
      <c r="Y242" s="11"/>
      <c r="Z242" s="11"/>
      <c r="AA242" s="11"/>
      <c r="AB242" s="11"/>
      <c r="AC242" s="11"/>
    </row>
    <row r="243" spans="1:29" s="10" customFormat="1">
      <c r="A243" s="85"/>
      <c r="B243" s="8"/>
      <c r="C243" s="9"/>
      <c r="R243" s="11"/>
      <c r="S243" s="11"/>
      <c r="T243" s="11"/>
      <c r="U243" s="11"/>
      <c r="V243" s="11"/>
      <c r="W243" s="11"/>
      <c r="X243" s="11"/>
      <c r="Y243" s="11"/>
      <c r="Z243" s="11"/>
      <c r="AA243" s="11"/>
      <c r="AB243" s="11"/>
      <c r="AC243" s="11"/>
    </row>
    <row r="244" spans="1:29" s="10" customFormat="1">
      <c r="A244" s="85"/>
      <c r="B244" s="8"/>
      <c r="C244" s="9"/>
      <c r="R244" s="11"/>
      <c r="S244" s="11"/>
      <c r="T244" s="11"/>
      <c r="U244" s="11"/>
      <c r="V244" s="11"/>
      <c r="W244" s="11"/>
      <c r="X244" s="11"/>
      <c r="Y244" s="11"/>
      <c r="Z244" s="11"/>
      <c r="AA244" s="11"/>
      <c r="AB244" s="11"/>
      <c r="AC244" s="11"/>
    </row>
    <row r="245" spans="1:29" s="10" customFormat="1">
      <c r="A245" s="85"/>
      <c r="B245" s="8"/>
      <c r="C245" s="9"/>
      <c r="R245" s="11"/>
      <c r="S245" s="11"/>
      <c r="T245" s="11"/>
      <c r="U245" s="11"/>
      <c r="V245" s="11"/>
      <c r="W245" s="11"/>
      <c r="X245" s="11"/>
      <c r="Y245" s="11"/>
      <c r="Z245" s="11"/>
      <c r="AA245" s="11"/>
      <c r="AB245" s="11"/>
      <c r="AC245" s="11"/>
    </row>
    <row r="246" spans="1:29" s="10" customFormat="1">
      <c r="A246" s="85"/>
      <c r="B246" s="8"/>
      <c r="C246" s="9"/>
      <c r="R246" s="11"/>
      <c r="S246" s="11"/>
      <c r="T246" s="11"/>
      <c r="U246" s="11"/>
      <c r="V246" s="11"/>
      <c r="W246" s="11"/>
      <c r="X246" s="11"/>
      <c r="Y246" s="11"/>
      <c r="Z246" s="11"/>
      <c r="AA246" s="11"/>
      <c r="AB246" s="11"/>
      <c r="AC246" s="11"/>
    </row>
    <row r="247" spans="1:29" s="10" customFormat="1">
      <c r="A247" s="85"/>
      <c r="B247" s="8"/>
      <c r="C247" s="9"/>
      <c r="R247" s="11"/>
      <c r="S247" s="11"/>
      <c r="T247" s="11"/>
      <c r="U247" s="11"/>
      <c r="V247" s="11"/>
      <c r="W247" s="11"/>
      <c r="X247" s="11"/>
      <c r="Y247" s="11"/>
      <c r="Z247" s="11"/>
      <c r="AA247" s="11"/>
      <c r="AB247" s="11"/>
      <c r="AC247" s="11"/>
    </row>
    <row r="248" spans="1:29" s="10" customFormat="1">
      <c r="A248" s="85"/>
      <c r="B248" s="8"/>
      <c r="C248" s="9"/>
      <c r="R248" s="11"/>
      <c r="S248" s="11"/>
      <c r="T248" s="11"/>
      <c r="U248" s="11"/>
      <c r="V248" s="11"/>
      <c r="W248" s="11"/>
      <c r="X248" s="11"/>
      <c r="Y248" s="11"/>
      <c r="Z248" s="11"/>
      <c r="AA248" s="11"/>
      <c r="AB248" s="11"/>
      <c r="AC248" s="11"/>
    </row>
    <row r="249" spans="1:29" s="10" customFormat="1">
      <c r="A249" s="85"/>
      <c r="B249" s="8"/>
      <c r="C249" s="9"/>
      <c r="R249" s="11"/>
      <c r="S249" s="11"/>
      <c r="T249" s="11"/>
      <c r="U249" s="11"/>
      <c r="V249" s="11"/>
      <c r="W249" s="11"/>
      <c r="X249" s="11"/>
      <c r="Y249" s="11"/>
      <c r="Z249" s="11"/>
      <c r="AA249" s="11"/>
      <c r="AB249" s="11"/>
      <c r="AC249" s="11"/>
    </row>
    <row r="250" spans="1:29" s="10" customFormat="1">
      <c r="A250" s="85"/>
      <c r="B250" s="8"/>
      <c r="C250" s="9"/>
      <c r="R250" s="11"/>
      <c r="S250" s="11"/>
      <c r="T250" s="11"/>
      <c r="U250" s="11"/>
      <c r="V250" s="11"/>
      <c r="W250" s="11"/>
      <c r="X250" s="11"/>
      <c r="Y250" s="11"/>
      <c r="Z250" s="11"/>
      <c r="AA250" s="11"/>
      <c r="AB250" s="11"/>
      <c r="AC250" s="11"/>
    </row>
    <row r="251" spans="1:29" s="10" customFormat="1">
      <c r="A251" s="85"/>
      <c r="B251" s="8"/>
      <c r="C251" s="9"/>
      <c r="R251" s="11"/>
      <c r="S251" s="11"/>
      <c r="T251" s="11"/>
      <c r="U251" s="11"/>
      <c r="V251" s="11"/>
      <c r="W251" s="11"/>
      <c r="X251" s="11"/>
      <c r="Y251" s="11"/>
      <c r="Z251" s="11"/>
      <c r="AA251" s="11"/>
      <c r="AB251" s="11"/>
      <c r="AC251" s="11"/>
    </row>
    <row r="252" spans="1:29" s="10" customFormat="1">
      <c r="A252" s="85"/>
      <c r="B252" s="8"/>
      <c r="C252" s="9"/>
      <c r="R252" s="11"/>
      <c r="S252" s="11"/>
      <c r="T252" s="11"/>
      <c r="U252" s="11"/>
      <c r="V252" s="11"/>
      <c r="W252" s="11"/>
      <c r="X252" s="11"/>
      <c r="Y252" s="11"/>
      <c r="Z252" s="11"/>
      <c r="AA252" s="11"/>
      <c r="AB252" s="11"/>
      <c r="AC252" s="11"/>
    </row>
    <row r="253" spans="1:29" s="10" customFormat="1">
      <c r="A253" s="85"/>
      <c r="B253" s="8"/>
      <c r="C253" s="9"/>
      <c r="R253" s="11"/>
      <c r="S253" s="11"/>
      <c r="T253" s="11"/>
      <c r="U253" s="11"/>
      <c r="V253" s="11"/>
      <c r="W253" s="11"/>
      <c r="X253" s="11"/>
      <c r="Y253" s="11"/>
      <c r="Z253" s="11"/>
      <c r="AA253" s="11"/>
      <c r="AB253" s="11"/>
      <c r="AC253" s="11"/>
    </row>
    <row r="254" spans="1:29" s="10" customFormat="1">
      <c r="A254" s="85"/>
      <c r="B254" s="8"/>
      <c r="C254" s="9"/>
      <c r="R254" s="11"/>
      <c r="S254" s="11"/>
      <c r="T254" s="11"/>
      <c r="U254" s="11"/>
      <c r="V254" s="11"/>
      <c r="W254" s="11"/>
      <c r="X254" s="11"/>
      <c r="Y254" s="11"/>
      <c r="Z254" s="11"/>
      <c r="AA254" s="11"/>
      <c r="AB254" s="11"/>
      <c r="AC254" s="11"/>
    </row>
    <row r="255" spans="1:29" s="10" customFormat="1">
      <c r="A255" s="85"/>
      <c r="B255" s="8"/>
      <c r="C255" s="9"/>
      <c r="R255" s="11"/>
      <c r="S255" s="11"/>
      <c r="T255" s="11"/>
      <c r="U255" s="11"/>
      <c r="V255" s="11"/>
      <c r="W255" s="11"/>
      <c r="X255" s="11"/>
      <c r="Y255" s="11"/>
      <c r="Z255" s="11"/>
      <c r="AA255" s="11"/>
      <c r="AB255" s="11"/>
      <c r="AC255" s="11"/>
    </row>
    <row r="256" spans="1:29" s="10" customFormat="1">
      <c r="A256" s="85"/>
      <c r="B256" s="8"/>
      <c r="C256" s="9"/>
      <c r="R256" s="11"/>
      <c r="S256" s="11"/>
      <c r="T256" s="11"/>
      <c r="U256" s="11"/>
      <c r="V256" s="11"/>
      <c r="W256" s="11"/>
      <c r="X256" s="11"/>
      <c r="Y256" s="11"/>
      <c r="Z256" s="11"/>
      <c r="AA256" s="11"/>
      <c r="AB256" s="11"/>
      <c r="AC256" s="11"/>
    </row>
    <row r="257" spans="1:29" s="10" customFormat="1">
      <c r="A257" s="85"/>
      <c r="B257" s="8"/>
      <c r="C257" s="9"/>
      <c r="R257" s="11"/>
      <c r="S257" s="11"/>
      <c r="T257" s="11"/>
      <c r="U257" s="11"/>
      <c r="V257" s="11"/>
      <c r="W257" s="11"/>
      <c r="X257" s="11"/>
      <c r="Y257" s="11"/>
      <c r="Z257" s="11"/>
      <c r="AA257" s="11"/>
      <c r="AB257" s="11"/>
      <c r="AC257" s="11"/>
    </row>
    <row r="258" spans="1:29" s="10" customFormat="1">
      <c r="A258" s="85"/>
      <c r="B258" s="8"/>
      <c r="C258" s="9"/>
      <c r="R258" s="11"/>
      <c r="S258" s="11"/>
      <c r="T258" s="11"/>
      <c r="U258" s="11"/>
      <c r="V258" s="11"/>
      <c r="W258" s="11"/>
      <c r="X258" s="11"/>
      <c r="Y258" s="11"/>
      <c r="Z258" s="11"/>
      <c r="AA258" s="11"/>
      <c r="AB258" s="11"/>
      <c r="AC258" s="11"/>
    </row>
    <row r="259" spans="1:29" s="10" customFormat="1">
      <c r="A259" s="85"/>
      <c r="B259" s="8"/>
      <c r="C259" s="9"/>
      <c r="R259" s="11"/>
      <c r="S259" s="11"/>
      <c r="T259" s="11"/>
      <c r="U259" s="11"/>
      <c r="V259" s="11"/>
      <c r="W259" s="11"/>
      <c r="X259" s="11"/>
      <c r="Y259" s="11"/>
      <c r="Z259" s="11"/>
      <c r="AA259" s="11"/>
      <c r="AB259" s="11"/>
      <c r="AC259" s="11"/>
    </row>
    <row r="260" spans="1:29" s="10" customFormat="1">
      <c r="A260" s="85"/>
      <c r="B260" s="8"/>
      <c r="C260" s="9"/>
      <c r="R260" s="11"/>
      <c r="S260" s="11"/>
      <c r="T260" s="11"/>
      <c r="U260" s="11"/>
      <c r="V260" s="11"/>
      <c r="W260" s="11"/>
      <c r="X260" s="11"/>
      <c r="Y260" s="11"/>
      <c r="Z260" s="11"/>
      <c r="AA260" s="11"/>
      <c r="AB260" s="11"/>
      <c r="AC260" s="11"/>
    </row>
    <row r="261" spans="1:29" s="10" customFormat="1">
      <c r="A261" s="85"/>
      <c r="B261" s="8"/>
      <c r="C261" s="9"/>
      <c r="R261" s="11"/>
      <c r="S261" s="11"/>
      <c r="T261" s="11"/>
      <c r="U261" s="11"/>
      <c r="V261" s="11"/>
      <c r="W261" s="11"/>
      <c r="X261" s="11"/>
      <c r="Y261" s="11"/>
      <c r="Z261" s="11"/>
      <c r="AA261" s="11"/>
      <c r="AB261" s="11"/>
      <c r="AC261" s="11"/>
    </row>
    <row r="262" spans="1:29" s="10" customFormat="1">
      <c r="A262" s="85"/>
      <c r="B262" s="8"/>
      <c r="C262" s="9"/>
      <c r="R262" s="11"/>
      <c r="S262" s="11"/>
      <c r="T262" s="11"/>
      <c r="U262" s="11"/>
      <c r="V262" s="11"/>
      <c r="W262" s="11"/>
      <c r="X262" s="11"/>
      <c r="Y262" s="11"/>
      <c r="Z262" s="11"/>
      <c r="AA262" s="11"/>
      <c r="AB262" s="11"/>
      <c r="AC262" s="11"/>
    </row>
    <row r="263" spans="1:29" s="10" customFormat="1">
      <c r="A263" s="85"/>
      <c r="B263" s="8"/>
      <c r="C263" s="9"/>
      <c r="R263" s="11"/>
      <c r="S263" s="11"/>
      <c r="T263" s="11"/>
      <c r="U263" s="11"/>
      <c r="V263" s="11"/>
      <c r="W263" s="11"/>
      <c r="X263" s="11"/>
      <c r="Y263" s="11"/>
      <c r="Z263" s="11"/>
      <c r="AA263" s="11"/>
      <c r="AB263" s="11"/>
      <c r="AC263" s="11"/>
    </row>
    <row r="264" spans="1:29" s="10" customFormat="1">
      <c r="A264" s="85"/>
      <c r="B264" s="8"/>
      <c r="C264" s="9"/>
      <c r="R264" s="11"/>
      <c r="S264" s="11"/>
      <c r="T264" s="11"/>
      <c r="U264" s="11"/>
      <c r="V264" s="11"/>
      <c r="W264" s="11"/>
      <c r="X264" s="11"/>
      <c r="Y264" s="11"/>
      <c r="Z264" s="11"/>
      <c r="AA264" s="11"/>
      <c r="AB264" s="11"/>
      <c r="AC264" s="11"/>
    </row>
    <row r="265" spans="1:29" s="10" customFormat="1">
      <c r="A265" s="85"/>
      <c r="B265" s="8"/>
      <c r="C265" s="9"/>
      <c r="R265" s="11"/>
      <c r="S265" s="11"/>
      <c r="T265" s="11"/>
      <c r="U265" s="11"/>
      <c r="V265" s="11"/>
      <c r="W265" s="11"/>
      <c r="X265" s="11"/>
      <c r="Y265" s="11"/>
      <c r="Z265" s="11"/>
      <c r="AA265" s="11"/>
      <c r="AB265" s="11"/>
      <c r="AC265" s="11"/>
    </row>
    <row r="266" spans="1:29" s="10" customFormat="1">
      <c r="A266" s="85"/>
      <c r="B266" s="8"/>
      <c r="C266" s="9"/>
      <c r="R266" s="11"/>
      <c r="S266" s="11"/>
      <c r="T266" s="11"/>
      <c r="U266" s="11"/>
      <c r="V266" s="11"/>
      <c r="W266" s="11"/>
      <c r="X266" s="11"/>
      <c r="Y266" s="11"/>
      <c r="Z266" s="11"/>
      <c r="AA266" s="11"/>
      <c r="AB266" s="11"/>
      <c r="AC266" s="11"/>
    </row>
    <row r="267" spans="1:29" s="10" customFormat="1">
      <c r="A267" s="85"/>
      <c r="B267" s="8"/>
      <c r="C267" s="9"/>
      <c r="R267" s="11"/>
      <c r="S267" s="11"/>
      <c r="T267" s="11"/>
      <c r="U267" s="11"/>
      <c r="V267" s="11"/>
      <c r="W267" s="11"/>
      <c r="X267" s="11"/>
      <c r="Y267" s="11"/>
      <c r="Z267" s="11"/>
      <c r="AA267" s="11"/>
      <c r="AB267" s="11"/>
      <c r="AC267" s="11"/>
    </row>
    <row r="268" spans="1:29" s="10" customFormat="1">
      <c r="A268" s="85"/>
      <c r="B268" s="8"/>
      <c r="C268" s="9"/>
      <c r="R268" s="11"/>
      <c r="S268" s="11"/>
      <c r="T268" s="11"/>
      <c r="U268" s="11"/>
      <c r="V268" s="11"/>
      <c r="W268" s="11"/>
      <c r="X268" s="11"/>
      <c r="Y268" s="11"/>
      <c r="Z268" s="11"/>
      <c r="AA268" s="11"/>
      <c r="AB268" s="11"/>
      <c r="AC268" s="11"/>
    </row>
    <row r="269" spans="1:29" s="10" customFormat="1">
      <c r="A269" s="85"/>
      <c r="B269" s="8"/>
      <c r="C269" s="9"/>
      <c r="R269" s="11"/>
      <c r="S269" s="11"/>
      <c r="T269" s="11"/>
      <c r="U269" s="11"/>
      <c r="V269" s="11"/>
      <c r="W269" s="11"/>
      <c r="X269" s="11"/>
      <c r="Y269" s="11"/>
      <c r="Z269" s="11"/>
      <c r="AA269" s="11"/>
      <c r="AB269" s="11"/>
      <c r="AC269" s="11"/>
    </row>
    <row r="270" spans="1:29" s="10" customFormat="1">
      <c r="A270" s="85"/>
      <c r="B270" s="8"/>
      <c r="C270" s="9"/>
      <c r="R270" s="11"/>
      <c r="S270" s="11"/>
      <c r="T270" s="11"/>
      <c r="U270" s="11"/>
      <c r="V270" s="11"/>
      <c r="W270" s="11"/>
      <c r="X270" s="11"/>
      <c r="Y270" s="11"/>
      <c r="Z270" s="11"/>
      <c r="AA270" s="11"/>
      <c r="AB270" s="11"/>
      <c r="AC270" s="11"/>
    </row>
    <row r="271" spans="1:29" s="10" customFormat="1">
      <c r="A271" s="85"/>
      <c r="B271" s="8"/>
      <c r="C271" s="9"/>
      <c r="R271" s="11"/>
      <c r="S271" s="11"/>
      <c r="T271" s="11"/>
      <c r="U271" s="11"/>
      <c r="V271" s="11"/>
      <c r="W271" s="11"/>
      <c r="X271" s="11"/>
      <c r="Y271" s="11"/>
      <c r="Z271" s="11"/>
      <c r="AA271" s="11"/>
      <c r="AB271" s="11"/>
      <c r="AC271" s="11"/>
    </row>
    <row r="272" spans="1:29" s="10" customFormat="1">
      <c r="A272" s="85"/>
      <c r="B272" s="8"/>
      <c r="C272" s="9"/>
      <c r="R272" s="11"/>
      <c r="S272" s="11"/>
      <c r="T272" s="11"/>
      <c r="U272" s="11"/>
      <c r="V272" s="11"/>
      <c r="W272" s="11"/>
      <c r="X272" s="11"/>
      <c r="Y272" s="11"/>
      <c r="Z272" s="11"/>
      <c r="AA272" s="11"/>
      <c r="AB272" s="11"/>
      <c r="AC272" s="11"/>
    </row>
    <row r="273" spans="1:29" s="10" customFormat="1">
      <c r="A273" s="85"/>
      <c r="B273" s="8"/>
      <c r="C273" s="9"/>
      <c r="R273" s="11"/>
      <c r="S273" s="11"/>
      <c r="T273" s="11"/>
      <c r="U273" s="11"/>
      <c r="V273" s="11"/>
      <c r="W273" s="11"/>
      <c r="X273" s="11"/>
      <c r="Y273" s="11"/>
      <c r="Z273" s="11"/>
      <c r="AA273" s="11"/>
      <c r="AB273" s="11"/>
      <c r="AC273" s="11"/>
    </row>
    <row r="274" spans="1:29" s="10" customFormat="1">
      <c r="A274" s="85"/>
      <c r="B274" s="8"/>
      <c r="C274" s="9"/>
      <c r="R274" s="11"/>
      <c r="S274" s="11"/>
      <c r="T274" s="11"/>
      <c r="U274" s="11"/>
      <c r="V274" s="11"/>
      <c r="W274" s="11"/>
      <c r="X274" s="11"/>
      <c r="Y274" s="11"/>
      <c r="Z274" s="11"/>
      <c r="AA274" s="11"/>
      <c r="AB274" s="11"/>
      <c r="AC274" s="11"/>
    </row>
    <row r="275" spans="1:29" s="10" customFormat="1">
      <c r="A275" s="85"/>
      <c r="B275" s="8"/>
      <c r="C275" s="9"/>
      <c r="R275" s="11"/>
      <c r="S275" s="11"/>
      <c r="T275" s="11"/>
      <c r="U275" s="11"/>
      <c r="V275" s="11"/>
      <c r="W275" s="11"/>
      <c r="X275" s="11"/>
      <c r="Y275" s="11"/>
      <c r="Z275" s="11"/>
      <c r="AA275" s="11"/>
      <c r="AB275" s="11"/>
      <c r="AC275" s="11"/>
    </row>
    <row r="276" spans="1:29" s="10" customFormat="1">
      <c r="A276" s="85"/>
      <c r="B276" s="8"/>
      <c r="C276" s="9"/>
      <c r="R276" s="11"/>
      <c r="S276" s="11"/>
      <c r="T276" s="11"/>
      <c r="U276" s="11"/>
      <c r="V276" s="11"/>
      <c r="W276" s="11"/>
      <c r="X276" s="11"/>
      <c r="Y276" s="11"/>
      <c r="Z276" s="11"/>
      <c r="AA276" s="11"/>
      <c r="AB276" s="11"/>
      <c r="AC276" s="11"/>
    </row>
    <row r="277" spans="1:29" s="10" customFormat="1">
      <c r="A277" s="85"/>
      <c r="B277" s="8"/>
      <c r="C277" s="9"/>
      <c r="R277" s="11"/>
      <c r="S277" s="11"/>
      <c r="T277" s="11"/>
      <c r="U277" s="11"/>
      <c r="V277" s="11"/>
      <c r="W277" s="11"/>
      <c r="X277" s="11"/>
      <c r="Y277" s="11"/>
      <c r="Z277" s="11"/>
      <c r="AA277" s="11"/>
      <c r="AB277" s="11"/>
      <c r="AC277" s="11"/>
    </row>
    <row r="278" spans="1:29" s="10" customFormat="1">
      <c r="A278" s="85"/>
      <c r="B278" s="8"/>
      <c r="C278" s="9"/>
      <c r="R278" s="11"/>
      <c r="S278" s="11"/>
      <c r="T278" s="11"/>
      <c r="U278" s="11"/>
      <c r="V278" s="11"/>
      <c r="W278" s="11"/>
      <c r="X278" s="11"/>
      <c r="Y278" s="11"/>
      <c r="Z278" s="11"/>
      <c r="AA278" s="11"/>
      <c r="AB278" s="11"/>
      <c r="AC278" s="11"/>
    </row>
    <row r="279" spans="1:29" s="10" customFormat="1">
      <c r="A279" s="85"/>
      <c r="B279" s="8"/>
      <c r="C279" s="9"/>
      <c r="R279" s="11"/>
      <c r="S279" s="11"/>
      <c r="T279" s="11"/>
      <c r="U279" s="11"/>
      <c r="V279" s="11"/>
      <c r="W279" s="11"/>
      <c r="X279" s="11"/>
      <c r="Y279" s="11"/>
      <c r="Z279" s="11"/>
      <c r="AA279" s="11"/>
      <c r="AB279" s="11"/>
      <c r="AC279" s="11"/>
    </row>
    <row r="280" spans="1:29" s="10" customFormat="1">
      <c r="A280" s="85"/>
      <c r="B280" s="8"/>
      <c r="C280" s="9"/>
      <c r="R280" s="11"/>
      <c r="S280" s="11"/>
      <c r="T280" s="11"/>
      <c r="U280" s="11"/>
      <c r="V280" s="11"/>
      <c r="W280" s="11"/>
      <c r="X280" s="11"/>
      <c r="Y280" s="11"/>
      <c r="Z280" s="11"/>
      <c r="AA280" s="11"/>
      <c r="AB280" s="11"/>
      <c r="AC280" s="11"/>
    </row>
    <row r="281" spans="1:29" s="10" customFormat="1">
      <c r="A281" s="85"/>
      <c r="B281" s="8"/>
      <c r="C281" s="9"/>
      <c r="R281" s="11"/>
      <c r="S281" s="11"/>
      <c r="T281" s="11"/>
      <c r="U281" s="11"/>
      <c r="V281" s="11"/>
      <c r="W281" s="11"/>
      <c r="X281" s="11"/>
      <c r="Y281" s="11"/>
      <c r="Z281" s="11"/>
      <c r="AA281" s="11"/>
      <c r="AB281" s="11"/>
      <c r="AC281" s="11"/>
    </row>
    <row r="282" spans="1:29" s="10" customFormat="1">
      <c r="A282" s="85"/>
      <c r="B282" s="8"/>
      <c r="C282" s="9"/>
      <c r="R282" s="11"/>
      <c r="S282" s="11"/>
      <c r="T282" s="11"/>
      <c r="U282" s="11"/>
      <c r="V282" s="11"/>
      <c r="W282" s="11"/>
      <c r="X282" s="11"/>
      <c r="Y282" s="11"/>
      <c r="Z282" s="11"/>
      <c r="AA282" s="11"/>
      <c r="AB282" s="11"/>
      <c r="AC282" s="11"/>
    </row>
    <row r="283" spans="1:29" s="10" customFormat="1">
      <c r="A283" s="85"/>
      <c r="B283" s="8"/>
      <c r="C283" s="9"/>
      <c r="R283" s="11"/>
      <c r="S283" s="11"/>
      <c r="T283" s="11"/>
      <c r="U283" s="11"/>
      <c r="V283" s="11"/>
      <c r="W283" s="11"/>
      <c r="X283" s="11"/>
      <c r="Y283" s="11"/>
      <c r="Z283" s="11"/>
      <c r="AA283" s="11"/>
      <c r="AB283" s="11"/>
      <c r="AC283" s="11"/>
    </row>
    <row r="284" spans="1:29" s="10" customFormat="1">
      <c r="A284" s="85"/>
      <c r="B284" s="8"/>
      <c r="C284" s="9"/>
      <c r="R284" s="11"/>
      <c r="S284" s="11"/>
      <c r="T284" s="11"/>
      <c r="U284" s="11"/>
      <c r="V284" s="11"/>
      <c r="W284" s="11"/>
      <c r="X284" s="11"/>
      <c r="Y284" s="11"/>
      <c r="Z284" s="11"/>
      <c r="AA284" s="11"/>
      <c r="AB284" s="11"/>
      <c r="AC284" s="11"/>
    </row>
    <row r="285" spans="1:29" s="10" customFormat="1">
      <c r="A285" s="85"/>
      <c r="B285" s="8"/>
      <c r="C285" s="9"/>
      <c r="R285" s="11"/>
      <c r="S285" s="11"/>
      <c r="T285" s="11"/>
      <c r="U285" s="11"/>
      <c r="V285" s="11"/>
      <c r="W285" s="11"/>
      <c r="X285" s="11"/>
      <c r="Y285" s="11"/>
      <c r="Z285" s="11"/>
      <c r="AA285" s="11"/>
      <c r="AB285" s="11"/>
      <c r="AC285" s="11"/>
    </row>
    <row r="286" spans="1:29" s="10" customFormat="1">
      <c r="A286" s="85"/>
      <c r="B286" s="8"/>
      <c r="C286" s="9"/>
      <c r="R286" s="11"/>
      <c r="S286" s="11"/>
      <c r="T286" s="11"/>
      <c r="U286" s="11"/>
      <c r="V286" s="11"/>
      <c r="W286" s="11"/>
      <c r="X286" s="11"/>
      <c r="Y286" s="11"/>
      <c r="Z286" s="11"/>
      <c r="AA286" s="11"/>
      <c r="AB286" s="11"/>
      <c r="AC286" s="11"/>
    </row>
    <row r="287" spans="1:29" s="10" customFormat="1">
      <c r="A287" s="85"/>
      <c r="B287" s="8"/>
      <c r="C287" s="9"/>
      <c r="R287" s="11"/>
      <c r="S287" s="11"/>
      <c r="T287" s="11"/>
      <c r="U287" s="11"/>
      <c r="V287" s="11"/>
      <c r="W287" s="11"/>
      <c r="X287" s="11"/>
      <c r="Y287" s="11"/>
      <c r="Z287" s="11"/>
      <c r="AA287" s="11"/>
      <c r="AB287" s="11"/>
      <c r="AC287" s="11"/>
    </row>
    <row r="288" spans="1:29" s="10" customFormat="1">
      <c r="A288" s="85"/>
      <c r="B288" s="8"/>
      <c r="C288" s="9"/>
      <c r="R288" s="11"/>
      <c r="S288" s="11"/>
      <c r="T288" s="11"/>
      <c r="U288" s="11"/>
      <c r="V288" s="11"/>
      <c r="W288" s="11"/>
      <c r="X288" s="11"/>
      <c r="Y288" s="11"/>
      <c r="Z288" s="11"/>
      <c r="AA288" s="11"/>
      <c r="AB288" s="11"/>
      <c r="AC288" s="11"/>
    </row>
    <row r="289" spans="1:29" s="10" customFormat="1">
      <c r="A289" s="85"/>
      <c r="B289" s="8"/>
      <c r="C289" s="9"/>
      <c r="R289" s="11"/>
      <c r="S289" s="11"/>
      <c r="T289" s="11"/>
      <c r="U289" s="11"/>
      <c r="V289" s="11"/>
      <c r="W289" s="11"/>
      <c r="X289" s="11"/>
      <c r="Y289" s="11"/>
      <c r="Z289" s="11"/>
      <c r="AA289" s="11"/>
      <c r="AB289" s="11"/>
      <c r="AC289" s="11"/>
    </row>
    <row r="290" spans="1:29" s="10" customFormat="1">
      <c r="A290" s="85"/>
      <c r="B290" s="8"/>
      <c r="C290" s="9"/>
      <c r="R290" s="11"/>
      <c r="S290" s="11"/>
      <c r="T290" s="11"/>
      <c r="U290" s="11"/>
      <c r="V290" s="11"/>
      <c r="W290" s="11"/>
      <c r="X290" s="11"/>
      <c r="Y290" s="11"/>
      <c r="Z290" s="11"/>
      <c r="AA290" s="11"/>
      <c r="AB290" s="11"/>
      <c r="AC290" s="11"/>
    </row>
    <row r="291" spans="1:29" s="10" customFormat="1">
      <c r="A291" s="85"/>
      <c r="B291" s="8"/>
      <c r="C291" s="9"/>
      <c r="R291" s="11"/>
      <c r="S291" s="11"/>
      <c r="T291" s="11"/>
      <c r="U291" s="11"/>
      <c r="V291" s="11"/>
      <c r="W291" s="11"/>
      <c r="X291" s="11"/>
      <c r="Y291" s="11"/>
      <c r="Z291" s="11"/>
      <c r="AA291" s="11"/>
      <c r="AB291" s="11"/>
      <c r="AC291" s="11"/>
    </row>
    <row r="292" spans="1:29" s="10" customFormat="1">
      <c r="A292" s="85"/>
      <c r="B292" s="8"/>
      <c r="C292" s="9"/>
      <c r="R292" s="11"/>
      <c r="S292" s="11"/>
      <c r="T292" s="11"/>
      <c r="U292" s="11"/>
      <c r="V292" s="11"/>
      <c r="W292" s="11"/>
      <c r="X292" s="11"/>
      <c r="Y292" s="11"/>
      <c r="Z292" s="11"/>
      <c r="AA292" s="11"/>
      <c r="AB292" s="11"/>
      <c r="AC292" s="11"/>
    </row>
    <row r="293" spans="1:29" s="10" customFormat="1">
      <c r="A293" s="85"/>
      <c r="B293" s="8"/>
      <c r="C293" s="9"/>
      <c r="R293" s="11"/>
      <c r="S293" s="11"/>
      <c r="T293" s="11"/>
      <c r="U293" s="11"/>
      <c r="V293" s="11"/>
      <c r="W293" s="11"/>
      <c r="X293" s="11"/>
      <c r="Y293" s="11"/>
      <c r="Z293" s="11"/>
      <c r="AA293" s="11"/>
      <c r="AB293" s="11"/>
      <c r="AC293" s="11"/>
    </row>
    <row r="294" spans="1:29" s="10" customFormat="1">
      <c r="A294" s="85"/>
      <c r="B294" s="8"/>
      <c r="C294" s="9"/>
      <c r="R294" s="11"/>
      <c r="S294" s="11"/>
      <c r="T294" s="11"/>
      <c r="U294" s="11"/>
      <c r="V294" s="11"/>
      <c r="W294" s="11"/>
      <c r="X294" s="11"/>
      <c r="Y294" s="11"/>
      <c r="Z294" s="11"/>
      <c r="AA294" s="11"/>
      <c r="AB294" s="11"/>
      <c r="AC294" s="11"/>
    </row>
    <row r="295" spans="1:29" s="10" customFormat="1">
      <c r="A295" s="85"/>
      <c r="B295" s="8"/>
      <c r="C295" s="9"/>
      <c r="R295" s="11"/>
      <c r="S295" s="11"/>
      <c r="T295" s="11"/>
      <c r="U295" s="11"/>
      <c r="V295" s="11"/>
      <c r="W295" s="11"/>
      <c r="X295" s="11"/>
      <c r="Y295" s="11"/>
      <c r="Z295" s="11"/>
      <c r="AA295" s="11"/>
      <c r="AB295" s="11"/>
      <c r="AC295" s="11"/>
    </row>
    <row r="296" spans="1:29" s="10" customFormat="1">
      <c r="A296" s="85"/>
      <c r="B296" s="8"/>
      <c r="C296" s="9"/>
      <c r="R296" s="11"/>
      <c r="S296" s="11"/>
      <c r="T296" s="11"/>
      <c r="U296" s="11"/>
      <c r="V296" s="11"/>
      <c r="W296" s="11"/>
      <c r="X296" s="11"/>
      <c r="Y296" s="11"/>
      <c r="Z296" s="11"/>
      <c r="AA296" s="11"/>
      <c r="AB296" s="11"/>
      <c r="AC296" s="11"/>
    </row>
    <row r="297" spans="1:29" s="10" customFormat="1">
      <c r="A297" s="85"/>
      <c r="B297" s="8"/>
      <c r="C297" s="9"/>
      <c r="R297" s="11"/>
      <c r="S297" s="11"/>
      <c r="T297" s="11"/>
      <c r="U297" s="11"/>
      <c r="V297" s="11"/>
      <c r="W297" s="11"/>
      <c r="X297" s="11"/>
      <c r="Y297" s="11"/>
      <c r="Z297" s="11"/>
      <c r="AA297" s="11"/>
      <c r="AB297" s="11"/>
      <c r="AC297" s="11"/>
    </row>
    <row r="298" spans="1:29" s="10" customFormat="1">
      <c r="A298" s="85"/>
      <c r="B298" s="8"/>
      <c r="C298" s="9"/>
      <c r="R298" s="11"/>
      <c r="S298" s="11"/>
      <c r="T298" s="11"/>
      <c r="U298" s="11"/>
      <c r="V298" s="11"/>
      <c r="W298" s="11"/>
      <c r="X298" s="11"/>
      <c r="Y298" s="11"/>
      <c r="Z298" s="11"/>
      <c r="AA298" s="11"/>
      <c r="AB298" s="11"/>
      <c r="AC298" s="11"/>
    </row>
    <row r="299" spans="1:29" s="10" customFormat="1">
      <c r="A299" s="85"/>
      <c r="B299" s="8"/>
      <c r="C299" s="9"/>
      <c r="R299" s="11"/>
      <c r="S299" s="11"/>
      <c r="T299" s="11"/>
      <c r="U299" s="11"/>
      <c r="V299" s="11"/>
      <c r="W299" s="11"/>
      <c r="X299" s="11"/>
      <c r="Y299" s="11"/>
      <c r="Z299" s="11"/>
      <c r="AA299" s="11"/>
      <c r="AB299" s="11"/>
      <c r="AC299" s="11"/>
    </row>
    <row r="300" spans="1:29" s="10" customFormat="1">
      <c r="A300" s="85"/>
      <c r="B300" s="8"/>
      <c r="C300" s="9"/>
      <c r="R300" s="11"/>
      <c r="S300" s="11"/>
      <c r="T300" s="11"/>
      <c r="U300" s="11"/>
      <c r="V300" s="11"/>
      <c r="W300" s="11"/>
      <c r="X300" s="11"/>
      <c r="Y300" s="11"/>
      <c r="Z300" s="11"/>
      <c r="AA300" s="11"/>
      <c r="AB300" s="11"/>
      <c r="AC300" s="11"/>
    </row>
    <row r="301" spans="1:29" s="10" customFormat="1">
      <c r="A301" s="85"/>
      <c r="B301" s="8"/>
      <c r="C301" s="9"/>
      <c r="R301" s="11"/>
      <c r="S301" s="11"/>
      <c r="T301" s="11"/>
      <c r="U301" s="11"/>
      <c r="V301" s="11"/>
      <c r="W301" s="11"/>
      <c r="X301" s="11"/>
      <c r="Y301" s="11"/>
      <c r="Z301" s="11"/>
      <c r="AA301" s="11"/>
      <c r="AB301" s="11"/>
      <c r="AC301" s="11"/>
    </row>
    <row r="302" spans="1:29" s="10" customFormat="1">
      <c r="A302" s="85"/>
      <c r="B302" s="8"/>
      <c r="C302" s="9"/>
      <c r="R302" s="11"/>
      <c r="S302" s="11"/>
      <c r="T302" s="11"/>
      <c r="U302" s="11"/>
      <c r="V302" s="11"/>
      <c r="W302" s="11"/>
      <c r="X302" s="11"/>
      <c r="Y302" s="11"/>
      <c r="Z302" s="11"/>
      <c r="AA302" s="11"/>
      <c r="AB302" s="11"/>
      <c r="AC302" s="11"/>
    </row>
    <row r="303" spans="1:29" s="10" customFormat="1">
      <c r="A303" s="85"/>
      <c r="B303" s="8"/>
      <c r="C303" s="9"/>
      <c r="R303" s="11"/>
      <c r="S303" s="11"/>
      <c r="T303" s="11"/>
      <c r="U303" s="11"/>
      <c r="V303" s="11"/>
      <c r="W303" s="11"/>
      <c r="X303" s="11"/>
      <c r="Y303" s="11"/>
      <c r="Z303" s="11"/>
      <c r="AA303" s="11"/>
      <c r="AB303" s="11"/>
      <c r="AC303" s="11"/>
    </row>
    <row r="304" spans="1:29" s="10" customFormat="1">
      <c r="A304" s="85"/>
      <c r="B304" s="8"/>
      <c r="C304" s="9"/>
      <c r="R304" s="11"/>
      <c r="S304" s="11"/>
      <c r="T304" s="11"/>
      <c r="U304" s="11"/>
      <c r="V304" s="11"/>
      <c r="W304" s="11"/>
      <c r="X304" s="11"/>
      <c r="Y304" s="11"/>
      <c r="Z304" s="11"/>
      <c r="AA304" s="11"/>
      <c r="AB304" s="11"/>
      <c r="AC304" s="11"/>
    </row>
    <row r="305" spans="1:29" s="10" customFormat="1">
      <c r="A305" s="85"/>
      <c r="B305" s="8"/>
      <c r="C305" s="9"/>
      <c r="R305" s="11"/>
      <c r="S305" s="11"/>
      <c r="T305" s="11"/>
      <c r="U305" s="11"/>
      <c r="V305" s="11"/>
      <c r="W305" s="11"/>
      <c r="X305" s="11"/>
      <c r="Y305" s="11"/>
      <c r="Z305" s="11"/>
      <c r="AA305" s="11"/>
      <c r="AB305" s="11"/>
      <c r="AC305" s="11"/>
    </row>
    <row r="306" spans="1:29" s="10" customFormat="1">
      <c r="A306" s="85"/>
      <c r="B306" s="8"/>
      <c r="C306" s="9"/>
      <c r="R306" s="11"/>
      <c r="S306" s="11"/>
      <c r="T306" s="11"/>
      <c r="U306" s="11"/>
      <c r="V306" s="11"/>
      <c r="W306" s="11"/>
      <c r="X306" s="11"/>
      <c r="Y306" s="11"/>
      <c r="Z306" s="11"/>
      <c r="AA306" s="11"/>
      <c r="AB306" s="11"/>
      <c r="AC306" s="11"/>
    </row>
    <row r="307" spans="1:29" s="10" customFormat="1">
      <c r="A307" s="85"/>
      <c r="B307" s="8"/>
      <c r="C307" s="9"/>
      <c r="R307" s="11"/>
      <c r="S307" s="11"/>
      <c r="T307" s="11"/>
      <c r="U307" s="11"/>
      <c r="V307" s="11"/>
      <c r="W307" s="11"/>
      <c r="X307" s="11"/>
      <c r="Y307" s="11"/>
      <c r="Z307" s="11"/>
      <c r="AA307" s="11"/>
      <c r="AB307" s="11"/>
      <c r="AC307" s="11"/>
    </row>
    <row r="308" spans="1:29" s="10" customFormat="1">
      <c r="A308" s="85"/>
      <c r="B308" s="8"/>
      <c r="C308" s="9"/>
      <c r="R308" s="11"/>
      <c r="S308" s="11"/>
      <c r="T308" s="11"/>
      <c r="U308" s="11"/>
      <c r="V308" s="11"/>
      <c r="W308" s="11"/>
      <c r="X308" s="11"/>
      <c r="Y308" s="11"/>
      <c r="Z308" s="11"/>
      <c r="AA308" s="11"/>
      <c r="AB308" s="11"/>
      <c r="AC308" s="11"/>
    </row>
    <row r="309" spans="1:29" s="10" customFormat="1">
      <c r="A309" s="85"/>
      <c r="B309" s="8"/>
      <c r="C309" s="9"/>
      <c r="R309" s="11"/>
      <c r="S309" s="11"/>
      <c r="T309" s="11"/>
      <c r="U309" s="11"/>
      <c r="V309" s="11"/>
      <c r="W309" s="11"/>
      <c r="X309" s="11"/>
      <c r="Y309" s="11"/>
      <c r="Z309" s="11"/>
      <c r="AA309" s="11"/>
      <c r="AB309" s="11"/>
      <c r="AC309" s="11"/>
    </row>
    <row r="310" spans="1:29" s="10" customFormat="1">
      <c r="A310" s="85"/>
      <c r="B310" s="8"/>
      <c r="C310" s="9"/>
      <c r="R310" s="11"/>
      <c r="S310" s="11"/>
      <c r="T310" s="11"/>
      <c r="U310" s="11"/>
      <c r="V310" s="11"/>
      <c r="W310" s="11"/>
      <c r="X310" s="11"/>
      <c r="Y310" s="11"/>
      <c r="Z310" s="11"/>
      <c r="AA310" s="11"/>
      <c r="AB310" s="11"/>
      <c r="AC310" s="11"/>
    </row>
    <row r="311" spans="1:29" s="10" customFormat="1">
      <c r="A311" s="85"/>
      <c r="B311" s="8"/>
      <c r="C311" s="9"/>
      <c r="R311" s="11"/>
      <c r="S311" s="11"/>
      <c r="T311" s="11"/>
      <c r="U311" s="11"/>
      <c r="V311" s="11"/>
      <c r="W311" s="11"/>
      <c r="X311" s="11"/>
      <c r="Y311" s="11"/>
      <c r="Z311" s="11"/>
      <c r="AA311" s="11"/>
      <c r="AB311" s="11"/>
      <c r="AC311" s="11"/>
    </row>
    <row r="312" spans="1:29" s="10" customFormat="1">
      <c r="A312" s="85"/>
      <c r="B312" s="8"/>
      <c r="C312" s="9"/>
      <c r="R312" s="11"/>
      <c r="S312" s="11"/>
      <c r="T312" s="11"/>
      <c r="U312" s="11"/>
      <c r="V312" s="11"/>
      <c r="W312" s="11"/>
      <c r="X312" s="11"/>
      <c r="Y312" s="11"/>
      <c r="Z312" s="11"/>
      <c r="AA312" s="11"/>
      <c r="AB312" s="11"/>
      <c r="AC312" s="11"/>
    </row>
    <row r="313" spans="1:29" s="10" customFormat="1">
      <c r="A313" s="85"/>
      <c r="B313" s="8"/>
      <c r="C313" s="9"/>
      <c r="R313" s="11"/>
      <c r="S313" s="11"/>
      <c r="T313" s="11"/>
      <c r="U313" s="11"/>
      <c r="V313" s="11"/>
      <c r="W313" s="11"/>
      <c r="X313" s="11"/>
      <c r="Y313" s="11"/>
      <c r="Z313" s="11"/>
      <c r="AA313" s="11"/>
      <c r="AB313" s="11"/>
      <c r="AC313" s="11"/>
    </row>
    <row r="314" spans="1:29" s="10" customFormat="1">
      <c r="A314" s="85"/>
      <c r="B314" s="8"/>
      <c r="C314" s="9"/>
      <c r="R314" s="11"/>
      <c r="S314" s="11"/>
      <c r="T314" s="11"/>
      <c r="U314" s="11"/>
      <c r="V314" s="11"/>
      <c r="W314" s="11"/>
      <c r="X314" s="11"/>
      <c r="Y314" s="11"/>
      <c r="Z314" s="11"/>
      <c r="AA314" s="11"/>
      <c r="AB314" s="11"/>
      <c r="AC314" s="11"/>
    </row>
    <row r="315" spans="1:29" s="10" customFormat="1">
      <c r="A315" s="85"/>
      <c r="B315" s="8"/>
      <c r="C315" s="9"/>
      <c r="R315" s="11"/>
      <c r="S315" s="11"/>
      <c r="T315" s="11"/>
      <c r="U315" s="11"/>
      <c r="V315" s="11"/>
      <c r="W315" s="11"/>
      <c r="X315" s="11"/>
      <c r="Y315" s="11"/>
      <c r="Z315" s="11"/>
      <c r="AA315" s="11"/>
      <c r="AB315" s="11"/>
      <c r="AC315" s="11"/>
    </row>
    <row r="316" spans="1:29" s="10" customFormat="1">
      <c r="A316" s="85"/>
      <c r="B316" s="8"/>
      <c r="C316" s="9"/>
      <c r="R316" s="11"/>
      <c r="S316" s="11"/>
      <c r="T316" s="11"/>
      <c r="U316" s="11"/>
      <c r="V316" s="11"/>
      <c r="W316" s="11"/>
      <c r="X316" s="11"/>
      <c r="Y316" s="11"/>
      <c r="Z316" s="11"/>
      <c r="AA316" s="11"/>
      <c r="AB316" s="11"/>
      <c r="AC316" s="11"/>
    </row>
    <row r="317" spans="1:29" s="10" customFormat="1">
      <c r="A317" s="85"/>
      <c r="B317" s="8"/>
      <c r="C317" s="9"/>
      <c r="R317" s="11"/>
      <c r="S317" s="11"/>
      <c r="T317" s="11"/>
      <c r="U317" s="11"/>
      <c r="V317" s="11"/>
      <c r="W317" s="11"/>
      <c r="X317" s="11"/>
      <c r="Y317" s="11"/>
      <c r="Z317" s="11"/>
      <c r="AA317" s="11"/>
      <c r="AB317" s="11"/>
      <c r="AC317" s="11"/>
    </row>
    <row r="318" spans="1:29" s="10" customFormat="1">
      <c r="A318" s="85"/>
      <c r="B318" s="8"/>
      <c r="C318" s="9"/>
      <c r="R318" s="11"/>
      <c r="S318" s="11"/>
      <c r="T318" s="11"/>
      <c r="U318" s="11"/>
      <c r="V318" s="11"/>
      <c r="W318" s="11"/>
      <c r="X318" s="11"/>
      <c r="Y318" s="11"/>
      <c r="Z318" s="11"/>
      <c r="AA318" s="11"/>
      <c r="AB318" s="11"/>
      <c r="AC318" s="11"/>
    </row>
    <row r="319" spans="1:29" s="10" customFormat="1">
      <c r="A319" s="85"/>
      <c r="B319" s="8"/>
      <c r="C319" s="9"/>
      <c r="R319" s="11"/>
      <c r="S319" s="11"/>
      <c r="T319" s="11"/>
      <c r="U319" s="11"/>
      <c r="V319" s="11"/>
      <c r="W319" s="11"/>
      <c r="X319" s="11"/>
      <c r="Y319" s="11"/>
      <c r="Z319" s="11"/>
      <c r="AA319" s="11"/>
      <c r="AB319" s="11"/>
      <c r="AC319" s="11"/>
    </row>
    <row r="320" spans="1:29" s="10" customFormat="1">
      <c r="A320" s="85"/>
      <c r="B320" s="8"/>
      <c r="C320" s="9"/>
      <c r="R320" s="11"/>
      <c r="S320" s="11"/>
      <c r="T320" s="11"/>
      <c r="U320" s="11"/>
      <c r="V320" s="11"/>
      <c r="W320" s="11"/>
      <c r="X320" s="11"/>
      <c r="Y320" s="11"/>
      <c r="Z320" s="11"/>
      <c r="AA320" s="11"/>
      <c r="AB320" s="11"/>
      <c r="AC320" s="11"/>
    </row>
    <row r="321" spans="1:29" s="10" customFormat="1">
      <c r="A321" s="85"/>
      <c r="B321" s="8"/>
      <c r="C321" s="9"/>
      <c r="R321" s="11"/>
      <c r="S321" s="11"/>
      <c r="T321" s="11"/>
      <c r="U321" s="11"/>
      <c r="V321" s="11"/>
      <c r="W321" s="11"/>
      <c r="X321" s="11"/>
      <c r="Y321" s="11"/>
      <c r="Z321" s="11"/>
      <c r="AA321" s="11"/>
      <c r="AB321" s="11"/>
      <c r="AC321" s="11"/>
    </row>
    <row r="322" spans="1:29" s="10" customFormat="1">
      <c r="A322" s="85"/>
      <c r="B322" s="8"/>
      <c r="C322" s="9"/>
      <c r="R322" s="11"/>
      <c r="S322" s="11"/>
      <c r="T322" s="11"/>
      <c r="U322" s="11"/>
      <c r="V322" s="11"/>
      <c r="W322" s="11"/>
      <c r="X322" s="11"/>
      <c r="Y322" s="11"/>
      <c r="Z322" s="11"/>
      <c r="AA322" s="11"/>
      <c r="AB322" s="11"/>
      <c r="AC322" s="11"/>
    </row>
    <row r="323" spans="1:29" s="10" customFormat="1">
      <c r="A323" s="85"/>
      <c r="B323" s="8"/>
      <c r="C323" s="9"/>
      <c r="R323" s="11"/>
      <c r="S323" s="11"/>
      <c r="T323" s="11"/>
      <c r="U323" s="11"/>
      <c r="V323" s="11"/>
      <c r="W323" s="11"/>
      <c r="X323" s="11"/>
      <c r="Y323" s="11"/>
      <c r="Z323" s="11"/>
      <c r="AA323" s="11"/>
      <c r="AB323" s="11"/>
      <c r="AC323" s="11"/>
    </row>
    <row r="324" spans="1:29" s="10" customFormat="1">
      <c r="A324" s="85"/>
      <c r="B324" s="8"/>
      <c r="C324" s="9"/>
      <c r="R324" s="11"/>
      <c r="S324" s="11"/>
      <c r="T324" s="11"/>
      <c r="U324" s="11"/>
      <c r="V324" s="11"/>
      <c r="W324" s="11"/>
      <c r="X324" s="11"/>
      <c r="Y324" s="11"/>
      <c r="Z324" s="11"/>
      <c r="AA324" s="11"/>
      <c r="AB324" s="11"/>
      <c r="AC324" s="11"/>
    </row>
    <row r="325" spans="1:29" s="10" customFormat="1">
      <c r="A325" s="85"/>
      <c r="B325" s="8"/>
      <c r="C325" s="9"/>
      <c r="R325" s="11"/>
      <c r="S325" s="11"/>
      <c r="T325" s="11"/>
      <c r="U325" s="11"/>
      <c r="V325" s="11"/>
      <c r="W325" s="11"/>
      <c r="X325" s="11"/>
      <c r="Y325" s="11"/>
      <c r="Z325" s="11"/>
      <c r="AA325" s="11"/>
      <c r="AB325" s="11"/>
      <c r="AC325" s="11"/>
    </row>
    <row r="326" spans="1:29" s="10" customFormat="1">
      <c r="A326" s="85"/>
      <c r="B326" s="8"/>
      <c r="C326" s="9"/>
      <c r="R326" s="11"/>
      <c r="S326" s="11"/>
      <c r="T326" s="11"/>
      <c r="U326" s="11"/>
      <c r="V326" s="11"/>
      <c r="W326" s="11"/>
      <c r="X326" s="11"/>
      <c r="Y326" s="11"/>
      <c r="Z326" s="11"/>
      <c r="AA326" s="11"/>
      <c r="AB326" s="11"/>
      <c r="AC326" s="11"/>
    </row>
    <row r="327" spans="1:29" s="10" customFormat="1">
      <c r="A327" s="85"/>
      <c r="B327" s="8"/>
      <c r="C327" s="9"/>
      <c r="R327" s="11"/>
      <c r="S327" s="11"/>
      <c r="T327" s="11"/>
      <c r="U327" s="11"/>
      <c r="V327" s="11"/>
      <c r="W327" s="11"/>
      <c r="X327" s="11"/>
      <c r="Y327" s="11"/>
      <c r="Z327" s="11"/>
      <c r="AA327" s="11"/>
      <c r="AB327" s="11"/>
      <c r="AC327" s="11"/>
    </row>
    <row r="328" spans="1:29" s="10" customFormat="1">
      <c r="A328" s="85"/>
      <c r="B328" s="8"/>
      <c r="C328" s="9"/>
      <c r="R328" s="11"/>
      <c r="S328" s="11"/>
      <c r="T328" s="11"/>
      <c r="U328" s="11"/>
      <c r="V328" s="11"/>
      <c r="W328" s="11"/>
      <c r="X328" s="11"/>
      <c r="Y328" s="11"/>
      <c r="Z328" s="11"/>
      <c r="AA328" s="11"/>
      <c r="AB328" s="11"/>
      <c r="AC328" s="11"/>
    </row>
    <row r="329" spans="1:29" s="10" customFormat="1">
      <c r="A329" s="85"/>
      <c r="B329" s="8"/>
      <c r="C329" s="9"/>
      <c r="R329" s="11"/>
      <c r="S329" s="11"/>
      <c r="T329" s="11"/>
      <c r="U329" s="11"/>
      <c r="V329" s="11"/>
      <c r="W329" s="11"/>
      <c r="X329" s="11"/>
      <c r="Y329" s="11"/>
      <c r="Z329" s="11"/>
      <c r="AA329" s="11"/>
      <c r="AB329" s="11"/>
      <c r="AC329" s="11"/>
    </row>
    <row r="330" spans="1:29" s="10" customFormat="1">
      <c r="A330" s="85"/>
      <c r="B330" s="8"/>
      <c r="C330" s="9"/>
      <c r="R330" s="11"/>
      <c r="S330" s="11"/>
      <c r="T330" s="11"/>
      <c r="U330" s="11"/>
      <c r="V330" s="11"/>
      <c r="W330" s="11"/>
      <c r="X330" s="11"/>
      <c r="Y330" s="11"/>
      <c r="Z330" s="11"/>
      <c r="AA330" s="11"/>
      <c r="AB330" s="11"/>
      <c r="AC330" s="11"/>
    </row>
    <row r="331" spans="1:29" s="10" customFormat="1">
      <c r="A331" s="85"/>
      <c r="B331" s="8"/>
      <c r="C331" s="9"/>
      <c r="R331" s="11"/>
      <c r="S331" s="11"/>
      <c r="T331" s="11"/>
      <c r="U331" s="11"/>
      <c r="V331" s="11"/>
      <c r="W331" s="11"/>
      <c r="X331" s="11"/>
      <c r="Y331" s="11"/>
      <c r="Z331" s="11"/>
      <c r="AA331" s="11"/>
      <c r="AB331" s="11"/>
      <c r="AC331" s="11"/>
    </row>
    <row r="332" spans="1:29" s="10" customFormat="1">
      <c r="A332" s="85"/>
      <c r="B332" s="8"/>
      <c r="C332" s="9"/>
      <c r="R332" s="11"/>
      <c r="S332" s="11"/>
      <c r="T332" s="11"/>
      <c r="U332" s="11"/>
      <c r="V332" s="11"/>
      <c r="W332" s="11"/>
      <c r="X332" s="11"/>
      <c r="Y332" s="11"/>
      <c r="Z332" s="11"/>
      <c r="AA332" s="11"/>
      <c r="AB332" s="11"/>
      <c r="AC332" s="11"/>
    </row>
    <row r="333" spans="1:29" s="10" customFormat="1">
      <c r="A333" s="85"/>
      <c r="B333" s="8"/>
      <c r="C333" s="9"/>
      <c r="R333" s="11"/>
      <c r="S333" s="11"/>
      <c r="T333" s="11"/>
      <c r="U333" s="11"/>
      <c r="V333" s="11"/>
      <c r="W333" s="11"/>
      <c r="X333" s="11"/>
      <c r="Y333" s="11"/>
      <c r="Z333" s="11"/>
      <c r="AA333" s="11"/>
      <c r="AB333" s="11"/>
      <c r="AC333" s="11"/>
    </row>
    <row r="334" spans="1:29" s="10" customFormat="1">
      <c r="A334" s="85"/>
      <c r="B334" s="8"/>
      <c r="C334" s="9"/>
      <c r="R334" s="11"/>
      <c r="S334" s="11"/>
      <c r="T334" s="11"/>
      <c r="U334" s="11"/>
      <c r="V334" s="11"/>
      <c r="W334" s="11"/>
      <c r="X334" s="11"/>
      <c r="Y334" s="11"/>
      <c r="Z334" s="11"/>
      <c r="AA334" s="11"/>
      <c r="AB334" s="11"/>
      <c r="AC334" s="11"/>
    </row>
    <row r="335" spans="1:29" s="10" customFormat="1">
      <c r="A335" s="85"/>
      <c r="B335" s="8"/>
      <c r="C335" s="9"/>
      <c r="R335" s="11"/>
      <c r="S335" s="11"/>
      <c r="T335" s="11"/>
      <c r="U335" s="11"/>
      <c r="V335" s="11"/>
      <c r="W335" s="11"/>
      <c r="X335" s="11"/>
      <c r="Y335" s="11"/>
      <c r="Z335" s="11"/>
      <c r="AA335" s="11"/>
      <c r="AB335" s="11"/>
      <c r="AC335" s="11"/>
    </row>
    <row r="336" spans="1:29" s="10" customFormat="1">
      <c r="A336" s="85"/>
      <c r="B336" s="8"/>
      <c r="C336" s="9"/>
      <c r="R336" s="11"/>
      <c r="S336" s="11"/>
      <c r="T336" s="11"/>
      <c r="U336" s="11"/>
      <c r="V336" s="11"/>
      <c r="W336" s="11"/>
      <c r="X336" s="11"/>
      <c r="Y336" s="11"/>
      <c r="Z336" s="11"/>
      <c r="AA336" s="11"/>
      <c r="AB336" s="11"/>
      <c r="AC336" s="11"/>
    </row>
    <row r="337" spans="1:29" s="10" customFormat="1">
      <c r="A337" s="85"/>
      <c r="B337" s="8"/>
      <c r="C337" s="9"/>
      <c r="R337" s="11"/>
      <c r="S337" s="11"/>
      <c r="T337" s="11"/>
      <c r="U337" s="11"/>
      <c r="V337" s="11"/>
      <c r="W337" s="11"/>
      <c r="X337" s="11"/>
      <c r="Y337" s="11"/>
      <c r="Z337" s="11"/>
      <c r="AA337" s="11"/>
      <c r="AB337" s="11"/>
      <c r="AC337" s="11"/>
    </row>
    <row r="338" spans="1:29" s="10" customFormat="1">
      <c r="A338" s="85"/>
      <c r="B338" s="8"/>
      <c r="C338" s="9"/>
      <c r="R338" s="11"/>
      <c r="S338" s="11"/>
      <c r="T338" s="11"/>
      <c r="U338" s="11"/>
      <c r="V338" s="11"/>
      <c r="W338" s="11"/>
      <c r="X338" s="11"/>
      <c r="Y338" s="11"/>
      <c r="Z338" s="11"/>
      <c r="AA338" s="11"/>
      <c r="AB338" s="11"/>
      <c r="AC338" s="11"/>
    </row>
    <row r="339" spans="1:29" s="10" customFormat="1">
      <c r="A339" s="85"/>
      <c r="B339" s="8"/>
      <c r="C339" s="9"/>
      <c r="R339" s="11"/>
      <c r="S339" s="11"/>
      <c r="T339" s="11"/>
      <c r="U339" s="11"/>
      <c r="V339" s="11"/>
      <c r="W339" s="11"/>
      <c r="X339" s="11"/>
      <c r="Y339" s="11"/>
      <c r="Z339" s="11"/>
      <c r="AA339" s="11"/>
      <c r="AB339" s="11"/>
      <c r="AC339" s="11"/>
    </row>
    <row r="340" spans="1:29" s="10" customFormat="1">
      <c r="A340" s="85"/>
      <c r="B340" s="8"/>
      <c r="C340" s="9"/>
      <c r="R340" s="11"/>
      <c r="S340" s="11"/>
      <c r="T340" s="11"/>
      <c r="U340" s="11"/>
      <c r="V340" s="11"/>
      <c r="W340" s="11"/>
      <c r="X340" s="11"/>
      <c r="Y340" s="11"/>
      <c r="Z340" s="11"/>
      <c r="AA340" s="11"/>
      <c r="AB340" s="11"/>
      <c r="AC340" s="11"/>
    </row>
    <row r="341" spans="1:29" s="10" customFormat="1">
      <c r="A341" s="85"/>
      <c r="B341" s="8"/>
      <c r="C341" s="9"/>
      <c r="R341" s="11"/>
      <c r="S341" s="11"/>
      <c r="T341" s="11"/>
      <c r="U341" s="11"/>
      <c r="V341" s="11"/>
      <c r="W341" s="11"/>
      <c r="X341" s="11"/>
      <c r="Y341" s="11"/>
      <c r="Z341" s="11"/>
      <c r="AA341" s="11"/>
      <c r="AB341" s="11"/>
      <c r="AC341" s="11"/>
    </row>
    <row r="342" spans="1:29" s="10" customFormat="1">
      <c r="A342" s="85"/>
      <c r="B342" s="8"/>
      <c r="C342" s="9"/>
      <c r="R342" s="11"/>
      <c r="S342" s="11"/>
      <c r="T342" s="11"/>
      <c r="U342" s="11"/>
      <c r="V342" s="11"/>
      <c r="W342" s="11"/>
      <c r="X342" s="11"/>
      <c r="Y342" s="11"/>
      <c r="Z342" s="11"/>
      <c r="AA342" s="11"/>
      <c r="AB342" s="11"/>
      <c r="AC342" s="11"/>
    </row>
    <row r="343" spans="1:29" s="10" customFormat="1">
      <c r="A343" s="85"/>
      <c r="B343" s="8"/>
      <c r="C343" s="9"/>
      <c r="R343" s="11"/>
      <c r="S343" s="11"/>
      <c r="T343" s="11"/>
      <c r="U343" s="11"/>
      <c r="V343" s="11"/>
      <c r="W343" s="11"/>
      <c r="X343" s="11"/>
      <c r="Y343" s="11"/>
      <c r="Z343" s="11"/>
      <c r="AA343" s="11"/>
      <c r="AB343" s="11"/>
      <c r="AC343" s="11"/>
    </row>
    <row r="344" spans="1:29" s="10" customFormat="1">
      <c r="A344" s="85"/>
      <c r="B344" s="8"/>
      <c r="C344" s="9"/>
      <c r="R344" s="11"/>
      <c r="S344" s="11"/>
      <c r="T344" s="11"/>
      <c r="U344" s="11"/>
      <c r="V344" s="11"/>
      <c r="W344" s="11"/>
      <c r="X344" s="11"/>
      <c r="Y344" s="11"/>
      <c r="Z344" s="11"/>
      <c r="AA344" s="11"/>
      <c r="AB344" s="11"/>
      <c r="AC344" s="11"/>
    </row>
    <row r="345" spans="1:29" s="10" customFormat="1">
      <c r="A345" s="85"/>
      <c r="B345" s="8"/>
      <c r="C345" s="9"/>
      <c r="R345" s="11"/>
      <c r="S345" s="11"/>
      <c r="T345" s="11"/>
      <c r="U345" s="11"/>
      <c r="V345" s="11"/>
      <c r="W345" s="11"/>
      <c r="X345" s="11"/>
      <c r="Y345" s="11"/>
      <c r="Z345" s="11"/>
      <c r="AA345" s="11"/>
      <c r="AB345" s="11"/>
      <c r="AC345" s="11"/>
    </row>
    <row r="346" spans="1:29" s="10" customFormat="1">
      <c r="A346" s="85"/>
      <c r="B346" s="8"/>
      <c r="C346" s="9"/>
      <c r="R346" s="11"/>
      <c r="S346" s="11"/>
      <c r="T346" s="11"/>
      <c r="U346" s="11"/>
      <c r="V346" s="11"/>
      <c r="W346" s="11"/>
      <c r="X346" s="11"/>
      <c r="Y346" s="11"/>
      <c r="Z346" s="11"/>
      <c r="AA346" s="11"/>
      <c r="AB346" s="11"/>
      <c r="AC346" s="11"/>
    </row>
    <row r="347" spans="1:29" s="10" customFormat="1">
      <c r="A347" s="85"/>
      <c r="B347" s="8"/>
      <c r="C347" s="9"/>
      <c r="R347" s="11"/>
      <c r="S347" s="11"/>
      <c r="T347" s="11"/>
      <c r="U347" s="11"/>
      <c r="V347" s="11"/>
      <c r="W347" s="11"/>
      <c r="X347" s="11"/>
      <c r="Y347" s="11"/>
      <c r="Z347" s="11"/>
      <c r="AA347" s="11"/>
      <c r="AB347" s="11"/>
      <c r="AC347" s="11"/>
    </row>
    <row r="348" spans="1:29" s="10" customFormat="1">
      <c r="A348" s="85"/>
      <c r="B348" s="8"/>
      <c r="C348" s="9"/>
      <c r="R348" s="11"/>
      <c r="S348" s="11"/>
      <c r="T348" s="11"/>
      <c r="U348" s="11"/>
      <c r="V348" s="11"/>
      <c r="W348" s="11"/>
      <c r="X348" s="11"/>
      <c r="Y348" s="11"/>
      <c r="Z348" s="11"/>
      <c r="AA348" s="11"/>
      <c r="AB348" s="11"/>
      <c r="AC348" s="11"/>
    </row>
    <row r="349" spans="1:29" s="10" customFormat="1">
      <c r="A349" s="85"/>
      <c r="B349" s="8"/>
      <c r="C349" s="9"/>
      <c r="R349" s="11"/>
      <c r="S349" s="11"/>
      <c r="T349" s="11"/>
      <c r="U349" s="11"/>
      <c r="V349" s="11"/>
      <c r="W349" s="11"/>
      <c r="X349" s="11"/>
      <c r="Y349" s="11"/>
      <c r="Z349" s="11"/>
      <c r="AA349" s="11"/>
      <c r="AB349" s="11"/>
      <c r="AC349" s="11"/>
    </row>
    <row r="350" spans="1:29" s="10" customFormat="1">
      <c r="A350" s="85"/>
      <c r="B350" s="8"/>
      <c r="C350" s="9"/>
      <c r="R350" s="11"/>
      <c r="S350" s="11"/>
      <c r="T350" s="11"/>
      <c r="U350" s="11"/>
      <c r="V350" s="11"/>
      <c r="W350" s="11"/>
      <c r="X350" s="11"/>
      <c r="Y350" s="11"/>
      <c r="Z350" s="11"/>
      <c r="AA350" s="11"/>
      <c r="AB350" s="11"/>
      <c r="AC350" s="11"/>
    </row>
    <row r="351" spans="1:29" s="10" customFormat="1">
      <c r="A351" s="85"/>
      <c r="B351" s="8"/>
      <c r="C351" s="9"/>
      <c r="R351" s="11"/>
      <c r="S351" s="11"/>
      <c r="T351" s="11"/>
      <c r="U351" s="11"/>
      <c r="V351" s="11"/>
      <c r="W351" s="11"/>
      <c r="X351" s="11"/>
      <c r="Y351" s="11"/>
      <c r="Z351" s="11"/>
      <c r="AA351" s="11"/>
      <c r="AB351" s="11"/>
      <c r="AC351" s="11"/>
    </row>
    <row r="352" spans="1:29" s="10" customFormat="1">
      <c r="A352" s="85"/>
      <c r="B352" s="8"/>
      <c r="C352" s="9"/>
      <c r="R352" s="11"/>
      <c r="S352" s="11"/>
      <c r="T352" s="11"/>
      <c r="U352" s="11"/>
      <c r="V352" s="11"/>
      <c r="W352" s="11"/>
      <c r="X352" s="11"/>
      <c r="Y352" s="11"/>
      <c r="Z352" s="11"/>
      <c r="AA352" s="11"/>
      <c r="AB352" s="11"/>
      <c r="AC352" s="11"/>
    </row>
    <row r="353" spans="1:29" s="10" customFormat="1">
      <c r="A353" s="85"/>
      <c r="B353" s="8"/>
      <c r="C353" s="9"/>
      <c r="R353" s="11"/>
      <c r="S353" s="11"/>
      <c r="T353" s="11"/>
      <c r="U353" s="11"/>
      <c r="V353" s="11"/>
      <c r="W353" s="11"/>
      <c r="X353" s="11"/>
      <c r="Y353" s="11"/>
      <c r="Z353" s="11"/>
      <c r="AA353" s="11"/>
      <c r="AB353" s="11"/>
      <c r="AC353" s="11"/>
    </row>
    <row r="354" spans="1:29" s="10" customFormat="1">
      <c r="A354" s="85"/>
      <c r="B354" s="8"/>
      <c r="C354" s="9"/>
      <c r="R354" s="11"/>
      <c r="S354" s="11"/>
      <c r="T354" s="11"/>
      <c r="U354" s="11"/>
      <c r="V354" s="11"/>
      <c r="W354" s="11"/>
      <c r="X354" s="11"/>
      <c r="Y354" s="11"/>
      <c r="Z354" s="11"/>
      <c r="AA354" s="11"/>
      <c r="AB354" s="11"/>
      <c r="AC354" s="11"/>
    </row>
    <row r="355" spans="1:29" s="10" customFormat="1">
      <c r="A355" s="85"/>
      <c r="B355" s="8"/>
      <c r="C355" s="9"/>
      <c r="R355" s="11"/>
      <c r="S355" s="11"/>
      <c r="T355" s="11"/>
      <c r="U355" s="11"/>
      <c r="V355" s="11"/>
      <c r="W355" s="11"/>
      <c r="X355" s="11"/>
      <c r="Y355" s="11"/>
      <c r="Z355" s="11"/>
      <c r="AA355" s="11"/>
      <c r="AB355" s="11"/>
      <c r="AC355" s="11"/>
    </row>
    <row r="356" spans="1:29" s="10" customFormat="1">
      <c r="A356" s="85"/>
      <c r="B356" s="8"/>
      <c r="C356" s="9"/>
      <c r="R356" s="11"/>
      <c r="S356" s="11"/>
      <c r="T356" s="11"/>
      <c r="U356" s="11"/>
      <c r="V356" s="11"/>
      <c r="W356" s="11"/>
      <c r="X356" s="11"/>
      <c r="Y356" s="11"/>
      <c r="Z356" s="11"/>
      <c r="AA356" s="11"/>
      <c r="AB356" s="11"/>
      <c r="AC356" s="11"/>
    </row>
    <row r="357" spans="1:29" s="10" customFormat="1">
      <c r="A357" s="85"/>
      <c r="B357" s="8"/>
      <c r="C357" s="9"/>
      <c r="R357" s="11"/>
      <c r="S357" s="11"/>
      <c r="T357" s="11"/>
      <c r="U357" s="11"/>
      <c r="V357" s="11"/>
      <c r="W357" s="11"/>
      <c r="X357" s="11"/>
      <c r="Y357" s="11"/>
      <c r="Z357" s="11"/>
      <c r="AA357" s="11"/>
      <c r="AB357" s="11"/>
      <c r="AC357" s="11"/>
    </row>
    <row r="358" spans="1:29" s="10" customFormat="1">
      <c r="A358" s="85"/>
      <c r="B358" s="8"/>
      <c r="C358" s="9"/>
      <c r="R358" s="11"/>
      <c r="S358" s="11"/>
      <c r="T358" s="11"/>
      <c r="U358" s="11"/>
      <c r="V358" s="11"/>
      <c r="W358" s="11"/>
      <c r="X358" s="11"/>
      <c r="Y358" s="11"/>
      <c r="Z358" s="11"/>
      <c r="AA358" s="11"/>
      <c r="AB358" s="11"/>
      <c r="AC358" s="11"/>
    </row>
    <row r="359" spans="1:29" s="10" customFormat="1">
      <c r="A359" s="85"/>
      <c r="B359" s="8"/>
      <c r="C359" s="9"/>
      <c r="R359" s="11"/>
      <c r="S359" s="11"/>
      <c r="T359" s="11"/>
      <c r="U359" s="11"/>
      <c r="V359" s="11"/>
      <c r="W359" s="11"/>
      <c r="X359" s="11"/>
      <c r="Y359" s="11"/>
      <c r="Z359" s="11"/>
      <c r="AA359" s="11"/>
      <c r="AB359" s="11"/>
      <c r="AC359" s="11"/>
    </row>
    <row r="360" spans="1:29" s="10" customFormat="1">
      <c r="A360" s="85"/>
      <c r="B360" s="8"/>
      <c r="C360" s="9"/>
      <c r="R360" s="11"/>
      <c r="S360" s="11"/>
      <c r="T360" s="11"/>
      <c r="U360" s="11"/>
      <c r="V360" s="11"/>
      <c r="W360" s="11"/>
      <c r="X360" s="11"/>
      <c r="Y360" s="11"/>
      <c r="Z360" s="11"/>
      <c r="AA360" s="11"/>
      <c r="AB360" s="11"/>
      <c r="AC360" s="11"/>
    </row>
    <row r="361" spans="1:29" s="10" customFormat="1">
      <c r="A361" s="85"/>
      <c r="B361" s="8"/>
      <c r="C361" s="9"/>
      <c r="R361" s="11"/>
      <c r="S361" s="11"/>
      <c r="T361" s="11"/>
      <c r="U361" s="11"/>
      <c r="V361" s="11"/>
      <c r="W361" s="11"/>
      <c r="X361" s="11"/>
      <c r="Y361" s="11"/>
      <c r="Z361" s="11"/>
      <c r="AA361" s="11"/>
      <c r="AB361" s="11"/>
      <c r="AC361" s="11"/>
    </row>
    <row r="362" spans="1:29" s="10" customFormat="1">
      <c r="A362" s="85"/>
      <c r="B362" s="8"/>
      <c r="C362" s="9"/>
      <c r="R362" s="11"/>
      <c r="S362" s="11"/>
      <c r="T362" s="11"/>
      <c r="U362" s="11"/>
      <c r="V362" s="11"/>
      <c r="W362" s="11"/>
      <c r="X362" s="11"/>
      <c r="Y362" s="11"/>
      <c r="Z362" s="11"/>
      <c r="AA362" s="11"/>
      <c r="AB362" s="11"/>
      <c r="AC362" s="11"/>
    </row>
    <row r="363" spans="1:29" s="10" customFormat="1">
      <c r="A363" s="85"/>
      <c r="B363" s="8"/>
      <c r="C363" s="9"/>
      <c r="R363" s="11"/>
      <c r="S363" s="11"/>
      <c r="T363" s="11"/>
      <c r="U363" s="11"/>
      <c r="V363" s="11"/>
      <c r="W363" s="11"/>
      <c r="X363" s="11"/>
      <c r="Y363" s="11"/>
      <c r="Z363" s="11"/>
      <c r="AA363" s="11"/>
      <c r="AB363" s="11"/>
      <c r="AC363" s="11"/>
    </row>
    <row r="364" spans="1:29" s="10" customFormat="1">
      <c r="A364" s="85"/>
      <c r="B364" s="8"/>
      <c r="C364" s="9"/>
      <c r="R364" s="11"/>
      <c r="S364" s="11"/>
      <c r="T364" s="11"/>
      <c r="U364" s="11"/>
      <c r="V364" s="11"/>
      <c r="W364" s="11"/>
      <c r="X364" s="11"/>
      <c r="Y364" s="11"/>
      <c r="Z364" s="11"/>
      <c r="AA364" s="11"/>
      <c r="AB364" s="11"/>
      <c r="AC364" s="11"/>
    </row>
    <row r="365" spans="1:29" s="10" customFormat="1">
      <c r="A365" s="85"/>
      <c r="B365" s="8"/>
      <c r="C365" s="9"/>
      <c r="R365" s="11"/>
      <c r="S365" s="11"/>
      <c r="T365" s="11"/>
      <c r="U365" s="11"/>
      <c r="V365" s="11"/>
      <c r="W365" s="11"/>
      <c r="X365" s="11"/>
      <c r="Y365" s="11"/>
      <c r="Z365" s="11"/>
      <c r="AA365" s="11"/>
      <c r="AB365" s="11"/>
      <c r="AC365" s="11"/>
    </row>
    <row r="366" spans="1:29" s="10" customFormat="1">
      <c r="A366" s="85"/>
      <c r="B366" s="8"/>
      <c r="C366" s="9"/>
      <c r="R366" s="11"/>
      <c r="S366" s="11"/>
      <c r="T366" s="11"/>
      <c r="U366" s="11"/>
      <c r="V366" s="11"/>
      <c r="W366" s="11"/>
      <c r="X366" s="11"/>
      <c r="Y366" s="11"/>
      <c r="Z366" s="11"/>
      <c r="AA366" s="11"/>
      <c r="AB366" s="11"/>
      <c r="AC366" s="11"/>
    </row>
    <row r="367" spans="1:29" s="10" customFormat="1">
      <c r="A367" s="85"/>
      <c r="B367" s="8"/>
      <c r="C367" s="9"/>
      <c r="R367" s="11"/>
      <c r="S367" s="11"/>
      <c r="T367" s="11"/>
      <c r="U367" s="11"/>
      <c r="V367" s="11"/>
      <c r="W367" s="11"/>
      <c r="X367" s="11"/>
      <c r="Y367" s="11"/>
      <c r="Z367" s="11"/>
      <c r="AA367" s="11"/>
      <c r="AB367" s="11"/>
      <c r="AC367" s="11"/>
    </row>
    <row r="368" spans="1:29" s="10" customFormat="1">
      <c r="A368" s="85"/>
      <c r="B368" s="8"/>
      <c r="C368" s="9"/>
      <c r="R368" s="11"/>
      <c r="S368" s="11"/>
      <c r="T368" s="11"/>
      <c r="U368" s="11"/>
      <c r="V368" s="11"/>
      <c r="W368" s="11"/>
      <c r="X368" s="11"/>
      <c r="Y368" s="11"/>
      <c r="Z368" s="11"/>
      <c r="AA368" s="11"/>
      <c r="AB368" s="11"/>
      <c r="AC368" s="11"/>
    </row>
    <row r="369" spans="1:29" s="10" customFormat="1">
      <c r="A369" s="85"/>
      <c r="B369" s="8"/>
      <c r="C369" s="9"/>
      <c r="R369" s="11"/>
      <c r="S369" s="11"/>
      <c r="T369" s="11"/>
      <c r="U369" s="11"/>
      <c r="V369" s="11"/>
      <c r="W369" s="11"/>
      <c r="X369" s="11"/>
      <c r="Y369" s="11"/>
      <c r="Z369" s="11"/>
      <c r="AA369" s="11"/>
      <c r="AB369" s="11"/>
      <c r="AC369" s="11"/>
    </row>
    <row r="370" spans="1:29" s="10" customFormat="1">
      <c r="A370" s="85"/>
      <c r="B370" s="8"/>
      <c r="C370" s="9"/>
      <c r="R370" s="11"/>
      <c r="S370" s="11"/>
      <c r="T370" s="11"/>
      <c r="U370" s="11"/>
      <c r="V370" s="11"/>
      <c r="W370" s="11"/>
      <c r="X370" s="11"/>
      <c r="Y370" s="11"/>
      <c r="Z370" s="11"/>
      <c r="AA370" s="11"/>
      <c r="AB370" s="11"/>
      <c r="AC370" s="11"/>
    </row>
    <row r="371" spans="1:29" s="10" customFormat="1">
      <c r="A371" s="85"/>
      <c r="B371" s="8"/>
      <c r="C371" s="9"/>
      <c r="R371" s="11"/>
      <c r="S371" s="11"/>
      <c r="T371" s="11"/>
      <c r="U371" s="11"/>
      <c r="V371" s="11"/>
      <c r="W371" s="11"/>
      <c r="X371" s="11"/>
      <c r="Y371" s="11"/>
      <c r="Z371" s="11"/>
      <c r="AA371" s="11"/>
      <c r="AB371" s="11"/>
      <c r="AC371" s="11"/>
    </row>
    <row r="372" spans="1:29" s="10" customFormat="1">
      <c r="A372" s="85"/>
      <c r="B372" s="8"/>
      <c r="C372" s="9"/>
      <c r="R372" s="11"/>
      <c r="S372" s="11"/>
      <c r="T372" s="11"/>
      <c r="U372" s="11"/>
      <c r="V372" s="11"/>
      <c r="W372" s="11"/>
      <c r="X372" s="11"/>
      <c r="Y372" s="11"/>
      <c r="Z372" s="11"/>
      <c r="AA372" s="11"/>
      <c r="AB372" s="11"/>
      <c r="AC372" s="11"/>
    </row>
    <row r="373" spans="1:29" s="10" customFormat="1">
      <c r="A373" s="85"/>
      <c r="B373" s="8"/>
      <c r="C373" s="9"/>
      <c r="R373" s="11"/>
      <c r="S373" s="11"/>
      <c r="T373" s="11"/>
      <c r="U373" s="11"/>
      <c r="V373" s="11"/>
      <c r="W373" s="11"/>
      <c r="X373" s="11"/>
      <c r="Y373" s="11"/>
      <c r="Z373" s="11"/>
      <c r="AA373" s="11"/>
      <c r="AB373" s="11"/>
      <c r="AC373" s="11"/>
    </row>
    <row r="374" spans="1:29" s="10" customFormat="1">
      <c r="A374" s="85"/>
      <c r="B374" s="8"/>
      <c r="C374" s="9"/>
      <c r="R374" s="11"/>
      <c r="S374" s="11"/>
      <c r="T374" s="11"/>
      <c r="U374" s="11"/>
      <c r="V374" s="11"/>
      <c r="W374" s="11"/>
      <c r="X374" s="11"/>
      <c r="Y374" s="11"/>
      <c r="Z374" s="11"/>
      <c r="AA374" s="11"/>
      <c r="AB374" s="11"/>
      <c r="AC374" s="11"/>
    </row>
    <row r="375" spans="1:29" s="10" customFormat="1">
      <c r="A375" s="85"/>
      <c r="B375" s="8"/>
      <c r="C375" s="9"/>
      <c r="R375" s="11"/>
      <c r="S375" s="11"/>
      <c r="T375" s="11"/>
      <c r="U375" s="11"/>
      <c r="V375" s="11"/>
      <c r="W375" s="11"/>
      <c r="X375" s="11"/>
      <c r="Y375" s="11"/>
      <c r="Z375" s="11"/>
      <c r="AA375" s="11"/>
      <c r="AB375" s="11"/>
      <c r="AC375" s="11"/>
    </row>
  </sheetData>
  <mergeCells count="32">
    <mergeCell ref="A1:H1"/>
    <mergeCell ref="I1:N1"/>
    <mergeCell ref="A2:H2"/>
    <mergeCell ref="I2:N2"/>
    <mergeCell ref="A3:Q3"/>
    <mergeCell ref="A4:Q4"/>
    <mergeCell ref="A5:Q5"/>
    <mergeCell ref="M7:P7"/>
    <mergeCell ref="E8:F8"/>
    <mergeCell ref="I8:J8"/>
    <mergeCell ref="M8:N8"/>
    <mergeCell ref="B16:Q16"/>
    <mergeCell ref="B18:Q18"/>
    <mergeCell ref="B39:L39"/>
    <mergeCell ref="A6:A9"/>
    <mergeCell ref="B6:B9"/>
    <mergeCell ref="C6:C9"/>
    <mergeCell ref="D6:D9"/>
    <mergeCell ref="G8:G9"/>
    <mergeCell ref="H8:H9"/>
    <mergeCell ref="K8:K9"/>
    <mergeCell ref="L8:L9"/>
    <mergeCell ref="O8:O9"/>
    <mergeCell ref="P8:P9"/>
    <mergeCell ref="Q6:Q9"/>
    <mergeCell ref="U8:U9"/>
    <mergeCell ref="V8:V9"/>
    <mergeCell ref="E6:H7"/>
    <mergeCell ref="I6:L7"/>
    <mergeCell ref="S6:V7"/>
    <mergeCell ref="S8:T8"/>
    <mergeCell ref="R6:R8"/>
  </mergeCells>
  <printOptions horizontalCentered="1"/>
  <pageMargins left="0.43307086614173201" right="0.35433070866141703" top="0.78740157480314998" bottom="0.78740157480314998" header="0.511811023622047" footer="0.511811023622047"/>
  <pageSetup paperSize="9" scale="73" fitToHeight="0"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8"/>
  <sheetViews>
    <sheetView workbookViewId="0">
      <selection activeCell="I27" sqref="I27"/>
    </sheetView>
  </sheetViews>
  <sheetFormatPr defaultColWidth="9.140625" defaultRowHeight="16.5"/>
  <cols>
    <col min="1" max="1" width="6.140625" style="75" customWidth="1"/>
    <col min="2" max="2" width="43.28515625" style="47" customWidth="1"/>
    <col min="3" max="3" width="12.28515625" style="47" customWidth="1"/>
    <col min="4" max="4" width="9.7109375" style="47" customWidth="1"/>
    <col min="5" max="5" width="10.140625" style="47" customWidth="1"/>
    <col min="6" max="7" width="9.42578125" style="47" customWidth="1"/>
    <col min="8" max="8" width="15.7109375" style="47" customWidth="1"/>
    <col min="9" max="9" width="17.5703125" style="47" customWidth="1"/>
    <col min="10" max="10" width="9" style="47" customWidth="1"/>
    <col min="11" max="11" width="11.42578125" style="47" customWidth="1"/>
    <col min="12" max="12" width="10.7109375" style="47" customWidth="1"/>
    <col min="13" max="16384" width="9.140625" style="47"/>
  </cols>
  <sheetData>
    <row r="1" spans="1:13" s="73" customFormat="1" ht="26.25" customHeight="1">
      <c r="A1" s="444" t="s">
        <v>201</v>
      </c>
      <c r="B1" s="444"/>
      <c r="C1" s="444"/>
      <c r="D1" s="444"/>
      <c r="E1" s="444"/>
      <c r="F1" s="444"/>
      <c r="G1" s="35"/>
      <c r="H1" s="77" t="s">
        <v>17</v>
      </c>
      <c r="I1" s="77"/>
      <c r="J1" s="35"/>
      <c r="K1" s="35"/>
      <c r="L1" s="35"/>
      <c r="M1" s="35"/>
    </row>
    <row r="2" spans="1:13" s="73" customFormat="1" ht="38.25" customHeight="1">
      <c r="A2" s="445" t="s">
        <v>188</v>
      </c>
      <c r="B2" s="445"/>
      <c r="C2" s="445"/>
      <c r="D2" s="445"/>
      <c r="E2" s="445"/>
      <c r="F2" s="445"/>
      <c r="G2" s="37"/>
      <c r="H2" s="78" t="s">
        <v>202</v>
      </c>
      <c r="I2" s="78"/>
      <c r="J2" s="37"/>
      <c r="K2" s="37"/>
      <c r="L2" s="37"/>
      <c r="M2" s="37"/>
    </row>
    <row r="3" spans="1:13" ht="25.5" customHeight="1">
      <c r="A3" s="446" t="s">
        <v>203</v>
      </c>
      <c r="B3" s="446"/>
      <c r="C3" s="446"/>
      <c r="D3" s="446"/>
      <c r="E3" s="446"/>
      <c r="F3" s="446"/>
      <c r="G3" s="446"/>
      <c r="H3" s="446"/>
      <c r="I3" s="446"/>
      <c r="J3" s="446"/>
      <c r="K3" s="446"/>
      <c r="L3" s="446"/>
      <c r="M3" s="446"/>
    </row>
    <row r="4" spans="1:13" s="73" customFormat="1" ht="26.25" customHeight="1">
      <c r="A4" s="444" t="s">
        <v>204</v>
      </c>
      <c r="B4" s="444"/>
      <c r="C4" s="444"/>
      <c r="D4" s="444"/>
      <c r="E4" s="444"/>
      <c r="F4" s="444"/>
      <c r="G4" s="444"/>
      <c r="H4" s="444"/>
      <c r="I4" s="444"/>
      <c r="J4" s="444"/>
      <c r="K4" s="444"/>
      <c r="L4" s="444"/>
      <c r="M4" s="444"/>
    </row>
    <row r="5" spans="1:13" s="49" customFormat="1" ht="29.25" customHeight="1">
      <c r="A5" s="13"/>
      <c r="B5" s="37"/>
      <c r="C5" s="37"/>
      <c r="D5" s="37"/>
      <c r="E5" s="37"/>
      <c r="F5" s="37"/>
      <c r="G5" s="447" t="s">
        <v>0</v>
      </c>
      <c r="H5" s="447"/>
      <c r="I5" s="447"/>
      <c r="J5" s="447"/>
      <c r="K5" s="447"/>
      <c r="L5" s="447"/>
      <c r="M5" s="447"/>
    </row>
    <row r="6" spans="1:13" s="74" customFormat="1" ht="37.5" customHeight="1">
      <c r="A6" s="437" t="s">
        <v>1</v>
      </c>
      <c r="B6" s="437" t="s">
        <v>205</v>
      </c>
      <c r="C6" s="441" t="s">
        <v>206</v>
      </c>
      <c r="D6" s="442"/>
      <c r="E6" s="442"/>
      <c r="F6" s="443"/>
      <c r="G6" s="441" t="s">
        <v>207</v>
      </c>
      <c r="H6" s="442"/>
      <c r="I6" s="442"/>
      <c r="J6" s="442"/>
      <c r="K6" s="442"/>
      <c r="L6" s="443"/>
      <c r="M6" s="438" t="s">
        <v>3</v>
      </c>
    </row>
    <row r="7" spans="1:13" s="74" customFormat="1" ht="31.5" customHeight="1">
      <c r="A7" s="437"/>
      <c r="B7" s="437"/>
      <c r="C7" s="438" t="s">
        <v>208</v>
      </c>
      <c r="D7" s="437" t="s">
        <v>209</v>
      </c>
      <c r="E7" s="437"/>
      <c r="F7" s="437"/>
      <c r="G7" s="437" t="s">
        <v>208</v>
      </c>
      <c r="H7" s="437"/>
      <c r="I7" s="437"/>
      <c r="J7" s="437" t="s">
        <v>209</v>
      </c>
      <c r="K7" s="437"/>
      <c r="L7" s="437"/>
      <c r="M7" s="440"/>
    </row>
    <row r="8" spans="1:13" s="74" customFormat="1" ht="93.75" customHeight="1">
      <c r="A8" s="437"/>
      <c r="B8" s="437"/>
      <c r="C8" s="439"/>
      <c r="D8" s="52" t="s">
        <v>5</v>
      </c>
      <c r="E8" s="52" t="s">
        <v>6</v>
      </c>
      <c r="F8" s="52" t="s">
        <v>7</v>
      </c>
      <c r="G8" s="52" t="s">
        <v>5</v>
      </c>
      <c r="H8" s="52" t="s">
        <v>210</v>
      </c>
      <c r="I8" s="52" t="s">
        <v>211</v>
      </c>
      <c r="J8" s="52" t="s">
        <v>5</v>
      </c>
      <c r="K8" s="52" t="s">
        <v>6</v>
      </c>
      <c r="L8" s="52" t="s">
        <v>7</v>
      </c>
      <c r="M8" s="439"/>
    </row>
    <row r="9" spans="1:13" s="75" customFormat="1" ht="21" customHeight="1">
      <c r="A9" s="52">
        <v>1</v>
      </c>
      <c r="B9" s="52">
        <v>2</v>
      </c>
      <c r="C9" s="52">
        <v>3</v>
      </c>
      <c r="D9" s="52">
        <v>4</v>
      </c>
      <c r="E9" s="52">
        <v>5</v>
      </c>
      <c r="F9" s="52">
        <v>6</v>
      </c>
      <c r="G9" s="52">
        <v>7</v>
      </c>
      <c r="H9" s="52">
        <v>8</v>
      </c>
      <c r="I9" s="52">
        <v>9</v>
      </c>
      <c r="J9" s="52">
        <v>10</v>
      </c>
      <c r="K9" s="52">
        <v>11</v>
      </c>
      <c r="L9" s="52">
        <v>12</v>
      </c>
      <c r="M9" s="52">
        <v>13</v>
      </c>
    </row>
    <row r="10" spans="1:13" hidden="1">
      <c r="A10" s="52"/>
      <c r="B10" s="52"/>
      <c r="C10" s="52"/>
      <c r="D10" s="52"/>
      <c r="E10" s="52"/>
      <c r="F10" s="52"/>
      <c r="G10" s="52"/>
      <c r="H10" s="52"/>
      <c r="I10" s="52"/>
      <c r="J10" s="68"/>
      <c r="K10" s="68"/>
      <c r="L10" s="68"/>
      <c r="M10" s="68"/>
    </row>
    <row r="11" spans="1:13" ht="23.25" customHeight="1">
      <c r="A11" s="52"/>
      <c r="B11" s="56" t="s">
        <v>212</v>
      </c>
      <c r="C11" s="56"/>
      <c r="D11" s="79"/>
      <c r="E11" s="79"/>
      <c r="F11" s="79"/>
      <c r="G11" s="79"/>
      <c r="H11" s="79"/>
      <c r="I11" s="79"/>
      <c r="J11" s="68"/>
      <c r="K11" s="68"/>
      <c r="L11" s="68"/>
      <c r="M11" s="68"/>
    </row>
    <row r="12" spans="1:13" ht="33" customHeight="1">
      <c r="A12" s="56" t="s">
        <v>32</v>
      </c>
      <c r="B12" s="57" t="s">
        <v>213</v>
      </c>
      <c r="C12" s="57"/>
      <c r="D12" s="79"/>
      <c r="E12" s="79"/>
      <c r="F12" s="79"/>
      <c r="G12" s="79"/>
      <c r="H12" s="79"/>
      <c r="I12" s="79"/>
      <c r="J12" s="68"/>
      <c r="K12" s="68"/>
      <c r="L12" s="68"/>
      <c r="M12" s="68"/>
    </row>
    <row r="13" spans="1:13" ht="36" customHeight="1">
      <c r="A13" s="56">
        <v>1</v>
      </c>
      <c r="B13" s="59" t="s">
        <v>214</v>
      </c>
      <c r="C13" s="69"/>
      <c r="D13" s="79"/>
      <c r="E13" s="79"/>
      <c r="F13" s="79"/>
      <c r="G13" s="79"/>
      <c r="H13" s="79"/>
      <c r="I13" s="79"/>
      <c r="J13" s="68"/>
      <c r="K13" s="68"/>
      <c r="L13" s="68"/>
      <c r="M13" s="68"/>
    </row>
    <row r="14" spans="1:13" s="49" customFormat="1" ht="26.25" customHeight="1">
      <c r="A14" s="60"/>
      <c r="B14" s="61" t="s">
        <v>10</v>
      </c>
      <c r="C14" s="61"/>
      <c r="D14" s="80"/>
      <c r="E14" s="80"/>
      <c r="F14" s="80"/>
      <c r="G14" s="80"/>
      <c r="H14" s="80"/>
      <c r="I14" s="80"/>
      <c r="J14" s="63"/>
      <c r="K14" s="63"/>
      <c r="L14" s="63"/>
      <c r="M14" s="63"/>
    </row>
    <row r="15" spans="1:13" s="49" customFormat="1" ht="26.25" customHeight="1">
      <c r="A15" s="189" t="s">
        <v>12</v>
      </c>
      <c r="B15" s="63" t="s">
        <v>33</v>
      </c>
      <c r="C15" s="63"/>
      <c r="D15" s="81"/>
      <c r="E15" s="81"/>
      <c r="F15" s="81"/>
      <c r="G15" s="81"/>
      <c r="H15" s="81"/>
      <c r="I15" s="81"/>
      <c r="J15" s="63"/>
      <c r="K15" s="63"/>
      <c r="L15" s="63"/>
      <c r="M15" s="63"/>
    </row>
    <row r="16" spans="1:13" s="49" customFormat="1" ht="26.25" customHeight="1">
      <c r="A16" s="189" t="s">
        <v>12</v>
      </c>
      <c r="B16" s="63" t="s">
        <v>104</v>
      </c>
      <c r="C16" s="63"/>
      <c r="D16" s="81"/>
      <c r="E16" s="81"/>
      <c r="F16" s="81"/>
      <c r="G16" s="81"/>
      <c r="H16" s="81"/>
      <c r="I16" s="81"/>
      <c r="J16" s="63"/>
      <c r="K16" s="63"/>
      <c r="L16" s="63"/>
      <c r="M16" s="63"/>
    </row>
    <row r="17" spans="1:13" ht="33">
      <c r="A17" s="190" t="s">
        <v>35</v>
      </c>
      <c r="B17" s="64" t="s">
        <v>215</v>
      </c>
      <c r="C17" s="82"/>
      <c r="D17" s="83"/>
      <c r="E17" s="83"/>
      <c r="F17" s="83"/>
      <c r="G17" s="83"/>
      <c r="H17" s="83"/>
      <c r="I17" s="83"/>
      <c r="J17" s="68"/>
      <c r="K17" s="68"/>
      <c r="L17" s="68"/>
      <c r="M17" s="68"/>
    </row>
    <row r="18" spans="1:13" s="49" customFormat="1" ht="26.25" customHeight="1">
      <c r="A18" s="60"/>
      <c r="B18" s="61" t="s">
        <v>10</v>
      </c>
      <c r="C18" s="61"/>
      <c r="D18" s="80"/>
      <c r="E18" s="80"/>
      <c r="F18" s="80"/>
      <c r="G18" s="80"/>
      <c r="H18" s="80"/>
      <c r="I18" s="80"/>
      <c r="J18" s="63"/>
      <c r="K18" s="63"/>
      <c r="L18" s="63"/>
      <c r="M18" s="63"/>
    </row>
    <row r="19" spans="1:13" s="49" customFormat="1" ht="39.75" customHeight="1">
      <c r="A19" s="189" t="s">
        <v>12</v>
      </c>
      <c r="B19" s="63" t="s">
        <v>216</v>
      </c>
      <c r="C19" s="63"/>
      <c r="D19" s="81"/>
      <c r="E19" s="81"/>
      <c r="F19" s="81"/>
      <c r="G19" s="81"/>
      <c r="H19" s="81"/>
      <c r="I19" s="81"/>
      <c r="J19" s="63"/>
      <c r="K19" s="63"/>
      <c r="L19" s="63"/>
      <c r="M19" s="63"/>
    </row>
    <row r="20" spans="1:13" s="49" customFormat="1" ht="39.75" customHeight="1">
      <c r="A20" s="189" t="s">
        <v>12</v>
      </c>
      <c r="B20" s="63" t="s">
        <v>217</v>
      </c>
      <c r="C20" s="63"/>
      <c r="D20" s="81"/>
      <c r="E20" s="81"/>
      <c r="F20" s="81"/>
      <c r="G20" s="81"/>
      <c r="H20" s="81"/>
      <c r="I20" s="81"/>
      <c r="J20" s="63"/>
      <c r="K20" s="63"/>
      <c r="L20" s="63"/>
      <c r="M20" s="63"/>
    </row>
    <row r="21" spans="1:13" ht="36" customHeight="1">
      <c r="A21" s="190" t="s">
        <v>37</v>
      </c>
      <c r="B21" s="64" t="s">
        <v>13</v>
      </c>
      <c r="C21" s="82"/>
      <c r="D21" s="83"/>
      <c r="E21" s="83"/>
      <c r="F21" s="83"/>
      <c r="G21" s="83"/>
      <c r="H21" s="83"/>
      <c r="I21" s="83"/>
      <c r="J21" s="68"/>
      <c r="K21" s="68"/>
      <c r="L21" s="68"/>
      <c r="M21" s="68"/>
    </row>
    <row r="22" spans="1:13" ht="36.75" customHeight="1">
      <c r="A22" s="56">
        <v>2</v>
      </c>
      <c r="B22" s="65" t="s">
        <v>218</v>
      </c>
      <c r="C22" s="69"/>
      <c r="D22" s="79"/>
      <c r="E22" s="79"/>
      <c r="F22" s="79"/>
      <c r="G22" s="79"/>
      <c r="H22" s="79"/>
      <c r="I22" s="79"/>
      <c r="J22" s="68"/>
      <c r="K22" s="68"/>
      <c r="L22" s="68"/>
      <c r="M22" s="68"/>
    </row>
    <row r="23" spans="1:13" s="49" customFormat="1" ht="26.25" customHeight="1">
      <c r="A23" s="60"/>
      <c r="B23" s="61" t="s">
        <v>10</v>
      </c>
      <c r="C23" s="61"/>
      <c r="D23" s="80"/>
      <c r="E23" s="80"/>
      <c r="F23" s="80"/>
      <c r="G23" s="80"/>
      <c r="H23" s="80"/>
      <c r="I23" s="80"/>
      <c r="J23" s="63"/>
      <c r="K23" s="63"/>
      <c r="L23" s="63"/>
      <c r="M23" s="63"/>
    </row>
    <row r="24" spans="1:13" s="49" customFormat="1" ht="26.25" customHeight="1">
      <c r="A24" s="189" t="s">
        <v>12</v>
      </c>
      <c r="B24" s="63" t="s">
        <v>33</v>
      </c>
      <c r="C24" s="63"/>
      <c r="D24" s="81"/>
      <c r="E24" s="81"/>
      <c r="F24" s="81"/>
      <c r="G24" s="81"/>
      <c r="H24" s="81"/>
      <c r="I24" s="81"/>
      <c r="J24" s="63"/>
      <c r="K24" s="63"/>
      <c r="L24" s="63"/>
      <c r="M24" s="63"/>
    </row>
    <row r="25" spans="1:13" s="49" customFormat="1" ht="26.25" customHeight="1">
      <c r="A25" s="189" t="s">
        <v>12</v>
      </c>
      <c r="B25" s="63" t="s">
        <v>104</v>
      </c>
      <c r="C25" s="63"/>
      <c r="D25" s="81"/>
      <c r="E25" s="81"/>
      <c r="F25" s="81"/>
      <c r="G25" s="81"/>
      <c r="H25" s="81"/>
      <c r="I25" s="81"/>
      <c r="J25" s="63"/>
      <c r="K25" s="63"/>
      <c r="L25" s="63"/>
      <c r="M25" s="63"/>
    </row>
    <row r="26" spans="1:13" s="76" customFormat="1" ht="24.75" customHeight="1">
      <c r="A26" s="191" t="s">
        <v>35</v>
      </c>
      <c r="B26" s="66" t="s">
        <v>219</v>
      </c>
      <c r="C26" s="66"/>
      <c r="D26" s="80"/>
      <c r="E26" s="80"/>
      <c r="F26" s="80"/>
      <c r="G26" s="80"/>
      <c r="H26" s="80"/>
      <c r="I26" s="80"/>
      <c r="J26" s="61"/>
      <c r="K26" s="61"/>
      <c r="L26" s="61"/>
      <c r="M26" s="61"/>
    </row>
    <row r="27" spans="1:13" s="49" customFormat="1" ht="26.25" customHeight="1">
      <c r="A27" s="60"/>
      <c r="B27" s="61" t="s">
        <v>10</v>
      </c>
      <c r="C27" s="61"/>
      <c r="D27" s="80"/>
      <c r="E27" s="80"/>
      <c r="F27" s="80"/>
      <c r="G27" s="80"/>
      <c r="H27" s="80"/>
      <c r="I27" s="80"/>
      <c r="J27" s="63"/>
      <c r="K27" s="63"/>
      <c r="L27" s="63"/>
      <c r="M27" s="63"/>
    </row>
    <row r="28" spans="1:13" s="49" customFormat="1" ht="26.25" customHeight="1">
      <c r="A28" s="189" t="s">
        <v>12</v>
      </c>
      <c r="B28" s="63" t="s">
        <v>33</v>
      </c>
      <c r="C28" s="63"/>
      <c r="D28" s="81"/>
      <c r="E28" s="81"/>
      <c r="F28" s="81"/>
      <c r="G28" s="81"/>
      <c r="H28" s="81"/>
      <c r="I28" s="81"/>
      <c r="J28" s="63"/>
      <c r="K28" s="63"/>
      <c r="L28" s="63"/>
      <c r="M28" s="63"/>
    </row>
    <row r="29" spans="1:13" s="49" customFormat="1" ht="26.25" customHeight="1">
      <c r="A29" s="189" t="s">
        <v>12</v>
      </c>
      <c r="B29" s="63" t="s">
        <v>104</v>
      </c>
      <c r="C29" s="63"/>
      <c r="D29" s="81"/>
      <c r="E29" s="81"/>
      <c r="F29" s="81"/>
      <c r="G29" s="81"/>
      <c r="H29" s="81"/>
      <c r="I29" s="81"/>
      <c r="J29" s="63"/>
      <c r="K29" s="63"/>
      <c r="L29" s="63"/>
      <c r="M29" s="63"/>
    </row>
    <row r="30" spans="1:13" ht="26.25" customHeight="1">
      <c r="A30" s="67">
        <v>-1</v>
      </c>
      <c r="B30" s="68" t="s">
        <v>220</v>
      </c>
      <c r="C30" s="68"/>
      <c r="D30" s="83"/>
      <c r="E30" s="83"/>
      <c r="F30" s="83"/>
      <c r="G30" s="83"/>
      <c r="H30" s="83"/>
      <c r="I30" s="83"/>
      <c r="J30" s="68"/>
      <c r="K30" s="68"/>
      <c r="L30" s="68"/>
      <c r="M30" s="68"/>
    </row>
    <row r="31" spans="1:13" ht="26.25" customHeight="1">
      <c r="A31" s="192" t="s">
        <v>12</v>
      </c>
      <c r="B31" s="68" t="s">
        <v>33</v>
      </c>
      <c r="C31" s="68"/>
      <c r="D31" s="83"/>
      <c r="E31" s="83"/>
      <c r="F31" s="83"/>
      <c r="G31" s="83"/>
      <c r="H31" s="83"/>
      <c r="I31" s="83"/>
      <c r="J31" s="68"/>
      <c r="K31" s="68"/>
      <c r="L31" s="68"/>
      <c r="M31" s="68"/>
    </row>
    <row r="32" spans="1:13" ht="26.25" customHeight="1">
      <c r="A32" s="192" t="s">
        <v>12</v>
      </c>
      <c r="B32" s="68" t="s">
        <v>104</v>
      </c>
      <c r="C32" s="68"/>
      <c r="D32" s="83"/>
      <c r="E32" s="83"/>
      <c r="F32" s="83"/>
      <c r="G32" s="83"/>
      <c r="H32" s="83"/>
      <c r="I32" s="83"/>
      <c r="J32" s="68"/>
      <c r="K32" s="68"/>
      <c r="L32" s="68"/>
      <c r="M32" s="68"/>
    </row>
    <row r="33" spans="1:13" ht="26.25" customHeight="1">
      <c r="A33" s="67">
        <v>-2</v>
      </c>
      <c r="B33" s="68" t="s">
        <v>220</v>
      </c>
      <c r="C33" s="68"/>
      <c r="D33" s="83"/>
      <c r="E33" s="83"/>
      <c r="F33" s="83"/>
      <c r="G33" s="83"/>
      <c r="H33" s="83"/>
      <c r="I33" s="83"/>
      <c r="J33" s="68"/>
      <c r="K33" s="68"/>
      <c r="L33" s="68"/>
      <c r="M33" s="68"/>
    </row>
    <row r="34" spans="1:13" s="49" customFormat="1" ht="26.25" customHeight="1">
      <c r="A34" s="62"/>
      <c r="B34" s="63" t="s">
        <v>100</v>
      </c>
      <c r="C34" s="63"/>
      <c r="D34" s="81"/>
      <c r="E34" s="81"/>
      <c r="F34" s="81"/>
      <c r="G34" s="81"/>
      <c r="H34" s="81"/>
      <c r="I34" s="81"/>
      <c r="J34" s="63"/>
      <c r="K34" s="63"/>
      <c r="L34" s="63"/>
      <c r="M34" s="63"/>
    </row>
    <row r="35" spans="1:13" s="49" customFormat="1" ht="26.25" customHeight="1">
      <c r="A35" s="189" t="s">
        <v>59</v>
      </c>
      <c r="B35" s="63" t="s">
        <v>59</v>
      </c>
      <c r="C35" s="63"/>
      <c r="D35" s="81"/>
      <c r="E35" s="81"/>
      <c r="F35" s="81"/>
      <c r="G35" s="81"/>
      <c r="H35" s="81"/>
      <c r="I35" s="81"/>
      <c r="J35" s="63"/>
      <c r="K35" s="63"/>
      <c r="L35" s="63"/>
      <c r="M35" s="63"/>
    </row>
    <row r="36" spans="1:13" s="76" customFormat="1" ht="26.25" customHeight="1">
      <c r="A36" s="191" t="s">
        <v>37</v>
      </c>
      <c r="B36" s="66" t="s">
        <v>221</v>
      </c>
      <c r="C36" s="66"/>
      <c r="D36" s="80"/>
      <c r="E36" s="80"/>
      <c r="F36" s="80"/>
      <c r="G36" s="80"/>
      <c r="H36" s="80"/>
      <c r="I36" s="80"/>
      <c r="J36" s="61"/>
      <c r="K36" s="61"/>
      <c r="L36" s="61"/>
      <c r="M36" s="61"/>
    </row>
    <row r="37" spans="1:13" s="49" customFormat="1" ht="26.25" customHeight="1">
      <c r="A37" s="60"/>
      <c r="B37" s="61" t="s">
        <v>10</v>
      </c>
      <c r="C37" s="61"/>
      <c r="D37" s="80"/>
      <c r="E37" s="80"/>
      <c r="F37" s="80"/>
      <c r="G37" s="80"/>
      <c r="H37" s="80"/>
      <c r="I37" s="80"/>
      <c r="J37" s="63"/>
      <c r="K37" s="63"/>
      <c r="L37" s="63"/>
      <c r="M37" s="63"/>
    </row>
    <row r="38" spans="1:13" s="49" customFormat="1" ht="26.25" customHeight="1">
      <c r="A38" s="189" t="s">
        <v>12</v>
      </c>
      <c r="B38" s="63" t="s">
        <v>33</v>
      </c>
      <c r="C38" s="63"/>
      <c r="D38" s="81"/>
      <c r="E38" s="81"/>
      <c r="F38" s="81"/>
      <c r="G38" s="81"/>
      <c r="H38" s="81"/>
      <c r="I38" s="81"/>
      <c r="J38" s="63"/>
      <c r="K38" s="63"/>
      <c r="L38" s="63"/>
      <c r="M38" s="63"/>
    </row>
    <row r="39" spans="1:13" s="49" customFormat="1" ht="26.25" customHeight="1">
      <c r="A39" s="189" t="s">
        <v>12</v>
      </c>
      <c r="B39" s="63" t="s">
        <v>104</v>
      </c>
      <c r="C39" s="63"/>
      <c r="D39" s="81"/>
      <c r="E39" s="81"/>
      <c r="F39" s="81"/>
      <c r="G39" s="81"/>
      <c r="H39" s="81"/>
      <c r="I39" s="81"/>
      <c r="J39" s="63"/>
      <c r="K39" s="63"/>
      <c r="L39" s="63"/>
      <c r="M39" s="63"/>
    </row>
    <row r="40" spans="1:13" ht="26.25" customHeight="1">
      <c r="A40" s="67">
        <v>-1</v>
      </c>
      <c r="B40" s="68" t="s">
        <v>220</v>
      </c>
      <c r="C40" s="68"/>
      <c r="D40" s="83"/>
      <c r="E40" s="83"/>
      <c r="F40" s="83"/>
      <c r="G40" s="83"/>
      <c r="H40" s="83"/>
      <c r="I40" s="83"/>
      <c r="J40" s="68"/>
      <c r="K40" s="68"/>
      <c r="L40" s="68"/>
      <c r="M40" s="68"/>
    </row>
    <row r="41" spans="1:13" ht="26.25" customHeight="1">
      <c r="A41" s="192" t="s">
        <v>12</v>
      </c>
      <c r="B41" s="68" t="s">
        <v>33</v>
      </c>
      <c r="C41" s="68"/>
      <c r="D41" s="83"/>
      <c r="E41" s="83"/>
      <c r="F41" s="83"/>
      <c r="G41" s="83"/>
      <c r="H41" s="83"/>
      <c r="I41" s="83"/>
      <c r="J41" s="68"/>
      <c r="K41" s="68"/>
      <c r="L41" s="68"/>
      <c r="M41" s="68"/>
    </row>
    <row r="42" spans="1:13" ht="26.25" customHeight="1">
      <c r="A42" s="192" t="s">
        <v>12</v>
      </c>
      <c r="B42" s="68" t="s">
        <v>104</v>
      </c>
      <c r="C42" s="68"/>
      <c r="D42" s="83"/>
      <c r="E42" s="83"/>
      <c r="F42" s="83"/>
      <c r="G42" s="83"/>
      <c r="H42" s="83"/>
      <c r="I42" s="83"/>
      <c r="J42" s="68"/>
      <c r="K42" s="68"/>
      <c r="L42" s="68"/>
      <c r="M42" s="68"/>
    </row>
    <row r="43" spans="1:13" ht="26.25" customHeight="1">
      <c r="A43" s="67">
        <v>-2</v>
      </c>
      <c r="B43" s="68" t="s">
        <v>220</v>
      </c>
      <c r="C43" s="68"/>
      <c r="D43" s="83"/>
      <c r="E43" s="83"/>
      <c r="F43" s="83"/>
      <c r="G43" s="83"/>
      <c r="H43" s="83"/>
      <c r="I43" s="83"/>
      <c r="J43" s="68"/>
      <c r="K43" s="68"/>
      <c r="L43" s="68"/>
      <c r="M43" s="68"/>
    </row>
    <row r="44" spans="1:13" s="49" customFormat="1" ht="26.25" customHeight="1">
      <c r="A44" s="62"/>
      <c r="B44" s="63" t="s">
        <v>100</v>
      </c>
      <c r="C44" s="63"/>
      <c r="D44" s="81"/>
      <c r="E44" s="81"/>
      <c r="F44" s="81"/>
      <c r="G44" s="81"/>
      <c r="H44" s="81"/>
      <c r="I44" s="81"/>
      <c r="J44" s="63"/>
      <c r="K44" s="63"/>
      <c r="L44" s="63"/>
      <c r="M44" s="63"/>
    </row>
    <row r="45" spans="1:13" s="49" customFormat="1" ht="26.25" customHeight="1">
      <c r="A45" s="189" t="s">
        <v>59</v>
      </c>
      <c r="B45" s="63" t="s">
        <v>59</v>
      </c>
      <c r="C45" s="63"/>
      <c r="D45" s="81"/>
      <c r="E45" s="81"/>
      <c r="F45" s="81"/>
      <c r="G45" s="81"/>
      <c r="H45" s="81"/>
      <c r="I45" s="81"/>
      <c r="J45" s="63"/>
      <c r="K45" s="63"/>
      <c r="L45" s="63"/>
      <c r="M45" s="63"/>
    </row>
    <row r="46" spans="1:13" ht="29.25" customHeight="1">
      <c r="A46" s="56" t="s">
        <v>50</v>
      </c>
      <c r="B46" s="69" t="s">
        <v>222</v>
      </c>
      <c r="C46" s="69"/>
      <c r="D46" s="79"/>
      <c r="E46" s="79"/>
      <c r="F46" s="79"/>
      <c r="G46" s="79"/>
      <c r="H46" s="79"/>
      <c r="I46" s="79"/>
      <c r="J46" s="68"/>
      <c r="K46" s="68"/>
      <c r="L46" s="68"/>
      <c r="M46" s="68"/>
    </row>
    <row r="47" spans="1:13" ht="29.25" customHeight="1">
      <c r="A47" s="52">
        <v>1</v>
      </c>
      <c r="B47" s="70" t="s">
        <v>223</v>
      </c>
      <c r="C47" s="68"/>
      <c r="D47" s="83"/>
      <c r="E47" s="83"/>
      <c r="F47" s="83"/>
      <c r="G47" s="83"/>
      <c r="H47" s="83"/>
      <c r="I47" s="83"/>
      <c r="J47" s="68"/>
      <c r="K47" s="68"/>
      <c r="L47" s="68"/>
      <c r="M47" s="68"/>
    </row>
    <row r="48" spans="1:13" ht="29.25" customHeight="1">
      <c r="A48" s="52">
        <v>2</v>
      </c>
      <c r="B48" s="70" t="s">
        <v>223</v>
      </c>
      <c r="C48" s="68"/>
      <c r="D48" s="83"/>
      <c r="E48" s="83"/>
      <c r="F48" s="83"/>
      <c r="G48" s="83"/>
      <c r="H48" s="83"/>
      <c r="I48" s="83"/>
      <c r="J48" s="68"/>
      <c r="K48" s="68"/>
      <c r="L48" s="68"/>
      <c r="M48" s="68"/>
    </row>
    <row r="49" spans="1:13" ht="29.25" customHeight="1">
      <c r="A49" s="52" t="s">
        <v>59</v>
      </c>
      <c r="B49" s="68" t="s">
        <v>59</v>
      </c>
      <c r="C49" s="68"/>
      <c r="D49" s="83"/>
      <c r="E49" s="83"/>
      <c r="F49" s="83"/>
      <c r="G49" s="83"/>
      <c r="H49" s="83"/>
      <c r="I49" s="83"/>
      <c r="J49" s="68"/>
      <c r="K49" s="68"/>
      <c r="L49" s="68"/>
      <c r="M49" s="68"/>
    </row>
    <row r="50" spans="1:13" ht="29.25" customHeight="1">
      <c r="A50" s="56" t="s">
        <v>51</v>
      </c>
      <c r="B50" s="69" t="s">
        <v>224</v>
      </c>
      <c r="C50" s="69"/>
      <c r="D50" s="79"/>
      <c r="E50" s="79"/>
      <c r="F50" s="79"/>
      <c r="G50" s="79"/>
      <c r="H50" s="79"/>
      <c r="I50" s="79"/>
      <c r="J50" s="68"/>
      <c r="K50" s="68"/>
      <c r="L50" s="68"/>
      <c r="M50" s="68"/>
    </row>
    <row r="51" spans="1:13" ht="29.25" customHeight="1">
      <c r="A51" s="52">
        <v>1</v>
      </c>
      <c r="B51" s="70" t="s">
        <v>223</v>
      </c>
      <c r="C51" s="68"/>
      <c r="D51" s="83"/>
      <c r="E51" s="83"/>
      <c r="F51" s="83"/>
      <c r="G51" s="83"/>
      <c r="H51" s="83"/>
      <c r="I51" s="83"/>
      <c r="J51" s="68"/>
      <c r="K51" s="68"/>
      <c r="L51" s="68"/>
      <c r="M51" s="68"/>
    </row>
    <row r="52" spans="1:13" ht="29.25" customHeight="1">
      <c r="A52" s="52">
        <v>2</v>
      </c>
      <c r="B52" s="70" t="s">
        <v>223</v>
      </c>
      <c r="C52" s="68"/>
      <c r="D52" s="83"/>
      <c r="E52" s="83"/>
      <c r="F52" s="83"/>
      <c r="G52" s="83"/>
      <c r="H52" s="83"/>
      <c r="I52" s="83"/>
      <c r="J52" s="68"/>
      <c r="K52" s="68"/>
      <c r="L52" s="68"/>
      <c r="M52" s="68"/>
    </row>
    <row r="53" spans="1:13" ht="29.25" customHeight="1">
      <c r="A53" s="52" t="s">
        <v>59</v>
      </c>
      <c r="B53" s="68" t="s">
        <v>59</v>
      </c>
      <c r="C53" s="68"/>
      <c r="D53" s="83"/>
      <c r="E53" s="83"/>
      <c r="F53" s="83"/>
      <c r="G53" s="83"/>
      <c r="H53" s="83"/>
      <c r="I53" s="83"/>
      <c r="J53" s="68"/>
      <c r="K53" s="68"/>
      <c r="L53" s="68"/>
      <c r="M53" s="68"/>
    </row>
    <row r="54" spans="1:13" ht="29.25" customHeight="1">
      <c r="A54" s="56" t="s">
        <v>51</v>
      </c>
      <c r="B54" s="69" t="s">
        <v>14</v>
      </c>
      <c r="C54" s="69"/>
      <c r="D54" s="79"/>
      <c r="E54" s="79"/>
      <c r="F54" s="79"/>
      <c r="G54" s="79"/>
      <c r="H54" s="79"/>
      <c r="I54" s="79"/>
      <c r="J54" s="68"/>
      <c r="K54" s="68"/>
      <c r="L54" s="68"/>
      <c r="M54" s="68"/>
    </row>
    <row r="55" spans="1:13" ht="29.25" customHeight="1">
      <c r="A55" s="52">
        <v>1</v>
      </c>
      <c r="B55" s="70" t="s">
        <v>223</v>
      </c>
      <c r="C55" s="68"/>
      <c r="D55" s="83"/>
      <c r="E55" s="83"/>
      <c r="F55" s="83"/>
      <c r="G55" s="83"/>
      <c r="H55" s="83"/>
      <c r="I55" s="83"/>
      <c r="J55" s="68"/>
      <c r="K55" s="68"/>
      <c r="L55" s="68"/>
      <c r="M55" s="68"/>
    </row>
    <row r="56" spans="1:13" ht="29.25" customHeight="1">
      <c r="A56" s="52">
        <v>2</v>
      </c>
      <c r="B56" s="70" t="s">
        <v>223</v>
      </c>
      <c r="C56" s="68"/>
      <c r="D56" s="83"/>
      <c r="E56" s="83"/>
      <c r="F56" s="83"/>
      <c r="G56" s="83"/>
      <c r="H56" s="83"/>
      <c r="I56" s="83"/>
      <c r="J56" s="68"/>
      <c r="K56" s="68"/>
      <c r="L56" s="68"/>
      <c r="M56" s="68"/>
    </row>
    <row r="57" spans="1:13" ht="29.25" customHeight="1">
      <c r="A57" s="52" t="s">
        <v>59</v>
      </c>
      <c r="B57" s="68" t="s">
        <v>59</v>
      </c>
      <c r="C57" s="68"/>
      <c r="D57" s="83"/>
      <c r="E57" s="83"/>
      <c r="F57" s="83"/>
      <c r="G57" s="83"/>
      <c r="H57" s="83"/>
      <c r="I57" s="83"/>
      <c r="J57" s="68"/>
      <c r="K57" s="68"/>
      <c r="L57" s="68"/>
      <c r="M57" s="68"/>
    </row>
    <row r="58" spans="1:13" ht="39.75" customHeight="1">
      <c r="A58" s="56" t="s">
        <v>52</v>
      </c>
      <c r="B58" s="69" t="s">
        <v>15</v>
      </c>
      <c r="C58" s="69"/>
      <c r="D58" s="79"/>
      <c r="E58" s="79"/>
      <c r="F58" s="79"/>
      <c r="G58" s="79"/>
      <c r="H58" s="79"/>
      <c r="I58" s="79"/>
      <c r="J58" s="68"/>
      <c r="K58" s="68"/>
      <c r="L58" s="68"/>
      <c r="M58" s="68"/>
    </row>
    <row r="59" spans="1:13" ht="31.5" customHeight="1">
      <c r="A59" s="52">
        <v>1</v>
      </c>
      <c r="B59" s="70" t="s">
        <v>223</v>
      </c>
      <c r="C59" s="68"/>
      <c r="D59" s="83"/>
      <c r="E59" s="83"/>
      <c r="F59" s="83"/>
      <c r="G59" s="83"/>
      <c r="H59" s="83"/>
      <c r="I59" s="83"/>
      <c r="J59" s="68"/>
      <c r="K59" s="68"/>
      <c r="L59" s="68"/>
      <c r="M59" s="68"/>
    </row>
    <row r="60" spans="1:13" ht="31.5" customHeight="1">
      <c r="A60" s="52">
        <v>2</v>
      </c>
      <c r="B60" s="70" t="s">
        <v>223</v>
      </c>
      <c r="C60" s="68"/>
      <c r="D60" s="83"/>
      <c r="E60" s="83"/>
      <c r="F60" s="83"/>
      <c r="G60" s="83"/>
      <c r="H60" s="83"/>
      <c r="I60" s="83"/>
      <c r="J60" s="68"/>
      <c r="K60" s="68"/>
      <c r="L60" s="68"/>
      <c r="M60" s="68"/>
    </row>
    <row r="61" spans="1:13" ht="31.5" customHeight="1">
      <c r="A61" s="52" t="s">
        <v>59</v>
      </c>
      <c r="B61" s="68" t="s">
        <v>59</v>
      </c>
      <c r="C61" s="68"/>
      <c r="D61" s="83"/>
      <c r="E61" s="83"/>
      <c r="F61" s="83"/>
      <c r="G61" s="83"/>
      <c r="H61" s="83"/>
      <c r="I61" s="83"/>
      <c r="J61" s="68"/>
      <c r="K61" s="68"/>
      <c r="L61" s="68"/>
      <c r="M61" s="68"/>
    </row>
    <row r="62" spans="1:13" ht="53.25" customHeight="1">
      <c r="A62" s="56" t="s">
        <v>53</v>
      </c>
      <c r="B62" s="69" t="s">
        <v>225</v>
      </c>
      <c r="C62" s="69"/>
      <c r="D62" s="79"/>
      <c r="E62" s="79"/>
      <c r="F62" s="79"/>
      <c r="G62" s="79"/>
      <c r="H62" s="79"/>
      <c r="I62" s="79"/>
      <c r="J62" s="68"/>
      <c r="K62" s="68"/>
      <c r="L62" s="68"/>
      <c r="M62" s="68"/>
    </row>
    <row r="63" spans="1:13" ht="28.5" customHeight="1">
      <c r="A63" s="52">
        <v>1</v>
      </c>
      <c r="B63" s="70" t="s">
        <v>223</v>
      </c>
      <c r="C63" s="68"/>
      <c r="D63" s="83"/>
      <c r="E63" s="83"/>
      <c r="F63" s="83"/>
      <c r="G63" s="83"/>
      <c r="H63" s="83"/>
      <c r="I63" s="83"/>
      <c r="J63" s="68"/>
      <c r="K63" s="68"/>
      <c r="L63" s="68"/>
      <c r="M63" s="68"/>
    </row>
    <row r="64" spans="1:13" ht="28.5" customHeight="1">
      <c r="A64" s="52">
        <v>2</v>
      </c>
      <c r="B64" s="70" t="s">
        <v>223</v>
      </c>
      <c r="C64" s="68"/>
      <c r="D64" s="83"/>
      <c r="E64" s="83"/>
      <c r="F64" s="83"/>
      <c r="G64" s="83"/>
      <c r="H64" s="83"/>
      <c r="I64" s="83"/>
      <c r="J64" s="68"/>
      <c r="K64" s="68"/>
      <c r="L64" s="68"/>
      <c r="M64" s="68"/>
    </row>
    <row r="65" spans="1:13" ht="28.5" customHeight="1">
      <c r="A65" s="52" t="s">
        <v>59</v>
      </c>
      <c r="B65" s="68" t="s">
        <v>59</v>
      </c>
      <c r="C65" s="68"/>
      <c r="D65" s="83"/>
      <c r="E65" s="83"/>
      <c r="F65" s="83"/>
      <c r="G65" s="83"/>
      <c r="H65" s="83"/>
      <c r="I65" s="83"/>
      <c r="J65" s="68"/>
      <c r="K65" s="68"/>
      <c r="L65" s="68"/>
      <c r="M65" s="68"/>
    </row>
    <row r="66" spans="1:13" ht="30" hidden="1" customHeight="1">
      <c r="A66" s="56" t="s">
        <v>226</v>
      </c>
      <c r="B66" s="69" t="s">
        <v>14</v>
      </c>
      <c r="C66" s="69"/>
      <c r="D66" s="79"/>
      <c r="E66" s="79"/>
      <c r="F66" s="79"/>
      <c r="G66" s="79"/>
      <c r="H66" s="79"/>
      <c r="I66" s="79"/>
      <c r="J66" s="68"/>
      <c r="K66" s="68"/>
      <c r="L66" s="68"/>
      <c r="M66" s="68"/>
    </row>
    <row r="67" spans="1:13" ht="30" hidden="1" customHeight="1">
      <c r="A67" s="52">
        <v>1</v>
      </c>
      <c r="B67" s="70" t="s">
        <v>227</v>
      </c>
      <c r="C67" s="68"/>
      <c r="D67" s="83"/>
      <c r="E67" s="83"/>
      <c r="F67" s="83"/>
      <c r="G67" s="83"/>
      <c r="H67" s="83"/>
      <c r="I67" s="83"/>
      <c r="J67" s="68"/>
      <c r="K67" s="68"/>
      <c r="L67" s="68"/>
      <c r="M67" s="68"/>
    </row>
    <row r="68" spans="1:13" ht="30" hidden="1" customHeight="1">
      <c r="A68" s="52">
        <v>2</v>
      </c>
      <c r="B68" s="70" t="s">
        <v>227</v>
      </c>
      <c r="C68" s="68"/>
      <c r="D68" s="83"/>
      <c r="E68" s="83"/>
      <c r="F68" s="83"/>
      <c r="G68" s="83"/>
      <c r="H68" s="83"/>
      <c r="I68" s="83"/>
      <c r="J68" s="68"/>
      <c r="K68" s="68"/>
      <c r="L68" s="68"/>
      <c r="M68" s="68"/>
    </row>
    <row r="69" spans="1:13" ht="30" hidden="1" customHeight="1">
      <c r="A69" s="52" t="s">
        <v>59</v>
      </c>
      <c r="B69" s="68" t="s">
        <v>59</v>
      </c>
      <c r="C69" s="68"/>
      <c r="D69" s="83"/>
      <c r="E69" s="83"/>
      <c r="F69" s="83"/>
      <c r="G69" s="83"/>
      <c r="H69" s="83"/>
      <c r="I69" s="83"/>
      <c r="J69" s="68"/>
      <c r="K69" s="68"/>
      <c r="L69" s="68"/>
      <c r="M69" s="68"/>
    </row>
    <row r="70" spans="1:13" ht="39.75" customHeight="1">
      <c r="A70" s="56" t="s">
        <v>228</v>
      </c>
      <c r="B70" s="69" t="s">
        <v>229</v>
      </c>
      <c r="C70" s="69"/>
      <c r="D70" s="79"/>
      <c r="E70" s="79"/>
      <c r="F70" s="79"/>
      <c r="G70" s="79"/>
      <c r="H70" s="79"/>
      <c r="I70" s="79"/>
      <c r="J70" s="68"/>
      <c r="K70" s="68"/>
      <c r="L70" s="68"/>
      <c r="M70" s="68"/>
    </row>
    <row r="71" spans="1:13" ht="28.5" customHeight="1">
      <c r="A71" s="52">
        <v>1</v>
      </c>
      <c r="B71" s="70" t="s">
        <v>223</v>
      </c>
      <c r="C71" s="68"/>
      <c r="D71" s="83"/>
      <c r="E71" s="83"/>
      <c r="F71" s="83"/>
      <c r="G71" s="83"/>
      <c r="H71" s="83"/>
      <c r="I71" s="83"/>
      <c r="J71" s="68"/>
      <c r="K71" s="68"/>
      <c r="L71" s="68"/>
      <c r="M71" s="68"/>
    </row>
    <row r="72" spans="1:13" ht="28.5" customHeight="1">
      <c r="A72" s="52">
        <v>2</v>
      </c>
      <c r="B72" s="70" t="s">
        <v>223</v>
      </c>
      <c r="C72" s="68"/>
      <c r="D72" s="83"/>
      <c r="E72" s="83"/>
      <c r="F72" s="83"/>
      <c r="G72" s="83"/>
      <c r="H72" s="83"/>
      <c r="I72" s="83"/>
      <c r="J72" s="68"/>
      <c r="K72" s="68"/>
      <c r="L72" s="68"/>
      <c r="M72" s="68"/>
    </row>
    <row r="73" spans="1:13" ht="28.5" customHeight="1">
      <c r="A73" s="52" t="s">
        <v>59</v>
      </c>
      <c r="B73" s="68" t="s">
        <v>59</v>
      </c>
      <c r="C73" s="68"/>
      <c r="D73" s="83"/>
      <c r="E73" s="83"/>
      <c r="F73" s="83"/>
      <c r="G73" s="83"/>
      <c r="H73" s="83"/>
      <c r="I73" s="83"/>
      <c r="J73" s="68"/>
      <c r="K73" s="68"/>
      <c r="L73" s="68"/>
      <c r="M73" s="68"/>
    </row>
    <row r="74" spans="1:13" ht="12" customHeight="1">
      <c r="A74" s="52"/>
      <c r="B74" s="68"/>
      <c r="C74" s="68"/>
      <c r="D74" s="83"/>
      <c r="E74" s="83"/>
      <c r="F74" s="83"/>
      <c r="G74" s="83"/>
      <c r="H74" s="83"/>
      <c r="I74" s="83"/>
      <c r="J74" s="68"/>
      <c r="K74" s="68"/>
      <c r="L74" s="68"/>
      <c r="M74" s="68"/>
    </row>
    <row r="76" spans="1:13">
      <c r="B76" s="27" t="s">
        <v>156</v>
      </c>
      <c r="C76" s="27"/>
    </row>
    <row r="77" spans="1:13">
      <c r="B77" s="28" t="s">
        <v>157</v>
      </c>
      <c r="C77" s="28"/>
    </row>
    <row r="86" ht="15.75" customHeight="1"/>
    <row r="87" hidden="1"/>
    <row r="88" hidden="1"/>
  </sheetData>
  <mergeCells count="14">
    <mergeCell ref="A1:F1"/>
    <mergeCell ref="A2:F2"/>
    <mergeCell ref="A3:M3"/>
    <mergeCell ref="A4:M4"/>
    <mergeCell ref="G5:M5"/>
    <mergeCell ref="A6:A8"/>
    <mergeCell ref="B6:B8"/>
    <mergeCell ref="C7:C8"/>
    <mergeCell ref="M6:M8"/>
    <mergeCell ref="C6:F6"/>
    <mergeCell ref="G6:L6"/>
    <mergeCell ref="D7:F7"/>
    <mergeCell ref="G7:I7"/>
    <mergeCell ref="J7:L7"/>
  </mergeCells>
  <pageMargins left="0.25" right="0.25" top="0.75" bottom="0.75" header="0.3" footer="0.3"/>
  <pageSetup paperSize="9" scale="82" fitToHeight="0" orientation="landscape"/>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S72"/>
  <sheetViews>
    <sheetView workbookViewId="0">
      <selection activeCell="A2" sqref="A2:I2"/>
    </sheetView>
  </sheetViews>
  <sheetFormatPr defaultColWidth="9.140625" defaultRowHeight="15"/>
  <cols>
    <col min="1" max="1" width="6.42578125" style="45" customWidth="1"/>
    <col min="2" max="2" width="42.7109375" style="44" customWidth="1"/>
    <col min="3" max="9" width="11" style="44" customWidth="1"/>
    <col min="10" max="10" width="10.42578125" style="44" customWidth="1"/>
    <col min="11" max="11" width="11" style="44" customWidth="1"/>
    <col min="12" max="16384" width="9.140625" style="44"/>
  </cols>
  <sheetData>
    <row r="1" spans="1:17" ht="23.25" customHeight="1">
      <c r="A1" s="444" t="s">
        <v>230</v>
      </c>
      <c r="B1" s="444"/>
      <c r="C1" s="444"/>
      <c r="D1" s="444"/>
      <c r="E1" s="444"/>
      <c r="F1" s="444"/>
      <c r="G1" s="444"/>
      <c r="H1" s="444"/>
      <c r="I1" s="444"/>
      <c r="J1" s="451" t="s">
        <v>17</v>
      </c>
      <c r="K1" s="451"/>
      <c r="L1" s="451"/>
      <c r="M1" s="451"/>
      <c r="N1" s="451"/>
      <c r="O1" s="451"/>
      <c r="P1" s="451"/>
      <c r="Q1" s="451"/>
    </row>
    <row r="2" spans="1:17" ht="19.5" customHeight="1">
      <c r="A2" s="445" t="s">
        <v>107</v>
      </c>
      <c r="B2" s="445"/>
      <c r="C2" s="445"/>
      <c r="D2" s="445"/>
      <c r="E2" s="445"/>
      <c r="F2" s="445"/>
      <c r="G2" s="445"/>
      <c r="H2" s="445"/>
      <c r="I2" s="445"/>
      <c r="J2" s="452" t="s">
        <v>202</v>
      </c>
      <c r="K2" s="452"/>
      <c r="L2" s="452"/>
      <c r="M2" s="452"/>
      <c r="N2" s="452"/>
      <c r="O2" s="452"/>
      <c r="P2" s="452"/>
      <c r="Q2" s="452"/>
    </row>
    <row r="3" spans="1:17" ht="21.75" customHeight="1">
      <c r="A3" s="453" t="s">
        <v>203</v>
      </c>
      <c r="B3" s="453"/>
      <c r="C3" s="453"/>
      <c r="D3" s="453"/>
      <c r="E3" s="453"/>
      <c r="F3" s="453"/>
      <c r="G3" s="453"/>
      <c r="H3" s="453"/>
      <c r="I3" s="453"/>
      <c r="J3" s="453"/>
      <c r="K3" s="453"/>
      <c r="L3" s="453"/>
      <c r="M3" s="453"/>
      <c r="N3" s="453"/>
      <c r="O3" s="453"/>
      <c r="P3" s="453"/>
      <c r="Q3" s="453"/>
    </row>
    <row r="4" spans="1:17" ht="16.5">
      <c r="A4" s="46"/>
      <c r="B4" s="47"/>
      <c r="C4" s="47"/>
      <c r="D4" s="47"/>
      <c r="E4" s="47"/>
      <c r="F4" s="47"/>
      <c r="G4" s="47"/>
      <c r="H4" s="47"/>
      <c r="I4" s="47"/>
      <c r="J4" s="47"/>
      <c r="K4" s="47"/>
    </row>
    <row r="5" spans="1:17" ht="20.25" customHeight="1">
      <c r="A5" s="444" t="s">
        <v>231</v>
      </c>
      <c r="B5" s="444"/>
      <c r="C5" s="444"/>
      <c r="D5" s="444"/>
      <c r="E5" s="444"/>
      <c r="F5" s="444"/>
      <c r="G5" s="444"/>
      <c r="H5" s="444"/>
      <c r="I5" s="444"/>
      <c r="J5" s="444"/>
      <c r="K5" s="444"/>
      <c r="L5" s="444"/>
      <c r="M5" s="444"/>
      <c r="N5" s="444"/>
      <c r="O5" s="444"/>
      <c r="P5" s="444"/>
      <c r="Q5" s="444"/>
    </row>
    <row r="6" spans="1:17" ht="23.25" customHeight="1">
      <c r="A6" s="444" t="s">
        <v>232</v>
      </c>
      <c r="B6" s="444"/>
      <c r="C6" s="444"/>
      <c r="D6" s="444"/>
      <c r="E6" s="444"/>
      <c r="F6" s="444"/>
      <c r="G6" s="444"/>
      <c r="H6" s="444"/>
      <c r="I6" s="444"/>
      <c r="J6" s="444"/>
      <c r="K6" s="444"/>
      <c r="L6" s="444"/>
      <c r="M6" s="444"/>
      <c r="N6" s="444"/>
      <c r="O6" s="444"/>
      <c r="P6" s="444"/>
      <c r="Q6" s="444"/>
    </row>
    <row r="7" spans="1:17" ht="19.5" customHeight="1">
      <c r="A7" s="445"/>
      <c r="B7" s="445"/>
      <c r="C7" s="445"/>
      <c r="D7" s="445"/>
      <c r="E7" s="445"/>
      <c r="F7" s="445"/>
      <c r="G7" s="445"/>
      <c r="H7" s="445"/>
      <c r="I7" s="445"/>
      <c r="J7" s="445"/>
      <c r="K7" s="445"/>
      <c r="L7" s="445"/>
      <c r="M7" s="445"/>
      <c r="N7" s="445"/>
      <c r="O7" s="445"/>
      <c r="P7" s="445"/>
      <c r="Q7" s="445"/>
    </row>
    <row r="8" spans="1:17" ht="21.75" customHeight="1">
      <c r="A8" s="48"/>
      <c r="B8" s="49"/>
      <c r="C8" s="49"/>
      <c r="D8" s="49"/>
      <c r="E8" s="49"/>
      <c r="F8" s="49"/>
      <c r="M8" s="450" t="s">
        <v>0</v>
      </c>
      <c r="N8" s="450"/>
      <c r="O8" s="450"/>
      <c r="P8" s="450"/>
      <c r="Q8" s="450"/>
    </row>
    <row r="9" spans="1:17" ht="56.25" customHeight="1">
      <c r="A9" s="448" t="s">
        <v>1</v>
      </c>
      <c r="B9" s="449" t="s">
        <v>205</v>
      </c>
      <c r="C9" s="449" t="s">
        <v>233</v>
      </c>
      <c r="D9" s="449"/>
      <c r="E9" s="449"/>
      <c r="F9" s="437" t="s">
        <v>234</v>
      </c>
      <c r="G9" s="437"/>
      <c r="H9" s="437"/>
      <c r="I9" s="437" t="s">
        <v>235</v>
      </c>
      <c r="J9" s="437"/>
      <c r="K9" s="437"/>
      <c r="L9" s="437" t="s">
        <v>236</v>
      </c>
      <c r="M9" s="437"/>
      <c r="N9" s="437"/>
      <c r="O9" s="437"/>
      <c r="P9" s="437"/>
      <c r="Q9" s="437"/>
    </row>
    <row r="10" spans="1:17" ht="35.25" customHeight="1">
      <c r="A10" s="448"/>
      <c r="B10" s="449"/>
      <c r="C10" s="449" t="s">
        <v>5</v>
      </c>
      <c r="D10" s="449" t="s">
        <v>6</v>
      </c>
      <c r="E10" s="449" t="s">
        <v>8</v>
      </c>
      <c r="F10" s="437" t="s">
        <v>5</v>
      </c>
      <c r="G10" s="437" t="s">
        <v>6</v>
      </c>
      <c r="H10" s="437" t="s">
        <v>8</v>
      </c>
      <c r="I10" s="437" t="s">
        <v>5</v>
      </c>
      <c r="J10" s="437" t="s">
        <v>6</v>
      </c>
      <c r="K10" s="437" t="s">
        <v>8</v>
      </c>
      <c r="L10" s="437" t="s">
        <v>237</v>
      </c>
      <c r="M10" s="437"/>
      <c r="N10" s="437"/>
      <c r="O10" s="437" t="s">
        <v>238</v>
      </c>
      <c r="P10" s="437"/>
      <c r="Q10" s="437"/>
    </row>
    <row r="11" spans="1:17" ht="33" customHeight="1">
      <c r="A11" s="448"/>
      <c r="B11" s="449"/>
      <c r="C11" s="449"/>
      <c r="D11" s="449"/>
      <c r="E11" s="449"/>
      <c r="F11" s="437"/>
      <c r="G11" s="437"/>
      <c r="H11" s="437"/>
      <c r="I11" s="437"/>
      <c r="J11" s="437"/>
      <c r="K11" s="437"/>
      <c r="L11" s="52" t="s">
        <v>5</v>
      </c>
      <c r="M11" s="52" t="s">
        <v>6</v>
      </c>
      <c r="N11" s="52" t="s">
        <v>7</v>
      </c>
      <c r="O11" s="52" t="s">
        <v>5</v>
      </c>
      <c r="P11" s="52" t="s">
        <v>6</v>
      </c>
      <c r="Q11" s="52" t="s">
        <v>7</v>
      </c>
    </row>
    <row r="12" spans="1:17" s="43" customFormat="1" ht="18.75">
      <c r="A12" s="50">
        <v>1</v>
      </c>
      <c r="B12" s="51">
        <v>2</v>
      </c>
      <c r="C12" s="50">
        <v>3</v>
      </c>
      <c r="D12" s="51">
        <v>4</v>
      </c>
      <c r="E12" s="50">
        <v>5</v>
      </c>
      <c r="F12" s="51">
        <v>6</v>
      </c>
      <c r="G12" s="50">
        <v>7</v>
      </c>
      <c r="H12" s="51">
        <v>8</v>
      </c>
      <c r="I12" s="50">
        <v>9</v>
      </c>
      <c r="J12" s="51">
        <v>10</v>
      </c>
      <c r="K12" s="50">
        <v>11</v>
      </c>
      <c r="L12" s="51">
        <v>12</v>
      </c>
      <c r="M12" s="50">
        <v>13</v>
      </c>
      <c r="N12" s="51">
        <v>14</v>
      </c>
      <c r="O12" s="50">
        <v>15</v>
      </c>
      <c r="P12" s="51">
        <v>16</v>
      </c>
      <c r="Q12" s="50">
        <v>17</v>
      </c>
    </row>
    <row r="13" spans="1:17" ht="24.75" customHeight="1">
      <c r="A13" s="50"/>
      <c r="B13" s="53" t="s">
        <v>212</v>
      </c>
      <c r="C13" s="54"/>
      <c r="D13" s="54"/>
      <c r="E13" s="54"/>
      <c r="F13" s="55"/>
      <c r="G13" s="55"/>
      <c r="H13" s="55"/>
      <c r="I13" s="55"/>
      <c r="J13" s="55"/>
      <c r="K13" s="55"/>
      <c r="L13" s="55"/>
      <c r="M13" s="55"/>
      <c r="N13" s="55"/>
      <c r="O13" s="55"/>
      <c r="P13" s="55"/>
      <c r="Q13" s="55"/>
    </row>
    <row r="14" spans="1:17" ht="24.75" customHeight="1">
      <c r="A14" s="56" t="s">
        <v>32</v>
      </c>
      <c r="B14" s="57" t="s">
        <v>213</v>
      </c>
      <c r="C14" s="58"/>
      <c r="D14" s="58"/>
      <c r="E14" s="58"/>
      <c r="F14" s="55"/>
      <c r="G14" s="55"/>
      <c r="H14" s="55"/>
      <c r="I14" s="55"/>
      <c r="J14" s="55"/>
      <c r="K14" s="55"/>
      <c r="L14" s="55"/>
      <c r="M14" s="55"/>
      <c r="N14" s="55"/>
      <c r="O14" s="55"/>
      <c r="P14" s="55"/>
      <c r="Q14" s="55"/>
    </row>
    <row r="15" spans="1:17" ht="24.75" customHeight="1">
      <c r="A15" s="56">
        <v>1</v>
      </c>
      <c r="B15" s="59" t="s">
        <v>214</v>
      </c>
      <c r="C15" s="58"/>
      <c r="D15" s="58"/>
      <c r="E15" s="58"/>
      <c r="F15" s="55"/>
      <c r="G15" s="55"/>
      <c r="H15" s="55"/>
      <c r="I15" s="55"/>
      <c r="J15" s="55"/>
      <c r="K15" s="55"/>
      <c r="L15" s="55"/>
      <c r="M15" s="55"/>
      <c r="N15" s="55"/>
      <c r="O15" s="55"/>
      <c r="P15" s="55"/>
      <c r="Q15" s="55"/>
    </row>
    <row r="16" spans="1:17" ht="24.75" customHeight="1">
      <c r="A16" s="60"/>
      <c r="B16" s="61" t="s">
        <v>10</v>
      </c>
      <c r="C16" s="58"/>
      <c r="D16" s="58"/>
      <c r="E16" s="58"/>
      <c r="F16" s="55"/>
      <c r="G16" s="55"/>
      <c r="H16" s="55"/>
      <c r="I16" s="55"/>
      <c r="J16" s="55"/>
      <c r="K16" s="55"/>
      <c r="L16" s="55"/>
      <c r="M16" s="55"/>
      <c r="N16" s="55"/>
      <c r="O16" s="55"/>
      <c r="P16" s="55"/>
      <c r="Q16" s="55"/>
    </row>
    <row r="17" spans="1:17" ht="24.75" customHeight="1">
      <c r="A17" s="189" t="s">
        <v>12</v>
      </c>
      <c r="B17" s="63" t="s">
        <v>33</v>
      </c>
      <c r="C17" s="58"/>
      <c r="D17" s="58"/>
      <c r="E17" s="58"/>
      <c r="F17" s="55"/>
      <c r="G17" s="55"/>
      <c r="H17" s="55"/>
      <c r="I17" s="55"/>
      <c r="J17" s="55"/>
      <c r="K17" s="55"/>
      <c r="L17" s="55"/>
      <c r="M17" s="55"/>
      <c r="N17" s="55"/>
      <c r="O17" s="55"/>
      <c r="P17" s="55"/>
      <c r="Q17" s="55"/>
    </row>
    <row r="18" spans="1:17" ht="24.75" customHeight="1">
      <c r="A18" s="189" t="s">
        <v>12</v>
      </c>
      <c r="B18" s="63" t="s">
        <v>104</v>
      </c>
      <c r="C18" s="58"/>
      <c r="D18" s="58"/>
      <c r="E18" s="58"/>
      <c r="F18" s="55"/>
      <c r="G18" s="55"/>
      <c r="H18" s="55"/>
      <c r="I18" s="55"/>
      <c r="J18" s="55"/>
      <c r="K18" s="55"/>
      <c r="L18" s="55"/>
      <c r="M18" s="55"/>
      <c r="N18" s="55"/>
      <c r="O18" s="55"/>
      <c r="P18" s="55"/>
      <c r="Q18" s="55"/>
    </row>
    <row r="19" spans="1:17" ht="33">
      <c r="A19" s="190" t="s">
        <v>35</v>
      </c>
      <c r="B19" s="64" t="s">
        <v>215</v>
      </c>
      <c r="C19" s="58"/>
      <c r="D19" s="58"/>
      <c r="E19" s="58"/>
      <c r="F19" s="55"/>
      <c r="G19" s="55"/>
      <c r="H19" s="55"/>
      <c r="I19" s="55"/>
      <c r="J19" s="55"/>
      <c r="K19" s="55"/>
      <c r="L19" s="55"/>
      <c r="M19" s="55"/>
      <c r="N19" s="55"/>
      <c r="O19" s="55"/>
      <c r="P19" s="55"/>
      <c r="Q19" s="55"/>
    </row>
    <row r="20" spans="1:17" ht="24.75" customHeight="1">
      <c r="A20" s="190" t="s">
        <v>37</v>
      </c>
      <c r="B20" s="64" t="s">
        <v>13</v>
      </c>
      <c r="C20" s="58"/>
      <c r="D20" s="58"/>
      <c r="E20" s="58"/>
      <c r="F20" s="55"/>
      <c r="G20" s="55"/>
      <c r="H20" s="55"/>
      <c r="I20" s="55"/>
      <c r="J20" s="55"/>
      <c r="K20" s="55"/>
      <c r="L20" s="55"/>
      <c r="M20" s="55"/>
      <c r="N20" s="55"/>
      <c r="O20" s="55"/>
      <c r="P20" s="55"/>
      <c r="Q20" s="55"/>
    </row>
    <row r="21" spans="1:17" ht="30" customHeight="1">
      <c r="A21" s="56">
        <v>2</v>
      </c>
      <c r="B21" s="65" t="s">
        <v>218</v>
      </c>
      <c r="C21" s="58"/>
      <c r="D21" s="58"/>
      <c r="E21" s="58"/>
      <c r="F21" s="55"/>
      <c r="G21" s="55"/>
      <c r="H21" s="55"/>
      <c r="I21" s="55"/>
      <c r="J21" s="55"/>
      <c r="K21" s="55"/>
      <c r="L21" s="55"/>
      <c r="M21" s="55"/>
      <c r="N21" s="55"/>
      <c r="O21" s="55"/>
      <c r="P21" s="55"/>
      <c r="Q21" s="55"/>
    </row>
    <row r="22" spans="1:17" ht="24.75" customHeight="1">
      <c r="A22" s="60"/>
      <c r="B22" s="61" t="s">
        <v>10</v>
      </c>
      <c r="C22" s="58"/>
      <c r="D22" s="58"/>
      <c r="E22" s="58"/>
      <c r="F22" s="55"/>
      <c r="G22" s="55"/>
      <c r="H22" s="55"/>
      <c r="I22" s="55"/>
      <c r="J22" s="55"/>
      <c r="K22" s="55"/>
      <c r="L22" s="55"/>
      <c r="M22" s="55"/>
      <c r="N22" s="55"/>
      <c r="O22" s="55"/>
      <c r="P22" s="55"/>
      <c r="Q22" s="55"/>
    </row>
    <row r="23" spans="1:17" ht="24.75" customHeight="1">
      <c r="A23" s="189" t="s">
        <v>12</v>
      </c>
      <c r="B23" s="63" t="s">
        <v>33</v>
      </c>
      <c r="C23" s="58"/>
      <c r="D23" s="58"/>
      <c r="E23" s="58"/>
      <c r="F23" s="55"/>
      <c r="G23" s="55"/>
      <c r="H23" s="55"/>
      <c r="I23" s="55"/>
      <c r="J23" s="55"/>
      <c r="K23" s="55"/>
      <c r="L23" s="55"/>
      <c r="M23" s="55"/>
      <c r="N23" s="55"/>
      <c r="O23" s="55"/>
      <c r="P23" s="55"/>
      <c r="Q23" s="55"/>
    </row>
    <row r="24" spans="1:17" ht="24.75" customHeight="1">
      <c r="A24" s="189" t="s">
        <v>12</v>
      </c>
      <c r="B24" s="63" t="s">
        <v>104</v>
      </c>
      <c r="C24" s="58"/>
      <c r="D24" s="58"/>
      <c r="E24" s="58"/>
      <c r="F24" s="55"/>
      <c r="G24" s="55"/>
      <c r="H24" s="55"/>
      <c r="I24" s="55"/>
      <c r="J24" s="55"/>
      <c r="K24" s="55"/>
      <c r="L24" s="55"/>
      <c r="M24" s="55"/>
      <c r="N24" s="55"/>
      <c r="O24" s="55"/>
      <c r="P24" s="55"/>
      <c r="Q24" s="55"/>
    </row>
    <row r="25" spans="1:17" ht="24.75" customHeight="1">
      <c r="A25" s="191" t="s">
        <v>35</v>
      </c>
      <c r="B25" s="66" t="s">
        <v>219</v>
      </c>
      <c r="C25" s="58"/>
      <c r="D25" s="58"/>
      <c r="E25" s="58"/>
      <c r="F25" s="55"/>
      <c r="G25" s="55"/>
      <c r="H25" s="55"/>
      <c r="I25" s="55"/>
      <c r="J25" s="55"/>
      <c r="K25" s="55"/>
      <c r="L25" s="55"/>
      <c r="M25" s="55"/>
      <c r="N25" s="55"/>
      <c r="O25" s="55"/>
      <c r="P25" s="55"/>
      <c r="Q25" s="55"/>
    </row>
    <row r="26" spans="1:17" ht="24.75" customHeight="1">
      <c r="A26" s="60"/>
      <c r="B26" s="61" t="s">
        <v>10</v>
      </c>
      <c r="C26" s="58"/>
      <c r="D26" s="58"/>
      <c r="E26" s="58"/>
      <c r="F26" s="55"/>
      <c r="G26" s="55"/>
      <c r="H26" s="55"/>
      <c r="I26" s="55"/>
      <c r="J26" s="55"/>
      <c r="K26" s="55"/>
      <c r="L26" s="55"/>
      <c r="M26" s="55"/>
      <c r="N26" s="55"/>
      <c r="O26" s="55"/>
      <c r="P26" s="55"/>
      <c r="Q26" s="55"/>
    </row>
    <row r="27" spans="1:17" ht="24.75" customHeight="1">
      <c r="A27" s="189" t="s">
        <v>12</v>
      </c>
      <c r="B27" s="63" t="s">
        <v>33</v>
      </c>
      <c r="C27" s="58"/>
      <c r="D27" s="58"/>
      <c r="E27" s="58"/>
      <c r="F27" s="55"/>
      <c r="G27" s="55"/>
      <c r="H27" s="55"/>
      <c r="I27" s="55"/>
      <c r="J27" s="55"/>
      <c r="K27" s="55"/>
      <c r="L27" s="55"/>
      <c r="M27" s="55"/>
      <c r="N27" s="55"/>
      <c r="O27" s="55"/>
      <c r="P27" s="55"/>
      <c r="Q27" s="55"/>
    </row>
    <row r="28" spans="1:17" ht="24.75" customHeight="1">
      <c r="A28" s="189" t="s">
        <v>12</v>
      </c>
      <c r="B28" s="63" t="s">
        <v>104</v>
      </c>
      <c r="C28" s="58"/>
      <c r="D28" s="58"/>
      <c r="E28" s="58"/>
      <c r="F28" s="55"/>
      <c r="G28" s="55"/>
      <c r="H28" s="55"/>
      <c r="I28" s="55"/>
      <c r="J28" s="55"/>
      <c r="K28" s="55"/>
      <c r="L28" s="55"/>
      <c r="M28" s="55"/>
      <c r="N28" s="55"/>
      <c r="O28" s="55"/>
      <c r="P28" s="55"/>
      <c r="Q28" s="55"/>
    </row>
    <row r="29" spans="1:17" ht="24.75" customHeight="1">
      <c r="A29" s="67">
        <v>-1</v>
      </c>
      <c r="B29" s="68" t="s">
        <v>220</v>
      </c>
      <c r="C29" s="58"/>
      <c r="D29" s="58"/>
      <c r="E29" s="58"/>
      <c r="F29" s="55"/>
      <c r="G29" s="55"/>
      <c r="H29" s="55"/>
      <c r="I29" s="55"/>
      <c r="J29" s="55"/>
      <c r="K29" s="55"/>
      <c r="L29" s="55"/>
      <c r="M29" s="55"/>
      <c r="N29" s="55"/>
      <c r="O29" s="55"/>
      <c r="P29" s="55"/>
      <c r="Q29" s="55"/>
    </row>
    <row r="30" spans="1:17" ht="24.75" customHeight="1">
      <c r="A30" s="192" t="s">
        <v>12</v>
      </c>
      <c r="B30" s="68" t="s">
        <v>33</v>
      </c>
      <c r="C30" s="58"/>
      <c r="D30" s="58"/>
      <c r="E30" s="58"/>
      <c r="F30" s="55"/>
      <c r="G30" s="55"/>
      <c r="H30" s="55"/>
      <c r="I30" s="55"/>
      <c r="J30" s="55"/>
      <c r="K30" s="55"/>
      <c r="L30" s="55"/>
      <c r="M30" s="55"/>
      <c r="N30" s="55"/>
      <c r="O30" s="55"/>
      <c r="P30" s="55"/>
      <c r="Q30" s="55"/>
    </row>
    <row r="31" spans="1:17" ht="24.75" customHeight="1">
      <c r="A31" s="192" t="s">
        <v>12</v>
      </c>
      <c r="B31" s="68" t="s">
        <v>104</v>
      </c>
      <c r="C31" s="58"/>
      <c r="D31" s="58"/>
      <c r="E31" s="58"/>
      <c r="F31" s="55"/>
      <c r="G31" s="55"/>
      <c r="H31" s="55"/>
      <c r="I31" s="55"/>
      <c r="J31" s="55"/>
      <c r="K31" s="55"/>
      <c r="L31" s="55"/>
      <c r="M31" s="55"/>
      <c r="N31" s="55"/>
      <c r="O31" s="55"/>
      <c r="P31" s="55"/>
      <c r="Q31" s="55"/>
    </row>
    <row r="32" spans="1:17" ht="24.75" customHeight="1">
      <c r="A32" s="67">
        <v>-2</v>
      </c>
      <c r="B32" s="68" t="s">
        <v>220</v>
      </c>
      <c r="C32" s="58"/>
      <c r="D32" s="58"/>
      <c r="E32" s="58"/>
      <c r="F32" s="55"/>
      <c r="G32" s="55"/>
      <c r="H32" s="55"/>
      <c r="I32" s="55"/>
      <c r="J32" s="55"/>
      <c r="K32" s="55"/>
      <c r="L32" s="55"/>
      <c r="M32" s="55"/>
      <c r="N32" s="55"/>
      <c r="O32" s="55"/>
      <c r="P32" s="55"/>
      <c r="Q32" s="55"/>
    </row>
    <row r="33" spans="1:17" ht="24.75" customHeight="1">
      <c r="A33" s="62"/>
      <c r="B33" s="63" t="s">
        <v>100</v>
      </c>
      <c r="C33" s="58"/>
      <c r="D33" s="58"/>
      <c r="E33" s="58"/>
      <c r="F33" s="55"/>
      <c r="G33" s="55"/>
      <c r="H33" s="55"/>
      <c r="I33" s="55"/>
      <c r="J33" s="55"/>
      <c r="K33" s="55"/>
      <c r="L33" s="55"/>
      <c r="M33" s="55"/>
      <c r="N33" s="55"/>
      <c r="O33" s="55"/>
      <c r="P33" s="55"/>
      <c r="Q33" s="55"/>
    </row>
    <row r="34" spans="1:17" ht="24.75" customHeight="1">
      <c r="A34" s="189" t="s">
        <v>59</v>
      </c>
      <c r="B34" s="63" t="s">
        <v>59</v>
      </c>
      <c r="C34" s="58"/>
      <c r="D34" s="58"/>
      <c r="E34" s="58"/>
      <c r="F34" s="55"/>
      <c r="G34" s="55"/>
      <c r="H34" s="55"/>
      <c r="I34" s="55"/>
      <c r="J34" s="55"/>
      <c r="K34" s="55"/>
      <c r="L34" s="55"/>
      <c r="M34" s="55"/>
      <c r="N34" s="55"/>
      <c r="O34" s="55"/>
      <c r="P34" s="55"/>
      <c r="Q34" s="55"/>
    </row>
    <row r="35" spans="1:17" ht="24.75" customHeight="1">
      <c r="A35" s="191" t="s">
        <v>37</v>
      </c>
      <c r="B35" s="66" t="s">
        <v>221</v>
      </c>
      <c r="C35" s="58"/>
      <c r="D35" s="58"/>
      <c r="E35" s="58"/>
      <c r="F35" s="55"/>
      <c r="G35" s="55"/>
      <c r="H35" s="55"/>
      <c r="I35" s="55"/>
      <c r="J35" s="55"/>
      <c r="K35" s="55"/>
      <c r="L35" s="55"/>
      <c r="M35" s="55"/>
      <c r="N35" s="55"/>
      <c r="O35" s="55"/>
      <c r="P35" s="55"/>
      <c r="Q35" s="55"/>
    </row>
    <row r="36" spans="1:17" ht="24.75" customHeight="1">
      <c r="A36" s="60"/>
      <c r="B36" s="61" t="s">
        <v>10</v>
      </c>
      <c r="C36" s="58"/>
      <c r="D36" s="58"/>
      <c r="E36" s="58"/>
      <c r="F36" s="55"/>
      <c r="G36" s="55"/>
      <c r="H36" s="55"/>
      <c r="I36" s="55"/>
      <c r="J36" s="55"/>
      <c r="K36" s="55"/>
      <c r="L36" s="55"/>
      <c r="M36" s="55"/>
      <c r="N36" s="55"/>
      <c r="O36" s="55"/>
      <c r="P36" s="55"/>
      <c r="Q36" s="55"/>
    </row>
    <row r="37" spans="1:17" ht="24.75" customHeight="1">
      <c r="A37" s="189" t="s">
        <v>12</v>
      </c>
      <c r="B37" s="63" t="s">
        <v>33</v>
      </c>
      <c r="C37" s="58"/>
      <c r="D37" s="58"/>
      <c r="E37" s="58"/>
      <c r="F37" s="55"/>
      <c r="G37" s="55"/>
      <c r="H37" s="55"/>
      <c r="I37" s="55"/>
      <c r="J37" s="55"/>
      <c r="K37" s="55"/>
      <c r="L37" s="55"/>
      <c r="M37" s="55"/>
      <c r="N37" s="55"/>
      <c r="O37" s="55"/>
      <c r="P37" s="55"/>
      <c r="Q37" s="55"/>
    </row>
    <row r="38" spans="1:17" ht="24.75" customHeight="1">
      <c r="A38" s="189" t="s">
        <v>12</v>
      </c>
      <c r="B38" s="63" t="s">
        <v>104</v>
      </c>
      <c r="C38" s="58"/>
      <c r="D38" s="58"/>
      <c r="E38" s="58"/>
      <c r="F38" s="55"/>
      <c r="G38" s="55"/>
      <c r="H38" s="55"/>
      <c r="I38" s="55"/>
      <c r="J38" s="55"/>
      <c r="K38" s="55"/>
      <c r="L38" s="55"/>
      <c r="M38" s="55"/>
      <c r="N38" s="55"/>
      <c r="O38" s="55"/>
      <c r="P38" s="55"/>
      <c r="Q38" s="55"/>
    </row>
    <row r="39" spans="1:17" ht="24.75" customHeight="1">
      <c r="A39" s="67">
        <v>-1</v>
      </c>
      <c r="B39" s="68" t="s">
        <v>220</v>
      </c>
      <c r="C39" s="58"/>
      <c r="D39" s="58"/>
      <c r="E39" s="58"/>
      <c r="F39" s="55"/>
      <c r="G39" s="55"/>
      <c r="H39" s="55"/>
      <c r="I39" s="55"/>
      <c r="J39" s="55"/>
      <c r="K39" s="55"/>
      <c r="L39" s="55"/>
      <c r="M39" s="55"/>
      <c r="N39" s="55"/>
      <c r="O39" s="55"/>
      <c r="P39" s="55"/>
      <c r="Q39" s="55"/>
    </row>
    <row r="40" spans="1:17" ht="24.75" customHeight="1">
      <c r="A40" s="192" t="s">
        <v>12</v>
      </c>
      <c r="B40" s="68" t="s">
        <v>33</v>
      </c>
      <c r="C40" s="58"/>
      <c r="D40" s="58"/>
      <c r="E40" s="58"/>
      <c r="F40" s="55"/>
      <c r="G40" s="55"/>
      <c r="H40" s="55"/>
      <c r="I40" s="55"/>
      <c r="J40" s="55"/>
      <c r="K40" s="55"/>
      <c r="L40" s="55"/>
      <c r="M40" s="55"/>
      <c r="N40" s="55"/>
      <c r="O40" s="55"/>
      <c r="P40" s="55"/>
      <c r="Q40" s="55"/>
    </row>
    <row r="41" spans="1:17" ht="24.75" customHeight="1">
      <c r="A41" s="192" t="s">
        <v>12</v>
      </c>
      <c r="B41" s="68" t="s">
        <v>104</v>
      </c>
      <c r="C41" s="58"/>
      <c r="D41" s="58"/>
      <c r="E41" s="58"/>
      <c r="F41" s="55"/>
      <c r="G41" s="55"/>
      <c r="H41" s="55"/>
      <c r="I41" s="55"/>
      <c r="J41" s="55"/>
      <c r="K41" s="55"/>
      <c r="L41" s="55"/>
      <c r="M41" s="55"/>
      <c r="N41" s="55"/>
      <c r="O41" s="55"/>
      <c r="P41" s="55"/>
      <c r="Q41" s="55"/>
    </row>
    <row r="42" spans="1:17" ht="24.75" customHeight="1">
      <c r="A42" s="67">
        <v>-2</v>
      </c>
      <c r="B42" s="68" t="s">
        <v>220</v>
      </c>
      <c r="C42" s="58"/>
      <c r="D42" s="58"/>
      <c r="E42" s="58"/>
      <c r="F42" s="55"/>
      <c r="G42" s="55"/>
      <c r="H42" s="55"/>
      <c r="I42" s="55"/>
      <c r="J42" s="55"/>
      <c r="K42" s="55"/>
      <c r="L42" s="55"/>
      <c r="M42" s="55"/>
      <c r="N42" s="55"/>
      <c r="O42" s="55"/>
      <c r="P42" s="55"/>
      <c r="Q42" s="55"/>
    </row>
    <row r="43" spans="1:17" ht="24.75" customHeight="1">
      <c r="A43" s="62"/>
      <c r="B43" s="63" t="s">
        <v>100</v>
      </c>
      <c r="C43" s="58"/>
      <c r="D43" s="58"/>
      <c r="E43" s="58"/>
      <c r="F43" s="55"/>
      <c r="G43" s="55"/>
      <c r="H43" s="55"/>
      <c r="I43" s="55"/>
      <c r="J43" s="55"/>
      <c r="K43" s="55"/>
      <c r="L43" s="55"/>
      <c r="M43" s="55"/>
      <c r="N43" s="55"/>
      <c r="O43" s="55"/>
      <c r="P43" s="55"/>
      <c r="Q43" s="55"/>
    </row>
    <row r="44" spans="1:17" ht="24.75" customHeight="1">
      <c r="A44" s="189" t="s">
        <v>59</v>
      </c>
      <c r="B44" s="63" t="s">
        <v>59</v>
      </c>
      <c r="C44" s="58"/>
      <c r="D44" s="58"/>
      <c r="E44" s="58"/>
      <c r="F44" s="55"/>
      <c r="G44" s="55"/>
      <c r="H44" s="55"/>
      <c r="I44" s="55"/>
      <c r="J44" s="55"/>
      <c r="K44" s="55"/>
      <c r="L44" s="55"/>
      <c r="M44" s="55"/>
      <c r="N44" s="55"/>
      <c r="O44" s="55"/>
      <c r="P44" s="55"/>
      <c r="Q44" s="55"/>
    </row>
    <row r="45" spans="1:17" ht="24.75" customHeight="1">
      <c r="A45" s="56" t="s">
        <v>50</v>
      </c>
      <c r="B45" s="69" t="s">
        <v>222</v>
      </c>
      <c r="C45" s="58"/>
      <c r="D45" s="58"/>
      <c r="E45" s="58"/>
      <c r="F45" s="55"/>
      <c r="G45" s="55"/>
      <c r="H45" s="55"/>
      <c r="I45" s="55"/>
      <c r="J45" s="55"/>
      <c r="K45" s="55"/>
      <c r="L45" s="55"/>
      <c r="M45" s="55"/>
      <c r="N45" s="55"/>
      <c r="O45" s="55"/>
      <c r="P45" s="55"/>
      <c r="Q45" s="55"/>
    </row>
    <row r="46" spans="1:17" ht="24.75" customHeight="1">
      <c r="A46" s="52">
        <v>1</v>
      </c>
      <c r="B46" s="70" t="s">
        <v>223</v>
      </c>
      <c r="C46" s="58"/>
      <c r="D46" s="58"/>
      <c r="E46" s="58"/>
      <c r="F46" s="55"/>
      <c r="G46" s="55"/>
      <c r="H46" s="55"/>
      <c r="I46" s="55"/>
      <c r="J46" s="55"/>
      <c r="K46" s="55"/>
      <c r="L46" s="55"/>
      <c r="M46" s="55"/>
      <c r="N46" s="55"/>
      <c r="O46" s="55"/>
      <c r="P46" s="55"/>
      <c r="Q46" s="55"/>
    </row>
    <row r="47" spans="1:17" ht="24.75" customHeight="1">
      <c r="A47" s="52">
        <v>2</v>
      </c>
      <c r="B47" s="70" t="s">
        <v>223</v>
      </c>
      <c r="C47" s="58"/>
      <c r="D47" s="58"/>
      <c r="E47" s="58"/>
      <c r="F47" s="55"/>
      <c r="G47" s="55"/>
      <c r="H47" s="55"/>
      <c r="I47" s="55"/>
      <c r="J47" s="55"/>
      <c r="K47" s="55"/>
      <c r="L47" s="55"/>
      <c r="M47" s="55"/>
      <c r="N47" s="55"/>
      <c r="O47" s="55"/>
      <c r="P47" s="55"/>
      <c r="Q47" s="55"/>
    </row>
    <row r="48" spans="1:17" ht="24.75" customHeight="1">
      <c r="A48" s="52" t="s">
        <v>59</v>
      </c>
      <c r="B48" s="68" t="s">
        <v>59</v>
      </c>
      <c r="C48" s="58"/>
      <c r="D48" s="58"/>
      <c r="E48" s="58"/>
      <c r="F48" s="55"/>
      <c r="G48" s="55"/>
      <c r="H48" s="55"/>
      <c r="I48" s="55"/>
      <c r="J48" s="55"/>
      <c r="K48" s="55"/>
      <c r="L48" s="55"/>
      <c r="M48" s="55"/>
      <c r="N48" s="55"/>
      <c r="O48" s="55"/>
      <c r="P48" s="55"/>
      <c r="Q48" s="55"/>
    </row>
    <row r="49" spans="1:17" ht="24.75" customHeight="1">
      <c r="A49" s="56" t="s">
        <v>51</v>
      </c>
      <c r="B49" s="69" t="s">
        <v>224</v>
      </c>
      <c r="C49" s="58"/>
      <c r="D49" s="58"/>
      <c r="E49" s="58"/>
      <c r="F49" s="55"/>
      <c r="G49" s="55"/>
      <c r="H49" s="55"/>
      <c r="I49" s="55"/>
      <c r="J49" s="55"/>
      <c r="K49" s="55"/>
      <c r="L49" s="55"/>
      <c r="M49" s="55"/>
      <c r="N49" s="55"/>
      <c r="O49" s="55"/>
      <c r="P49" s="55"/>
      <c r="Q49" s="55"/>
    </row>
    <row r="50" spans="1:17" ht="24.75" customHeight="1">
      <c r="A50" s="52">
        <v>1</v>
      </c>
      <c r="B50" s="70" t="s">
        <v>223</v>
      </c>
      <c r="C50" s="58"/>
      <c r="D50" s="58"/>
      <c r="E50" s="58"/>
      <c r="F50" s="55"/>
      <c r="G50" s="55"/>
      <c r="H50" s="55"/>
      <c r="I50" s="55"/>
      <c r="J50" s="55"/>
      <c r="K50" s="55"/>
      <c r="L50" s="55"/>
      <c r="M50" s="55"/>
      <c r="N50" s="55"/>
      <c r="O50" s="55"/>
      <c r="P50" s="55"/>
      <c r="Q50" s="55"/>
    </row>
    <row r="51" spans="1:17" ht="24.75" customHeight="1">
      <c r="A51" s="52">
        <v>2</v>
      </c>
      <c r="B51" s="70" t="s">
        <v>223</v>
      </c>
      <c r="C51" s="58"/>
      <c r="D51" s="58"/>
      <c r="E51" s="58"/>
      <c r="F51" s="55"/>
      <c r="G51" s="55"/>
      <c r="H51" s="55"/>
      <c r="I51" s="55"/>
      <c r="J51" s="55"/>
      <c r="K51" s="55"/>
      <c r="L51" s="55"/>
      <c r="M51" s="55"/>
      <c r="N51" s="55"/>
      <c r="O51" s="55"/>
      <c r="P51" s="55"/>
      <c r="Q51" s="55"/>
    </row>
    <row r="52" spans="1:17" ht="24.75" customHeight="1">
      <c r="A52" s="52" t="s">
        <v>59</v>
      </c>
      <c r="B52" s="68" t="s">
        <v>59</v>
      </c>
      <c r="C52" s="58"/>
      <c r="D52" s="58"/>
      <c r="E52" s="58"/>
      <c r="F52" s="55"/>
      <c r="G52" s="55"/>
      <c r="H52" s="55"/>
      <c r="I52" s="55"/>
      <c r="J52" s="55"/>
      <c r="K52" s="55"/>
      <c r="L52" s="55"/>
      <c r="M52" s="55"/>
      <c r="N52" s="55"/>
      <c r="O52" s="55"/>
      <c r="P52" s="55"/>
      <c r="Q52" s="55"/>
    </row>
    <row r="53" spans="1:17" ht="24.75" customHeight="1">
      <c r="A53" s="56" t="s">
        <v>52</v>
      </c>
      <c r="B53" s="69" t="s">
        <v>14</v>
      </c>
      <c r="C53" s="58"/>
      <c r="D53" s="58"/>
      <c r="E53" s="58"/>
      <c r="F53" s="55"/>
      <c r="G53" s="55"/>
      <c r="H53" s="55"/>
      <c r="I53" s="55"/>
      <c r="J53" s="55"/>
      <c r="K53" s="55"/>
      <c r="L53" s="55"/>
      <c r="M53" s="55"/>
      <c r="N53" s="55"/>
      <c r="O53" s="55"/>
      <c r="P53" s="55"/>
      <c r="Q53" s="55"/>
    </row>
    <row r="54" spans="1:17" ht="24.75" customHeight="1">
      <c r="A54" s="52">
        <v>1</v>
      </c>
      <c r="B54" s="70" t="s">
        <v>223</v>
      </c>
      <c r="C54" s="58"/>
      <c r="D54" s="58"/>
      <c r="E54" s="58"/>
      <c r="F54" s="55"/>
      <c r="G54" s="55"/>
      <c r="H54" s="55"/>
      <c r="I54" s="55"/>
      <c r="J54" s="55"/>
      <c r="K54" s="55"/>
      <c r="L54" s="55"/>
      <c r="M54" s="55"/>
      <c r="N54" s="55"/>
      <c r="O54" s="55"/>
      <c r="P54" s="55"/>
      <c r="Q54" s="55"/>
    </row>
    <row r="55" spans="1:17" ht="24.75" customHeight="1">
      <c r="A55" s="52">
        <v>2</v>
      </c>
      <c r="B55" s="70" t="s">
        <v>223</v>
      </c>
      <c r="C55" s="58"/>
      <c r="D55" s="58"/>
      <c r="E55" s="58"/>
      <c r="F55" s="55"/>
      <c r="G55" s="55"/>
      <c r="H55" s="55"/>
      <c r="I55" s="55"/>
      <c r="J55" s="55"/>
      <c r="K55" s="55"/>
      <c r="L55" s="55"/>
      <c r="M55" s="55"/>
      <c r="N55" s="55"/>
      <c r="O55" s="55"/>
      <c r="P55" s="55"/>
      <c r="Q55" s="55"/>
    </row>
    <row r="56" spans="1:17" ht="24.75" customHeight="1">
      <c r="A56" s="52" t="s">
        <v>59</v>
      </c>
      <c r="B56" s="68" t="s">
        <v>59</v>
      </c>
      <c r="C56" s="58"/>
      <c r="D56" s="58"/>
      <c r="E56" s="58"/>
      <c r="F56" s="55"/>
      <c r="G56" s="55"/>
      <c r="H56" s="55"/>
      <c r="I56" s="55"/>
      <c r="J56" s="55"/>
      <c r="K56" s="55"/>
      <c r="L56" s="55"/>
      <c r="M56" s="55"/>
      <c r="N56" s="55"/>
      <c r="O56" s="55"/>
      <c r="P56" s="55"/>
      <c r="Q56" s="55"/>
    </row>
    <row r="57" spans="1:17" ht="33">
      <c r="A57" s="56" t="s">
        <v>53</v>
      </c>
      <c r="B57" s="69" t="s">
        <v>15</v>
      </c>
      <c r="C57" s="58"/>
      <c r="D57" s="58"/>
      <c r="E57" s="58"/>
      <c r="F57" s="55"/>
      <c r="G57" s="55"/>
      <c r="H57" s="55"/>
      <c r="I57" s="55"/>
      <c r="J57" s="55"/>
      <c r="K57" s="55"/>
      <c r="L57" s="55"/>
      <c r="M57" s="55"/>
      <c r="N57" s="55"/>
      <c r="O57" s="55"/>
      <c r="P57" s="55"/>
      <c r="Q57" s="55"/>
    </row>
    <row r="58" spans="1:17" ht="24.75" customHeight="1">
      <c r="A58" s="52">
        <v>1</v>
      </c>
      <c r="B58" s="70" t="s">
        <v>223</v>
      </c>
      <c r="C58" s="58"/>
      <c r="D58" s="58"/>
      <c r="E58" s="58"/>
      <c r="F58" s="55"/>
      <c r="G58" s="55"/>
      <c r="H58" s="55"/>
      <c r="I58" s="55"/>
      <c r="J58" s="55"/>
      <c r="K58" s="55"/>
      <c r="L58" s="55"/>
      <c r="M58" s="55"/>
      <c r="N58" s="55"/>
      <c r="O58" s="55"/>
      <c r="P58" s="55"/>
      <c r="Q58" s="55"/>
    </row>
    <row r="59" spans="1:17" ht="24.75" customHeight="1">
      <c r="A59" s="52">
        <v>2</v>
      </c>
      <c r="B59" s="70" t="s">
        <v>223</v>
      </c>
      <c r="C59" s="58"/>
      <c r="D59" s="58"/>
      <c r="E59" s="58"/>
      <c r="F59" s="55"/>
      <c r="G59" s="55"/>
      <c r="H59" s="55"/>
      <c r="I59" s="55"/>
      <c r="J59" s="55"/>
      <c r="K59" s="55"/>
      <c r="L59" s="55"/>
      <c r="M59" s="55"/>
      <c r="N59" s="55"/>
      <c r="O59" s="55"/>
      <c r="P59" s="55"/>
      <c r="Q59" s="55"/>
    </row>
    <row r="60" spans="1:17" ht="24.75" customHeight="1">
      <c r="A60" s="52" t="s">
        <v>59</v>
      </c>
      <c r="B60" s="68" t="s">
        <v>59</v>
      </c>
      <c r="C60" s="58"/>
      <c r="D60" s="58"/>
      <c r="E60" s="58"/>
      <c r="F60" s="55"/>
      <c r="G60" s="55"/>
      <c r="H60" s="55"/>
      <c r="I60" s="55"/>
      <c r="J60" s="55"/>
      <c r="K60" s="55"/>
      <c r="L60" s="55"/>
      <c r="M60" s="55"/>
      <c r="N60" s="55"/>
      <c r="O60" s="55"/>
      <c r="P60" s="55"/>
      <c r="Q60" s="55"/>
    </row>
    <row r="61" spans="1:17" ht="49.5">
      <c r="A61" s="56" t="s">
        <v>226</v>
      </c>
      <c r="B61" s="69" t="s">
        <v>225</v>
      </c>
      <c r="C61" s="58"/>
      <c r="D61" s="58"/>
      <c r="E61" s="58"/>
      <c r="F61" s="55"/>
      <c r="G61" s="55"/>
      <c r="H61" s="55"/>
      <c r="I61" s="55"/>
      <c r="J61" s="55"/>
      <c r="K61" s="55"/>
      <c r="L61" s="55"/>
      <c r="M61" s="55"/>
      <c r="N61" s="55"/>
      <c r="O61" s="55"/>
      <c r="P61" s="55"/>
      <c r="Q61" s="55"/>
    </row>
    <row r="62" spans="1:17" ht="24.75" customHeight="1">
      <c r="A62" s="52">
        <v>1</v>
      </c>
      <c r="B62" s="70" t="s">
        <v>223</v>
      </c>
      <c r="C62" s="58"/>
      <c r="D62" s="58"/>
      <c r="E62" s="58"/>
      <c r="F62" s="55"/>
      <c r="G62" s="55"/>
      <c r="H62" s="55"/>
      <c r="I62" s="55"/>
      <c r="J62" s="55"/>
      <c r="K62" s="55"/>
      <c r="L62" s="55"/>
      <c r="M62" s="55"/>
      <c r="N62" s="55"/>
      <c r="O62" s="55"/>
      <c r="P62" s="55"/>
      <c r="Q62" s="55"/>
    </row>
    <row r="63" spans="1:17" ht="24.75" customHeight="1">
      <c r="A63" s="52">
        <v>2</v>
      </c>
      <c r="B63" s="70" t="s">
        <v>223</v>
      </c>
      <c r="C63" s="58"/>
      <c r="D63" s="58"/>
      <c r="E63" s="58"/>
      <c r="F63" s="55"/>
      <c r="G63" s="55"/>
      <c r="H63" s="55"/>
      <c r="I63" s="55"/>
      <c r="J63" s="55"/>
      <c r="K63" s="55"/>
      <c r="L63" s="55"/>
      <c r="M63" s="55"/>
      <c r="N63" s="55"/>
      <c r="O63" s="55"/>
      <c r="P63" s="55"/>
      <c r="Q63" s="55"/>
    </row>
    <row r="64" spans="1:17" ht="24.75" customHeight="1">
      <c r="A64" s="52" t="s">
        <v>59</v>
      </c>
      <c r="B64" s="68" t="s">
        <v>59</v>
      </c>
      <c r="C64" s="58"/>
      <c r="D64" s="58"/>
      <c r="E64" s="58"/>
      <c r="F64" s="55"/>
      <c r="G64" s="55"/>
      <c r="H64" s="55"/>
      <c r="I64" s="55"/>
      <c r="J64" s="55"/>
      <c r="K64" s="55"/>
      <c r="L64" s="55"/>
      <c r="M64" s="55"/>
      <c r="N64" s="55"/>
      <c r="O64" s="55"/>
      <c r="P64" s="55"/>
      <c r="Q64" s="55"/>
    </row>
    <row r="65" spans="1:19" ht="33">
      <c r="A65" s="56" t="s">
        <v>228</v>
      </c>
      <c r="B65" s="69" t="s">
        <v>229</v>
      </c>
      <c r="C65" s="58"/>
      <c r="D65" s="58"/>
      <c r="E65" s="58"/>
      <c r="F65" s="55"/>
      <c r="G65" s="55"/>
      <c r="H65" s="55"/>
      <c r="I65" s="55"/>
      <c r="J65" s="55"/>
      <c r="K65" s="55"/>
      <c r="L65" s="55"/>
      <c r="M65" s="55"/>
      <c r="N65" s="55"/>
      <c r="O65" s="55"/>
      <c r="P65" s="55"/>
      <c r="Q65" s="55"/>
    </row>
    <row r="66" spans="1:19" ht="24.75" customHeight="1">
      <c r="A66" s="52">
        <v>1</v>
      </c>
      <c r="B66" s="70" t="s">
        <v>223</v>
      </c>
      <c r="C66" s="58"/>
      <c r="D66" s="58"/>
      <c r="E66" s="58"/>
      <c r="F66" s="55"/>
      <c r="G66" s="55"/>
      <c r="H66" s="55"/>
      <c r="I66" s="55"/>
      <c r="J66" s="55"/>
      <c r="K66" s="55"/>
      <c r="L66" s="55"/>
      <c r="M66" s="55"/>
      <c r="N66" s="55"/>
      <c r="O66" s="55"/>
      <c r="P66" s="55"/>
      <c r="Q66" s="55"/>
    </row>
    <row r="67" spans="1:19" ht="24.75" customHeight="1">
      <c r="A67" s="52">
        <v>2</v>
      </c>
      <c r="B67" s="70" t="s">
        <v>223</v>
      </c>
      <c r="C67" s="58"/>
      <c r="D67" s="58"/>
      <c r="E67" s="58"/>
      <c r="F67" s="55"/>
      <c r="G67" s="55"/>
      <c r="H67" s="55"/>
      <c r="I67" s="55"/>
      <c r="J67" s="55"/>
      <c r="K67" s="55"/>
      <c r="L67" s="55"/>
      <c r="M67" s="55"/>
      <c r="N67" s="55"/>
      <c r="O67" s="55"/>
      <c r="P67" s="55"/>
      <c r="Q67" s="55"/>
    </row>
    <row r="68" spans="1:19" ht="24.75" customHeight="1">
      <c r="A68" s="52" t="s">
        <v>59</v>
      </c>
      <c r="B68" s="68" t="s">
        <v>59</v>
      </c>
      <c r="C68" s="58"/>
      <c r="D68" s="58"/>
      <c r="E68" s="58"/>
      <c r="F68" s="55"/>
      <c r="G68" s="55"/>
      <c r="H68" s="55"/>
      <c r="I68" s="55"/>
      <c r="J68" s="55"/>
      <c r="K68" s="55"/>
      <c r="L68" s="55"/>
      <c r="M68" s="55"/>
      <c r="N68" s="55"/>
      <c r="O68" s="55"/>
      <c r="P68" s="55"/>
      <c r="Q68" s="55"/>
    </row>
    <row r="69" spans="1:19" ht="7.9" customHeight="1">
      <c r="A69" s="71"/>
      <c r="B69" s="69"/>
      <c r="C69" s="72"/>
      <c r="D69" s="72"/>
      <c r="E69" s="72"/>
      <c r="F69" s="72"/>
      <c r="G69" s="72"/>
      <c r="H69" s="72"/>
      <c r="I69" s="72"/>
      <c r="J69" s="72"/>
      <c r="K69" s="72"/>
      <c r="L69" s="55"/>
      <c r="M69" s="55"/>
      <c r="N69" s="55"/>
      <c r="O69" s="55"/>
      <c r="P69" s="55"/>
      <c r="Q69" s="55"/>
      <c r="S69" s="44" t="s">
        <v>239</v>
      </c>
    </row>
    <row r="71" spans="1:19" ht="15.75">
      <c r="B71" s="27" t="s">
        <v>156</v>
      </c>
    </row>
    <row r="72" spans="1:19" ht="15.75">
      <c r="B72" s="28" t="s">
        <v>157</v>
      </c>
    </row>
  </sheetData>
  <mergeCells count="26">
    <mergeCell ref="A1:I1"/>
    <mergeCell ref="J1:Q1"/>
    <mergeCell ref="A2:I2"/>
    <mergeCell ref="J2:Q2"/>
    <mergeCell ref="A3:Q3"/>
    <mergeCell ref="A5:Q5"/>
    <mergeCell ref="A6:Q6"/>
    <mergeCell ref="A7:Q7"/>
    <mergeCell ref="M8:Q8"/>
    <mergeCell ref="C9:E9"/>
    <mergeCell ref="F9:H9"/>
    <mergeCell ref="I9:K9"/>
    <mergeCell ref="L9:Q9"/>
    <mergeCell ref="L10:N10"/>
    <mergeCell ref="O10:Q10"/>
    <mergeCell ref="A9:A11"/>
    <mergeCell ref="B9:B11"/>
    <mergeCell ref="C10:C11"/>
    <mergeCell ref="D10:D11"/>
    <mergeCell ref="E10:E11"/>
    <mergeCell ref="F10:F11"/>
    <mergeCell ref="G10:G11"/>
    <mergeCell ref="H10:H11"/>
    <mergeCell ref="I10:I11"/>
    <mergeCell ref="J10:J11"/>
    <mergeCell ref="K10:K11"/>
  </mergeCells>
  <pageMargins left="0.23622047244094499" right="0.23622047244094499" top="0.74803149606299202" bottom="0.74803149606299202" header="0.31496062992126" footer="0.31496062992126"/>
  <pageSetup paperSize="9" scale="70" fitToHeight="0"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Q431"/>
  <sheetViews>
    <sheetView workbookViewId="0">
      <selection activeCell="A2" sqref="A2:I2"/>
    </sheetView>
  </sheetViews>
  <sheetFormatPr defaultColWidth="9.140625" defaultRowHeight="18.75"/>
  <cols>
    <col min="1" max="1" width="5.140625" style="7" customWidth="1"/>
    <col min="2" max="2" width="51.5703125" style="8" customWidth="1"/>
    <col min="3" max="3" width="13.42578125" style="9" customWidth="1"/>
    <col min="4" max="4" width="13.7109375" style="9" customWidth="1"/>
    <col min="5" max="5" width="13.42578125" style="9" customWidth="1"/>
    <col min="6" max="6" width="13.42578125" style="10" customWidth="1"/>
    <col min="7" max="8" width="11.7109375" style="10" customWidth="1"/>
    <col min="9" max="10" width="14" style="10" customWidth="1"/>
    <col min="11" max="11" width="14.140625" style="10" customWidth="1"/>
    <col min="12" max="12" width="18.5703125" style="11" customWidth="1"/>
    <col min="13" max="14" width="14.42578125" style="11" customWidth="1"/>
    <col min="15" max="15" width="13.85546875" style="11" customWidth="1"/>
    <col min="16" max="16" width="11.85546875" style="11" customWidth="1"/>
    <col min="17" max="18" width="13.7109375" style="11" customWidth="1"/>
    <col min="19" max="20" width="15.28515625" style="11" customWidth="1"/>
    <col min="21" max="16384" width="9.140625" style="11"/>
  </cols>
  <sheetData>
    <row r="1" spans="1:17" ht="31.9" customHeight="1">
      <c r="A1" s="367" t="s">
        <v>240</v>
      </c>
      <c r="B1" s="367"/>
      <c r="C1" s="367"/>
      <c r="D1" s="367"/>
      <c r="E1" s="367"/>
      <c r="F1" s="367"/>
      <c r="G1" s="367"/>
      <c r="H1" s="367"/>
      <c r="I1" s="367"/>
      <c r="J1" s="34"/>
      <c r="K1" s="451" t="s">
        <v>17</v>
      </c>
      <c r="L1" s="451"/>
      <c r="M1" s="451"/>
      <c r="N1" s="451"/>
      <c r="O1" s="451"/>
      <c r="P1" s="451"/>
      <c r="Q1" s="35"/>
    </row>
    <row r="2" spans="1:17" ht="31.9" customHeight="1">
      <c r="A2" s="445" t="s">
        <v>107</v>
      </c>
      <c r="B2" s="445"/>
      <c r="C2" s="445"/>
      <c r="D2" s="445"/>
      <c r="E2" s="445"/>
      <c r="F2" s="445"/>
      <c r="G2" s="445"/>
      <c r="H2" s="445"/>
      <c r="I2" s="445"/>
      <c r="J2" s="36"/>
      <c r="K2" s="452" t="s">
        <v>202</v>
      </c>
      <c r="L2" s="452"/>
      <c r="M2" s="452"/>
      <c r="N2" s="452"/>
      <c r="O2" s="452"/>
      <c r="P2" s="452"/>
      <c r="Q2" s="37"/>
    </row>
    <row r="3" spans="1:17" s="1" customFormat="1" ht="42" customHeight="1">
      <c r="A3" s="432" t="s">
        <v>203</v>
      </c>
      <c r="B3" s="432"/>
      <c r="C3" s="432"/>
      <c r="D3" s="432"/>
      <c r="E3" s="432"/>
      <c r="F3" s="432"/>
      <c r="G3" s="432"/>
      <c r="H3" s="432"/>
      <c r="I3" s="432"/>
      <c r="J3" s="432"/>
      <c r="K3" s="432"/>
      <c r="L3" s="432"/>
      <c r="M3" s="432"/>
      <c r="N3" s="432"/>
      <c r="O3" s="432"/>
      <c r="P3" s="432"/>
    </row>
    <row r="4" spans="1:17" s="1" customFormat="1" ht="32.25" customHeight="1">
      <c r="A4" s="455" t="s">
        <v>231</v>
      </c>
      <c r="B4" s="455"/>
      <c r="C4" s="455"/>
      <c r="D4" s="455"/>
      <c r="E4" s="455"/>
      <c r="F4" s="455"/>
      <c r="G4" s="455"/>
      <c r="H4" s="455"/>
      <c r="I4" s="455"/>
      <c r="J4" s="455"/>
      <c r="K4" s="455"/>
      <c r="L4" s="455"/>
      <c r="M4" s="455"/>
      <c r="N4" s="455"/>
      <c r="O4" s="455"/>
      <c r="P4" s="455"/>
    </row>
    <row r="5" spans="1:17" ht="45.75" customHeight="1">
      <c r="A5" s="367" t="s">
        <v>241</v>
      </c>
      <c r="B5" s="367"/>
      <c r="C5" s="367"/>
      <c r="D5" s="367"/>
      <c r="E5" s="367"/>
      <c r="F5" s="367"/>
      <c r="G5" s="367"/>
      <c r="H5" s="367"/>
      <c r="I5" s="367"/>
      <c r="J5" s="367"/>
      <c r="K5" s="367"/>
      <c r="L5" s="367"/>
      <c r="M5" s="367"/>
      <c r="N5" s="367"/>
      <c r="O5" s="367"/>
      <c r="P5" s="367"/>
    </row>
    <row r="6" spans="1:17" ht="29.25" customHeight="1">
      <c r="A6" s="456"/>
      <c r="B6" s="456"/>
      <c r="C6" s="456"/>
      <c r="D6" s="456"/>
      <c r="E6" s="456"/>
      <c r="F6" s="456"/>
      <c r="G6" s="456"/>
      <c r="H6" s="456"/>
      <c r="I6" s="456"/>
      <c r="J6" s="456"/>
      <c r="K6" s="456"/>
      <c r="L6" s="456"/>
      <c r="M6" s="456"/>
      <c r="N6" s="456"/>
      <c r="O6" s="456"/>
      <c r="P6" s="456"/>
    </row>
    <row r="7" spans="1:17" s="2" customFormat="1" ht="35.65" customHeight="1">
      <c r="A7" s="457" t="s">
        <v>0</v>
      </c>
      <c r="B7" s="457"/>
      <c r="C7" s="457"/>
      <c r="D7" s="457"/>
      <c r="E7" s="457"/>
      <c r="F7" s="457"/>
      <c r="G7" s="457"/>
      <c r="H7" s="457"/>
      <c r="I7" s="457"/>
      <c r="J7" s="457"/>
      <c r="K7" s="457"/>
      <c r="L7" s="457"/>
      <c r="M7" s="457"/>
      <c r="N7" s="457"/>
      <c r="O7" s="457"/>
      <c r="P7" s="457"/>
    </row>
    <row r="8" spans="1:17" s="3" customFormat="1" ht="66" customHeight="1">
      <c r="A8" s="458" t="s">
        <v>18</v>
      </c>
      <c r="B8" s="369" t="s">
        <v>19</v>
      </c>
      <c r="C8" s="369" t="s">
        <v>21</v>
      </c>
      <c r="D8" s="369" t="s">
        <v>23</v>
      </c>
      <c r="E8" s="382" t="s">
        <v>90</v>
      </c>
      <c r="F8" s="388"/>
      <c r="G8" s="388"/>
      <c r="H8" s="383"/>
      <c r="I8" s="377" t="s">
        <v>242</v>
      </c>
      <c r="J8" s="377"/>
      <c r="K8" s="378"/>
      <c r="L8" s="372" t="s">
        <v>243</v>
      </c>
      <c r="M8" s="382" t="s">
        <v>244</v>
      </c>
      <c r="N8" s="388"/>
      <c r="O8" s="388"/>
      <c r="P8" s="369" t="s">
        <v>3</v>
      </c>
    </row>
    <row r="9" spans="1:17" s="3" customFormat="1" ht="36" customHeight="1">
      <c r="A9" s="458"/>
      <c r="B9" s="369"/>
      <c r="C9" s="369"/>
      <c r="D9" s="369"/>
      <c r="E9" s="369" t="s">
        <v>103</v>
      </c>
      <c r="F9" s="369" t="s">
        <v>27</v>
      </c>
      <c r="G9" s="369"/>
      <c r="H9" s="369"/>
      <c r="I9" s="369" t="s">
        <v>5</v>
      </c>
      <c r="J9" s="369" t="s">
        <v>10</v>
      </c>
      <c r="K9" s="369"/>
      <c r="L9" s="374"/>
      <c r="M9" s="369" t="s">
        <v>5</v>
      </c>
      <c r="N9" s="382" t="s">
        <v>10</v>
      </c>
      <c r="O9" s="388"/>
      <c r="P9" s="369"/>
    </row>
    <row r="10" spans="1:17" s="3" customFormat="1" ht="36" customHeight="1">
      <c r="A10" s="458"/>
      <c r="B10" s="369"/>
      <c r="C10" s="369"/>
      <c r="D10" s="369"/>
      <c r="E10" s="369"/>
      <c r="F10" s="369" t="s">
        <v>245</v>
      </c>
      <c r="G10" s="369" t="s">
        <v>10</v>
      </c>
      <c r="H10" s="369"/>
      <c r="I10" s="369"/>
      <c r="J10" s="369" t="s">
        <v>246</v>
      </c>
      <c r="K10" s="369" t="s">
        <v>247</v>
      </c>
      <c r="L10" s="374"/>
      <c r="M10" s="369"/>
      <c r="N10" s="369" t="s">
        <v>246</v>
      </c>
      <c r="O10" s="382" t="s">
        <v>247</v>
      </c>
      <c r="P10" s="369"/>
    </row>
    <row r="11" spans="1:17" s="3" customFormat="1" ht="40.5" customHeight="1">
      <c r="A11" s="458"/>
      <c r="B11" s="369"/>
      <c r="C11" s="369"/>
      <c r="D11" s="369"/>
      <c r="E11" s="369"/>
      <c r="F11" s="454"/>
      <c r="G11" s="42" t="s">
        <v>78</v>
      </c>
      <c r="H11" s="38" t="s">
        <v>248</v>
      </c>
      <c r="I11" s="369"/>
      <c r="J11" s="369"/>
      <c r="K11" s="369"/>
      <c r="L11" s="373"/>
      <c r="M11" s="369"/>
      <c r="N11" s="369"/>
      <c r="O11" s="382"/>
      <c r="P11" s="369"/>
    </row>
    <row r="12" spans="1:17" s="4" customFormat="1" ht="30.75" customHeight="1">
      <c r="A12" s="16">
        <v>1</v>
      </c>
      <c r="B12" s="15">
        <v>2</v>
      </c>
      <c r="C12" s="16">
        <v>3</v>
      </c>
      <c r="D12" s="15">
        <v>4</v>
      </c>
      <c r="E12" s="16">
        <v>5</v>
      </c>
      <c r="F12" s="15">
        <v>6</v>
      </c>
      <c r="G12" s="16">
        <v>7</v>
      </c>
      <c r="H12" s="15">
        <v>8</v>
      </c>
      <c r="I12" s="16">
        <v>9</v>
      </c>
      <c r="J12" s="15">
        <v>10</v>
      </c>
      <c r="K12" s="16">
        <v>11</v>
      </c>
      <c r="L12" s="15">
        <v>12</v>
      </c>
      <c r="M12" s="16">
        <v>13</v>
      </c>
      <c r="N12" s="15">
        <v>14</v>
      </c>
      <c r="O12" s="16">
        <v>15</v>
      </c>
      <c r="P12" s="15">
        <v>16</v>
      </c>
    </row>
    <row r="13" spans="1:17" s="4" customFormat="1" ht="39" customHeight="1">
      <c r="A13" s="16"/>
      <c r="B13" s="17" t="s">
        <v>9</v>
      </c>
      <c r="C13" s="16"/>
      <c r="D13" s="15"/>
      <c r="E13" s="16"/>
      <c r="F13" s="15"/>
      <c r="G13" s="15"/>
      <c r="H13" s="16"/>
      <c r="I13" s="16"/>
      <c r="J13" s="16"/>
      <c r="K13" s="16"/>
      <c r="L13" s="16"/>
      <c r="M13" s="16"/>
      <c r="N13" s="16"/>
      <c r="O13" s="16"/>
      <c r="P13" s="16"/>
    </row>
    <row r="14" spans="1:17" ht="39" customHeight="1">
      <c r="A14" s="18" t="s">
        <v>32</v>
      </c>
      <c r="B14" s="19" t="s">
        <v>98</v>
      </c>
      <c r="C14" s="23"/>
      <c r="D14" s="23"/>
      <c r="E14" s="23"/>
      <c r="F14" s="24"/>
      <c r="G14" s="24"/>
      <c r="H14" s="24"/>
      <c r="I14" s="24"/>
      <c r="J14" s="24"/>
      <c r="K14" s="24"/>
      <c r="L14" s="39"/>
      <c r="M14" s="39"/>
      <c r="N14" s="39"/>
      <c r="O14" s="39"/>
      <c r="P14" s="39"/>
    </row>
    <row r="15" spans="1:17" ht="39" customHeight="1">
      <c r="A15" s="18" t="s">
        <v>41</v>
      </c>
      <c r="B15" s="19" t="s">
        <v>33</v>
      </c>
      <c r="C15" s="23"/>
      <c r="D15" s="23"/>
      <c r="E15" s="23"/>
      <c r="F15" s="24"/>
      <c r="G15" s="24"/>
      <c r="H15" s="24"/>
      <c r="I15" s="24"/>
      <c r="J15" s="24"/>
      <c r="K15" s="24"/>
      <c r="L15" s="39"/>
      <c r="M15" s="39"/>
      <c r="N15" s="39"/>
      <c r="O15" s="39"/>
      <c r="P15" s="39"/>
    </row>
    <row r="16" spans="1:17" ht="30" customHeight="1">
      <c r="A16" s="20" t="s">
        <v>34</v>
      </c>
      <c r="B16" s="21" t="s">
        <v>62</v>
      </c>
      <c r="C16" s="23"/>
      <c r="D16" s="23"/>
      <c r="E16" s="23"/>
      <c r="F16" s="24"/>
      <c r="G16" s="24"/>
      <c r="H16" s="24"/>
      <c r="I16" s="24"/>
      <c r="J16" s="24"/>
      <c r="K16" s="24"/>
      <c r="L16" s="39"/>
      <c r="M16" s="39"/>
      <c r="N16" s="39"/>
      <c r="O16" s="39"/>
      <c r="P16" s="39"/>
    </row>
    <row r="17" spans="1:16" ht="30" customHeight="1">
      <c r="A17" s="20" t="s">
        <v>59</v>
      </c>
      <c r="B17" s="185" t="s">
        <v>63</v>
      </c>
      <c r="C17" s="23"/>
      <c r="D17" s="23"/>
      <c r="E17" s="23"/>
      <c r="F17" s="24"/>
      <c r="G17" s="24"/>
      <c r="H17" s="24"/>
      <c r="I17" s="24"/>
      <c r="J17" s="24"/>
      <c r="K17" s="24"/>
      <c r="L17" s="39"/>
      <c r="M17" s="39"/>
      <c r="N17" s="39"/>
      <c r="O17" s="39"/>
      <c r="P17" s="39"/>
    </row>
    <row r="18" spans="1:16" ht="39" customHeight="1">
      <c r="A18" s="18" t="s">
        <v>46</v>
      </c>
      <c r="B18" s="19" t="s">
        <v>104</v>
      </c>
      <c r="C18" s="23"/>
      <c r="D18" s="23"/>
      <c r="E18" s="23"/>
      <c r="F18" s="24"/>
      <c r="G18" s="24"/>
      <c r="H18" s="24"/>
      <c r="I18" s="24"/>
      <c r="J18" s="24"/>
      <c r="K18" s="24"/>
      <c r="L18" s="39"/>
      <c r="M18" s="39"/>
      <c r="N18" s="39"/>
      <c r="O18" s="39"/>
      <c r="P18" s="39"/>
    </row>
    <row r="19" spans="1:16" s="5" customFormat="1" ht="61.5" customHeight="1">
      <c r="A19" s="18" t="s">
        <v>249</v>
      </c>
      <c r="B19" s="22" t="s">
        <v>250</v>
      </c>
      <c r="C19" s="25"/>
      <c r="D19" s="25"/>
      <c r="E19" s="25"/>
      <c r="F19" s="26"/>
      <c r="G19" s="26"/>
      <c r="H19" s="26"/>
      <c r="I19" s="26"/>
      <c r="J19" s="26"/>
      <c r="K19" s="26"/>
      <c r="L19" s="40"/>
      <c r="M19" s="40"/>
      <c r="N19" s="40"/>
      <c r="O19" s="40"/>
      <c r="P19" s="40"/>
    </row>
    <row r="20" spans="1:16" ht="30" customHeight="1">
      <c r="A20" s="20" t="s">
        <v>34</v>
      </c>
      <c r="B20" s="21" t="s">
        <v>62</v>
      </c>
      <c r="C20" s="23"/>
      <c r="D20" s="23"/>
      <c r="E20" s="23"/>
      <c r="F20" s="24"/>
      <c r="G20" s="24"/>
      <c r="H20" s="24"/>
      <c r="I20" s="24"/>
      <c r="J20" s="24"/>
      <c r="K20" s="24"/>
      <c r="L20" s="39"/>
      <c r="M20" s="39"/>
      <c r="N20" s="39"/>
      <c r="O20" s="39"/>
      <c r="P20" s="39"/>
    </row>
    <row r="21" spans="1:16" ht="30" customHeight="1">
      <c r="A21" s="20" t="s">
        <v>59</v>
      </c>
      <c r="B21" s="185" t="s">
        <v>63</v>
      </c>
      <c r="C21" s="23"/>
      <c r="D21" s="23"/>
      <c r="E21" s="23"/>
      <c r="F21" s="24"/>
      <c r="G21" s="24"/>
      <c r="H21" s="24"/>
      <c r="I21" s="24"/>
      <c r="J21" s="24"/>
      <c r="K21" s="24"/>
      <c r="L21" s="39"/>
      <c r="M21" s="39"/>
      <c r="N21" s="39"/>
      <c r="O21" s="39"/>
      <c r="P21" s="39"/>
    </row>
    <row r="22" spans="1:16" s="5" customFormat="1" ht="57" customHeight="1">
      <c r="A22" s="18" t="s">
        <v>251</v>
      </c>
      <c r="B22" s="22" t="s">
        <v>252</v>
      </c>
      <c r="C22" s="25"/>
      <c r="D22" s="25"/>
      <c r="E22" s="25"/>
      <c r="F22" s="26"/>
      <c r="G22" s="26"/>
      <c r="H22" s="26"/>
      <c r="I22" s="26"/>
      <c r="J22" s="26"/>
      <c r="K22" s="26"/>
      <c r="L22" s="40"/>
      <c r="M22" s="40"/>
      <c r="N22" s="40"/>
      <c r="O22" s="40"/>
      <c r="P22" s="40"/>
    </row>
    <row r="23" spans="1:16" ht="30" customHeight="1">
      <c r="A23" s="20" t="s">
        <v>34</v>
      </c>
      <c r="B23" s="21" t="s">
        <v>62</v>
      </c>
      <c r="C23" s="23"/>
      <c r="D23" s="23"/>
      <c r="E23" s="23"/>
      <c r="F23" s="24"/>
      <c r="G23" s="24"/>
      <c r="H23" s="24"/>
      <c r="I23" s="24"/>
      <c r="J23" s="24"/>
      <c r="K23" s="24"/>
      <c r="L23" s="39"/>
      <c r="M23" s="39"/>
      <c r="N23" s="39"/>
      <c r="O23" s="39"/>
      <c r="P23" s="39"/>
    </row>
    <row r="24" spans="1:16" ht="30" customHeight="1">
      <c r="A24" s="20" t="s">
        <v>59</v>
      </c>
      <c r="B24" s="185" t="s">
        <v>63</v>
      </c>
      <c r="C24" s="23"/>
      <c r="D24" s="23"/>
      <c r="E24" s="23"/>
      <c r="F24" s="24"/>
      <c r="G24" s="24"/>
      <c r="H24" s="24"/>
      <c r="I24" s="24"/>
      <c r="J24" s="24"/>
      <c r="K24" s="24"/>
      <c r="L24" s="39"/>
      <c r="M24" s="39"/>
      <c r="N24" s="39"/>
      <c r="O24" s="39"/>
      <c r="P24" s="39"/>
    </row>
    <row r="25" spans="1:16" ht="45.75" customHeight="1">
      <c r="A25" s="18" t="s">
        <v>253</v>
      </c>
      <c r="B25" s="22" t="s">
        <v>254</v>
      </c>
      <c r="C25" s="23"/>
      <c r="D25" s="23"/>
      <c r="E25" s="23"/>
      <c r="F25" s="24"/>
      <c r="G25" s="24"/>
      <c r="H25" s="24"/>
      <c r="I25" s="24"/>
      <c r="J25" s="24"/>
      <c r="K25" s="24"/>
      <c r="L25" s="39"/>
      <c r="M25" s="39"/>
      <c r="N25" s="39"/>
      <c r="O25" s="39"/>
      <c r="P25" s="39"/>
    </row>
    <row r="26" spans="1:16" ht="33.75" customHeight="1">
      <c r="A26" s="20" t="s">
        <v>34</v>
      </c>
      <c r="B26" s="21" t="s">
        <v>62</v>
      </c>
      <c r="C26" s="23"/>
      <c r="D26" s="23"/>
      <c r="E26" s="23"/>
      <c r="F26" s="24"/>
      <c r="G26" s="24"/>
      <c r="H26" s="24"/>
      <c r="I26" s="24"/>
      <c r="J26" s="24"/>
      <c r="K26" s="24"/>
      <c r="L26" s="39"/>
      <c r="M26" s="39"/>
      <c r="N26" s="39"/>
      <c r="O26" s="39"/>
      <c r="P26" s="39"/>
    </row>
    <row r="27" spans="1:16" ht="34.5" customHeight="1">
      <c r="A27" s="20"/>
      <c r="B27" s="185" t="s">
        <v>255</v>
      </c>
      <c r="C27" s="23"/>
      <c r="D27" s="23"/>
      <c r="E27" s="23"/>
      <c r="F27" s="24"/>
      <c r="G27" s="24"/>
      <c r="H27" s="24"/>
      <c r="I27" s="24"/>
      <c r="J27" s="24"/>
      <c r="K27" s="24"/>
      <c r="L27" s="39"/>
      <c r="M27" s="39"/>
      <c r="N27" s="39"/>
      <c r="O27" s="39"/>
      <c r="P27" s="39"/>
    </row>
    <row r="28" spans="1:16" s="5" customFormat="1" ht="53.25" customHeight="1">
      <c r="A28" s="18" t="s">
        <v>256</v>
      </c>
      <c r="B28" s="22" t="s">
        <v>257</v>
      </c>
      <c r="C28" s="25"/>
      <c r="D28" s="25"/>
      <c r="E28" s="25"/>
      <c r="F28" s="26"/>
      <c r="G28" s="26"/>
      <c r="H28" s="26"/>
      <c r="I28" s="26"/>
      <c r="J28" s="26"/>
      <c r="K28" s="26"/>
      <c r="L28" s="40"/>
      <c r="M28" s="40"/>
      <c r="N28" s="40"/>
      <c r="O28" s="40"/>
      <c r="P28" s="40"/>
    </row>
    <row r="29" spans="1:16" ht="37.5" customHeight="1">
      <c r="A29" s="20" t="s">
        <v>34</v>
      </c>
      <c r="B29" s="21" t="s">
        <v>62</v>
      </c>
      <c r="C29" s="23"/>
      <c r="D29" s="23"/>
      <c r="E29" s="23"/>
      <c r="F29" s="24"/>
      <c r="G29" s="24"/>
      <c r="H29" s="24"/>
      <c r="I29" s="24"/>
      <c r="J29" s="24"/>
      <c r="K29" s="24"/>
      <c r="L29" s="39"/>
      <c r="M29" s="39"/>
      <c r="N29" s="39"/>
      <c r="O29" s="39"/>
      <c r="P29" s="39"/>
    </row>
    <row r="30" spans="1:16" ht="39" customHeight="1">
      <c r="A30" s="20"/>
      <c r="B30" s="21" t="s">
        <v>258</v>
      </c>
      <c r="C30" s="23"/>
      <c r="D30" s="23"/>
      <c r="E30" s="23"/>
      <c r="F30" s="24"/>
      <c r="G30" s="24"/>
      <c r="H30" s="24"/>
      <c r="I30" s="24"/>
      <c r="J30" s="24"/>
      <c r="K30" s="24"/>
      <c r="L30" s="39"/>
      <c r="M30" s="39"/>
      <c r="N30" s="39"/>
      <c r="O30" s="39"/>
      <c r="P30" s="39"/>
    </row>
    <row r="31" spans="1:16" s="5" customFormat="1" ht="63" customHeight="1">
      <c r="A31" s="18" t="s">
        <v>259</v>
      </c>
      <c r="B31" s="22" t="s">
        <v>260</v>
      </c>
      <c r="C31" s="25"/>
      <c r="D31" s="25"/>
      <c r="E31" s="25"/>
      <c r="F31" s="26"/>
      <c r="G31" s="26"/>
      <c r="H31" s="26"/>
      <c r="I31" s="26"/>
      <c r="J31" s="26"/>
      <c r="K31" s="26"/>
      <c r="L31" s="40"/>
      <c r="M31" s="40"/>
      <c r="N31" s="40"/>
      <c r="O31" s="40"/>
      <c r="P31" s="40"/>
    </row>
    <row r="32" spans="1:16" ht="37.5" customHeight="1">
      <c r="A32" s="20" t="s">
        <v>34</v>
      </c>
      <c r="B32" s="21" t="s">
        <v>62</v>
      </c>
      <c r="C32" s="23"/>
      <c r="D32" s="23"/>
      <c r="E32" s="23"/>
      <c r="F32" s="24"/>
      <c r="G32" s="24"/>
      <c r="H32" s="24"/>
      <c r="I32" s="24"/>
      <c r="J32" s="24"/>
      <c r="K32" s="24"/>
      <c r="L32" s="39"/>
      <c r="M32" s="39"/>
      <c r="N32" s="39"/>
      <c r="O32" s="39"/>
      <c r="P32" s="39"/>
    </row>
    <row r="33" spans="1:16" ht="39" customHeight="1">
      <c r="A33" s="20"/>
      <c r="B33" s="21" t="s">
        <v>258</v>
      </c>
      <c r="C33" s="23"/>
      <c r="D33" s="23"/>
      <c r="E33" s="23"/>
      <c r="F33" s="24"/>
      <c r="G33" s="24"/>
      <c r="H33" s="24"/>
      <c r="I33" s="24"/>
      <c r="J33" s="24"/>
      <c r="K33" s="24"/>
      <c r="L33" s="39"/>
      <c r="M33" s="39"/>
      <c r="N33" s="39"/>
      <c r="O33" s="39"/>
      <c r="P33" s="39"/>
    </row>
    <row r="34" spans="1:16" ht="50.25" customHeight="1">
      <c r="A34" s="18" t="s">
        <v>50</v>
      </c>
      <c r="B34" s="19" t="s">
        <v>261</v>
      </c>
      <c r="C34" s="23"/>
      <c r="D34" s="23"/>
      <c r="E34" s="23"/>
      <c r="F34" s="24"/>
      <c r="G34" s="24"/>
      <c r="H34" s="24"/>
      <c r="I34" s="24"/>
      <c r="J34" s="24"/>
      <c r="K34" s="24"/>
      <c r="L34" s="39"/>
      <c r="M34" s="39"/>
      <c r="N34" s="39"/>
      <c r="O34" s="39"/>
      <c r="P34" s="39"/>
    </row>
    <row r="35" spans="1:16" ht="45.75" customHeight="1">
      <c r="A35" s="20"/>
      <c r="B35" s="22" t="s">
        <v>262</v>
      </c>
      <c r="C35" s="23"/>
      <c r="D35" s="23"/>
      <c r="E35" s="23"/>
      <c r="F35" s="24"/>
      <c r="G35" s="24"/>
      <c r="H35" s="24"/>
      <c r="I35" s="24"/>
      <c r="J35" s="24"/>
      <c r="K35" s="24"/>
      <c r="L35" s="39"/>
      <c r="M35" s="39"/>
      <c r="N35" s="39"/>
      <c r="O35" s="39"/>
      <c r="P35" s="39"/>
    </row>
    <row r="36" spans="1:16" ht="30" customHeight="1">
      <c r="B36" s="27"/>
    </row>
    <row r="37" spans="1:16" ht="30" customHeight="1">
      <c r="B37" s="27" t="s">
        <v>156</v>
      </c>
    </row>
    <row r="38" spans="1:16" ht="30" customHeight="1">
      <c r="B38" s="28" t="s">
        <v>157</v>
      </c>
    </row>
    <row r="39" spans="1:16" ht="30" customHeight="1"/>
    <row r="40" spans="1:16" ht="30" customHeight="1"/>
    <row r="41" spans="1:16" ht="30" customHeight="1"/>
    <row r="42" spans="1:16" ht="30" customHeight="1"/>
    <row r="43" spans="1:16" ht="30" customHeight="1"/>
    <row r="44" spans="1:16" ht="30" customHeight="1"/>
    <row r="45" spans="1:16" ht="30" customHeight="1"/>
    <row r="46" spans="1:16" ht="30" customHeight="1">
      <c r="B46" s="434"/>
      <c r="C46" s="434"/>
      <c r="D46" s="434"/>
      <c r="E46" s="434"/>
      <c r="F46" s="434"/>
      <c r="G46" s="434"/>
      <c r="H46" s="434"/>
      <c r="I46" s="29"/>
      <c r="J46" s="29"/>
      <c r="K46" s="29"/>
    </row>
    <row r="47" spans="1:16" ht="19.899999999999999" customHeight="1"/>
    <row r="48" spans="1:16" s="5" customFormat="1" ht="25.5" customHeight="1">
      <c r="A48" s="30"/>
      <c r="B48" s="5" t="s">
        <v>263</v>
      </c>
      <c r="C48" s="30"/>
      <c r="D48" s="30"/>
      <c r="E48" s="30"/>
      <c r="F48" s="31"/>
      <c r="G48" s="31"/>
      <c r="H48" s="31"/>
    </row>
    <row r="49" spans="1:8" s="6" customFormat="1" ht="25.5" customHeight="1">
      <c r="A49" s="7"/>
      <c r="B49" s="32" t="s">
        <v>264</v>
      </c>
      <c r="C49" s="7"/>
      <c r="D49" s="7"/>
      <c r="E49" s="7"/>
      <c r="F49" s="33"/>
      <c r="G49" s="33"/>
      <c r="H49" s="33"/>
    </row>
    <row r="50" spans="1:8" s="6" customFormat="1" ht="25.5" customHeight="1">
      <c r="A50" s="7"/>
      <c r="B50" s="6" t="s">
        <v>265</v>
      </c>
      <c r="C50" s="7"/>
      <c r="D50" s="7"/>
      <c r="E50" s="7"/>
      <c r="F50" s="33"/>
      <c r="G50" s="33"/>
      <c r="H50" s="33"/>
    </row>
    <row r="51" spans="1:8" s="6" customFormat="1" ht="25.5" customHeight="1">
      <c r="A51" s="7"/>
      <c r="B51" s="6" t="s">
        <v>266</v>
      </c>
      <c r="C51" s="7"/>
      <c r="D51" s="7"/>
      <c r="E51" s="7"/>
      <c r="F51" s="33"/>
      <c r="G51" s="33"/>
      <c r="H51" s="33"/>
    </row>
    <row r="52" spans="1:8" s="6" customFormat="1" ht="25.5" customHeight="1">
      <c r="A52" s="7"/>
      <c r="B52" s="6" t="s">
        <v>267</v>
      </c>
      <c r="C52" s="7"/>
      <c r="D52" s="7"/>
      <c r="E52" s="7"/>
      <c r="F52" s="33"/>
      <c r="G52" s="33"/>
      <c r="H52" s="33"/>
    </row>
    <row r="53" spans="1:8" s="6" customFormat="1" ht="25.5" customHeight="1">
      <c r="A53" s="7"/>
      <c r="B53" s="6" t="s">
        <v>268</v>
      </c>
      <c r="C53" s="7"/>
      <c r="D53" s="7"/>
      <c r="E53" s="7"/>
      <c r="F53" s="33"/>
      <c r="G53" s="33"/>
      <c r="H53" s="33"/>
    </row>
    <row r="54" spans="1:8" s="6" customFormat="1" ht="25.5" customHeight="1">
      <c r="A54" s="7"/>
      <c r="B54" s="6" t="s">
        <v>269</v>
      </c>
    </row>
    <row r="55" spans="1:8" s="6" customFormat="1" ht="25.5" customHeight="1">
      <c r="A55" s="7"/>
      <c r="B55" s="6" t="s">
        <v>270</v>
      </c>
      <c r="C55" s="7"/>
      <c r="D55" s="7"/>
      <c r="E55" s="7"/>
      <c r="F55" s="33"/>
      <c r="G55" s="33"/>
      <c r="H55" s="33"/>
    </row>
    <row r="56" spans="1:8" s="6" customFormat="1" ht="25.5" customHeight="1">
      <c r="A56" s="7"/>
      <c r="B56" s="6" t="s">
        <v>271</v>
      </c>
      <c r="C56" s="7"/>
      <c r="D56" s="7"/>
      <c r="E56" s="7"/>
      <c r="F56" s="33"/>
      <c r="G56" s="33"/>
      <c r="H56" s="33"/>
    </row>
    <row r="57" spans="1:8" s="6" customFormat="1" ht="25.5" customHeight="1">
      <c r="A57" s="7"/>
      <c r="B57" s="6" t="s">
        <v>272</v>
      </c>
      <c r="C57" s="7"/>
      <c r="D57" s="7"/>
      <c r="E57" s="7"/>
      <c r="F57" s="33"/>
      <c r="G57" s="33"/>
      <c r="H57" s="33"/>
    </row>
    <row r="58" spans="1:8" s="6" customFormat="1" ht="25.5" customHeight="1">
      <c r="A58" s="7"/>
      <c r="B58" s="6" t="s">
        <v>273</v>
      </c>
      <c r="C58" s="7"/>
      <c r="D58" s="7"/>
      <c r="E58" s="7"/>
      <c r="F58" s="33"/>
      <c r="G58" s="33"/>
      <c r="H58" s="33"/>
    </row>
    <row r="59" spans="1:8" s="6" customFormat="1" ht="25.5" customHeight="1">
      <c r="A59" s="7"/>
      <c r="B59" s="6" t="s">
        <v>274</v>
      </c>
      <c r="C59" s="7"/>
      <c r="D59" s="7"/>
      <c r="E59" s="7"/>
      <c r="F59" s="33"/>
      <c r="G59" s="33"/>
      <c r="H59" s="33"/>
    </row>
    <row r="60" spans="1:8" s="6" customFormat="1" ht="25.5" customHeight="1">
      <c r="A60" s="7"/>
      <c r="B60" s="6" t="s">
        <v>275</v>
      </c>
      <c r="C60" s="7"/>
      <c r="D60" s="7"/>
      <c r="E60" s="7"/>
      <c r="F60" s="33"/>
      <c r="G60" s="33"/>
      <c r="H60" s="33"/>
    </row>
    <row r="61" spans="1:8" s="6" customFormat="1" ht="25.5" customHeight="1">
      <c r="B61" s="6" t="s">
        <v>276</v>
      </c>
    </row>
    <row r="62" spans="1:8" s="6" customFormat="1" ht="25.5" customHeight="1">
      <c r="B62" s="6" t="s">
        <v>277</v>
      </c>
    </row>
    <row r="63" spans="1:8" s="6" customFormat="1" ht="25.5" customHeight="1">
      <c r="B63" s="6" t="s">
        <v>278</v>
      </c>
    </row>
    <row r="64" spans="1:8" s="6" customFormat="1" ht="25.5" customHeight="1">
      <c r="B64" s="6" t="s">
        <v>279</v>
      </c>
    </row>
    <row r="65" spans="1:8" s="6" customFormat="1" ht="25.5" customHeight="1">
      <c r="B65" s="6" t="s">
        <v>280</v>
      </c>
    </row>
    <row r="66" spans="1:8" s="6" customFormat="1" ht="25.5" customHeight="1">
      <c r="B66" s="6" t="s">
        <v>281</v>
      </c>
    </row>
    <row r="67" spans="1:8" s="6" customFormat="1" ht="25.5" customHeight="1">
      <c r="B67" s="6" t="s">
        <v>282</v>
      </c>
    </row>
    <row r="68" spans="1:8" s="6" customFormat="1" ht="25.5" customHeight="1">
      <c r="B68" s="6" t="s">
        <v>283</v>
      </c>
    </row>
    <row r="69" spans="1:8" s="6" customFormat="1" ht="25.5" customHeight="1">
      <c r="B69" s="6" t="s">
        <v>284</v>
      </c>
    </row>
    <row r="70" spans="1:8" s="6" customFormat="1" ht="25.5" customHeight="1">
      <c r="B70" s="6" t="s">
        <v>285</v>
      </c>
    </row>
    <row r="71" spans="1:8" s="6" customFormat="1" ht="25.5" customHeight="1">
      <c r="B71" s="6" t="s">
        <v>286</v>
      </c>
    </row>
    <row r="72" spans="1:8" s="6" customFormat="1" ht="25.5" customHeight="1">
      <c r="A72" s="7"/>
      <c r="B72" s="6" t="s">
        <v>287</v>
      </c>
      <c r="C72" s="7"/>
      <c r="D72" s="7"/>
      <c r="E72" s="7"/>
      <c r="F72" s="33"/>
      <c r="G72" s="33"/>
      <c r="H72" s="33"/>
    </row>
    <row r="73" spans="1:8" s="6" customFormat="1" ht="25.5" customHeight="1">
      <c r="B73" s="6" t="s">
        <v>288</v>
      </c>
    </row>
    <row r="74" spans="1:8" s="6" customFormat="1" ht="25.5" customHeight="1">
      <c r="B74" s="6" t="s">
        <v>289</v>
      </c>
    </row>
    <row r="75" spans="1:8" s="6" customFormat="1" ht="25.5" customHeight="1">
      <c r="B75" s="6" t="s">
        <v>290</v>
      </c>
    </row>
    <row r="76" spans="1:8" s="6" customFormat="1" ht="25.5" customHeight="1">
      <c r="B76" s="6" t="s">
        <v>291</v>
      </c>
    </row>
    <row r="77" spans="1:8" s="6" customFormat="1" ht="25.5" customHeight="1">
      <c r="B77" s="6" t="s">
        <v>292</v>
      </c>
    </row>
    <row r="78" spans="1:8" s="6" customFormat="1" ht="25.5" customHeight="1">
      <c r="B78" s="6" t="s">
        <v>293</v>
      </c>
    </row>
    <row r="79" spans="1:8" s="6" customFormat="1" ht="25.5" customHeight="1">
      <c r="B79" s="6" t="s">
        <v>294</v>
      </c>
    </row>
    <row r="80" spans="1:8" s="6" customFormat="1" ht="25.5" customHeight="1">
      <c r="B80" s="6" t="s">
        <v>295</v>
      </c>
    </row>
    <row r="81" spans="2:2" s="6" customFormat="1" ht="25.5" customHeight="1">
      <c r="B81" s="6" t="s">
        <v>296</v>
      </c>
    </row>
    <row r="82" spans="2:2" s="6" customFormat="1" ht="25.5" customHeight="1">
      <c r="B82" s="6" t="s">
        <v>297</v>
      </c>
    </row>
    <row r="83" spans="2:2" s="6" customFormat="1" ht="25.5" customHeight="1">
      <c r="B83" s="6" t="s">
        <v>298</v>
      </c>
    </row>
    <row r="84" spans="2:2" s="6" customFormat="1" ht="25.5" customHeight="1"/>
    <row r="85" spans="2:2" s="6" customFormat="1" ht="25.5" customHeight="1"/>
    <row r="86" spans="2:2" s="6" customFormat="1" ht="25.5" customHeight="1">
      <c r="B86" s="6" t="s">
        <v>299</v>
      </c>
    </row>
    <row r="87" spans="2:2" s="6" customFormat="1" ht="25.5" customHeight="1">
      <c r="B87" s="6" t="s">
        <v>300</v>
      </c>
    </row>
    <row r="88" spans="2:2" s="6" customFormat="1" ht="25.5" customHeight="1">
      <c r="B88" s="6" t="s">
        <v>301</v>
      </c>
    </row>
    <row r="89" spans="2:2" s="6" customFormat="1" ht="25.5" customHeight="1">
      <c r="B89" s="6" t="s">
        <v>302</v>
      </c>
    </row>
    <row r="90" spans="2:2" s="6" customFormat="1" ht="25.5" customHeight="1">
      <c r="B90" s="6" t="s">
        <v>303</v>
      </c>
    </row>
    <row r="91" spans="2:2" s="6" customFormat="1" ht="25.5" customHeight="1">
      <c r="B91" s="6" t="s">
        <v>304</v>
      </c>
    </row>
    <row r="92" spans="2:2" s="6" customFormat="1" ht="25.5" customHeight="1">
      <c r="B92" s="6" t="s">
        <v>305</v>
      </c>
    </row>
    <row r="93" spans="2:2" s="6" customFormat="1" ht="25.5" customHeight="1">
      <c r="B93" s="6" t="s">
        <v>306</v>
      </c>
    </row>
    <row r="94" spans="2:2" s="6" customFormat="1" ht="25.5" customHeight="1">
      <c r="B94" s="6" t="s">
        <v>307</v>
      </c>
    </row>
    <row r="95" spans="2:2" s="6" customFormat="1" ht="25.5" customHeight="1">
      <c r="B95" s="6" t="s">
        <v>308</v>
      </c>
    </row>
    <row r="96" spans="2:2" s="6" customFormat="1" ht="25.5" customHeight="1">
      <c r="B96" s="6" t="s">
        <v>309</v>
      </c>
    </row>
    <row r="97" spans="1:11" ht="19.899999999999999" customHeight="1"/>
    <row r="98" spans="1:11" ht="19.899999999999999" customHeight="1"/>
    <row r="99" spans="1:11" ht="19.899999999999999" customHeight="1"/>
    <row r="100" spans="1:11" ht="19.899999999999999" customHeight="1">
      <c r="A100" s="6"/>
      <c r="B100" s="11"/>
      <c r="C100" s="11"/>
      <c r="D100" s="11"/>
      <c r="E100" s="11"/>
      <c r="F100" s="11"/>
      <c r="G100" s="11"/>
      <c r="H100" s="11"/>
      <c r="I100" s="11"/>
      <c r="J100" s="11"/>
      <c r="K100" s="11"/>
    </row>
    <row r="101" spans="1:11" ht="19.899999999999999" customHeight="1">
      <c r="A101" s="6"/>
      <c r="B101" s="11"/>
      <c r="C101" s="11"/>
      <c r="D101" s="11"/>
      <c r="E101" s="11"/>
      <c r="F101" s="11"/>
      <c r="G101" s="11"/>
      <c r="H101" s="11"/>
      <c r="I101" s="11"/>
      <c r="J101" s="11"/>
      <c r="K101" s="11"/>
    </row>
    <row r="102" spans="1:11" ht="19.899999999999999" customHeight="1">
      <c r="A102" s="6"/>
      <c r="B102" s="11"/>
      <c r="C102" s="11"/>
      <c r="D102" s="11"/>
      <c r="E102" s="11"/>
      <c r="F102" s="11"/>
      <c r="G102" s="11"/>
      <c r="H102" s="11"/>
      <c r="I102" s="11"/>
      <c r="J102" s="11"/>
      <c r="K102" s="11"/>
    </row>
    <row r="103" spans="1:11" ht="19.899999999999999" customHeight="1">
      <c r="A103" s="6"/>
      <c r="B103" s="11"/>
      <c r="C103" s="11"/>
      <c r="D103" s="11"/>
      <c r="E103" s="11"/>
      <c r="F103" s="11"/>
      <c r="G103" s="11"/>
      <c r="H103" s="11"/>
      <c r="I103" s="11"/>
      <c r="J103" s="11"/>
      <c r="K103" s="11"/>
    </row>
    <row r="104" spans="1:11" ht="19.899999999999999" customHeight="1">
      <c r="A104" s="6"/>
      <c r="B104" s="11"/>
      <c r="C104" s="11"/>
      <c r="D104" s="11"/>
      <c r="E104" s="11"/>
      <c r="F104" s="11"/>
      <c r="G104" s="11"/>
      <c r="H104" s="11"/>
      <c r="I104" s="11"/>
      <c r="J104" s="11"/>
      <c r="K104" s="11"/>
    </row>
    <row r="105" spans="1:11" ht="19.899999999999999" customHeight="1">
      <c r="A105" s="6"/>
      <c r="B105" s="11"/>
      <c r="C105" s="11"/>
      <c r="D105" s="11"/>
      <c r="E105" s="11"/>
      <c r="F105" s="11"/>
      <c r="G105" s="11"/>
      <c r="H105" s="11"/>
      <c r="I105" s="11"/>
      <c r="J105" s="11"/>
      <c r="K105" s="11"/>
    </row>
    <row r="106" spans="1:11" ht="19.899999999999999" customHeight="1">
      <c r="A106" s="6"/>
      <c r="B106" s="11"/>
      <c r="C106" s="11"/>
      <c r="D106" s="11"/>
      <c r="E106" s="11"/>
      <c r="F106" s="11"/>
      <c r="G106" s="11"/>
      <c r="H106" s="11"/>
      <c r="I106" s="11"/>
      <c r="J106" s="11"/>
      <c r="K106" s="11"/>
    </row>
    <row r="107" spans="1:11" ht="19.899999999999999" customHeight="1">
      <c r="A107" s="6"/>
      <c r="B107" s="11"/>
      <c r="C107" s="11"/>
      <c r="D107" s="11"/>
      <c r="E107" s="11"/>
      <c r="F107" s="11"/>
      <c r="G107" s="11"/>
      <c r="H107" s="11"/>
      <c r="I107" s="11"/>
      <c r="J107" s="11"/>
      <c r="K107" s="11"/>
    </row>
    <row r="108" spans="1:11" ht="19.899999999999999" customHeight="1">
      <c r="A108" s="6"/>
      <c r="B108" s="11"/>
      <c r="C108" s="11"/>
      <c r="D108" s="11"/>
      <c r="E108" s="11"/>
      <c r="F108" s="11"/>
      <c r="G108" s="11"/>
      <c r="H108" s="11"/>
      <c r="I108" s="11"/>
      <c r="J108" s="11"/>
      <c r="K108" s="11"/>
    </row>
    <row r="109" spans="1:11" ht="19.899999999999999" customHeight="1">
      <c r="A109" s="6"/>
      <c r="B109" s="11"/>
      <c r="C109" s="11"/>
      <c r="D109" s="11"/>
      <c r="E109" s="11"/>
      <c r="F109" s="11"/>
      <c r="G109" s="11"/>
      <c r="H109" s="11"/>
      <c r="I109" s="11"/>
      <c r="J109" s="11"/>
      <c r="K109" s="11"/>
    </row>
    <row r="110" spans="1:11">
      <c r="A110" s="6"/>
      <c r="B110" s="11"/>
      <c r="C110" s="11"/>
      <c r="D110" s="11"/>
      <c r="E110" s="11"/>
      <c r="F110" s="11"/>
      <c r="G110" s="11"/>
      <c r="H110" s="11"/>
      <c r="I110" s="11"/>
      <c r="J110" s="11"/>
      <c r="K110" s="11"/>
    </row>
    <row r="111" spans="1:11">
      <c r="A111" s="6"/>
      <c r="B111" s="11"/>
      <c r="C111" s="11"/>
      <c r="D111" s="11"/>
      <c r="E111" s="11"/>
      <c r="F111" s="11"/>
      <c r="G111" s="11"/>
      <c r="H111" s="11"/>
      <c r="I111" s="11"/>
      <c r="J111" s="11"/>
      <c r="K111" s="11"/>
    </row>
    <row r="112" spans="1:11">
      <c r="A112" s="6"/>
      <c r="B112" s="11"/>
      <c r="C112" s="11"/>
      <c r="D112" s="11"/>
      <c r="E112" s="11"/>
      <c r="F112" s="11"/>
      <c r="G112" s="11"/>
      <c r="H112" s="11"/>
      <c r="I112" s="11"/>
      <c r="J112" s="11"/>
      <c r="K112" s="11"/>
    </row>
    <row r="113" spans="1:11">
      <c r="A113" s="6"/>
      <c r="B113" s="11"/>
      <c r="C113" s="11"/>
      <c r="D113" s="11"/>
      <c r="E113" s="11"/>
      <c r="F113" s="11"/>
      <c r="G113" s="11"/>
      <c r="H113" s="11"/>
      <c r="I113" s="11"/>
      <c r="J113" s="11"/>
      <c r="K113" s="11"/>
    </row>
    <row r="114" spans="1:11">
      <c r="A114" s="6"/>
      <c r="B114" s="11"/>
      <c r="C114" s="11"/>
      <c r="D114" s="11"/>
      <c r="E114" s="11"/>
      <c r="F114" s="11"/>
      <c r="G114" s="11"/>
      <c r="H114" s="11"/>
      <c r="I114" s="11"/>
      <c r="J114" s="11"/>
      <c r="K114" s="11"/>
    </row>
    <row r="115" spans="1:11">
      <c r="A115" s="6"/>
      <c r="B115" s="11"/>
      <c r="C115" s="11"/>
      <c r="D115" s="11"/>
      <c r="E115" s="11"/>
      <c r="F115" s="11"/>
      <c r="G115" s="11"/>
      <c r="H115" s="11"/>
      <c r="I115" s="11"/>
      <c r="J115" s="11"/>
      <c r="K115" s="11"/>
    </row>
    <row r="116" spans="1:11">
      <c r="A116" s="6"/>
      <c r="B116" s="11"/>
      <c r="C116" s="11"/>
      <c r="D116" s="11"/>
      <c r="E116" s="11"/>
      <c r="F116" s="11"/>
      <c r="G116" s="11"/>
      <c r="H116" s="11"/>
      <c r="I116" s="11"/>
      <c r="J116" s="11"/>
      <c r="K116" s="11"/>
    </row>
    <row r="117" spans="1:11">
      <c r="A117" s="6"/>
      <c r="B117" s="11"/>
      <c r="C117" s="11"/>
      <c r="D117" s="11"/>
      <c r="E117" s="11"/>
      <c r="F117" s="11"/>
      <c r="G117" s="11"/>
      <c r="H117" s="11"/>
      <c r="I117" s="11"/>
      <c r="J117" s="11"/>
      <c r="K117" s="11"/>
    </row>
    <row r="118" spans="1:11">
      <c r="A118" s="6"/>
      <c r="B118" s="11"/>
      <c r="C118" s="11"/>
      <c r="D118" s="11"/>
      <c r="E118" s="11"/>
      <c r="F118" s="11"/>
      <c r="G118" s="11"/>
      <c r="H118" s="11"/>
      <c r="I118" s="11"/>
      <c r="J118" s="11"/>
      <c r="K118" s="11"/>
    </row>
    <row r="119" spans="1:11">
      <c r="A119" s="6"/>
      <c r="B119" s="11"/>
      <c r="C119" s="11"/>
      <c r="D119" s="11"/>
      <c r="E119" s="11"/>
      <c r="F119" s="11"/>
      <c r="G119" s="11"/>
      <c r="H119" s="11"/>
      <c r="I119" s="11"/>
      <c r="J119" s="11"/>
      <c r="K119" s="11"/>
    </row>
    <row r="120" spans="1:11">
      <c r="A120" s="6"/>
      <c r="B120" s="11"/>
      <c r="C120" s="11"/>
      <c r="D120" s="11"/>
      <c r="E120" s="11"/>
      <c r="F120" s="11"/>
      <c r="G120" s="11"/>
      <c r="H120" s="11"/>
      <c r="I120" s="11"/>
      <c r="J120" s="11"/>
      <c r="K120" s="11"/>
    </row>
    <row r="121" spans="1:11">
      <c r="A121" s="6"/>
      <c r="B121" s="11"/>
      <c r="C121" s="11"/>
      <c r="D121" s="11"/>
      <c r="E121" s="11"/>
      <c r="F121" s="11"/>
      <c r="G121" s="11"/>
      <c r="H121" s="11"/>
      <c r="I121" s="11"/>
      <c r="J121" s="11"/>
      <c r="K121" s="11"/>
    </row>
    <row r="122" spans="1:11">
      <c r="A122" s="6"/>
      <c r="B122" s="11"/>
      <c r="C122" s="11"/>
      <c r="D122" s="11"/>
      <c r="E122" s="11"/>
      <c r="F122" s="11"/>
      <c r="G122" s="11"/>
      <c r="H122" s="11"/>
      <c r="I122" s="11"/>
      <c r="J122" s="11"/>
      <c r="K122" s="11"/>
    </row>
    <row r="123" spans="1:11">
      <c r="A123" s="6"/>
      <c r="B123" s="11"/>
      <c r="C123" s="11"/>
      <c r="D123" s="11"/>
      <c r="E123" s="11"/>
      <c r="F123" s="11"/>
      <c r="G123" s="11"/>
      <c r="H123" s="11"/>
      <c r="I123" s="11"/>
      <c r="J123" s="11"/>
      <c r="K123" s="11"/>
    </row>
    <row r="124" spans="1:11">
      <c r="A124" s="6"/>
      <c r="B124" s="11"/>
      <c r="C124" s="11"/>
      <c r="D124" s="11"/>
      <c r="E124" s="11"/>
      <c r="F124" s="11"/>
      <c r="G124" s="11"/>
      <c r="H124" s="11"/>
      <c r="I124" s="11"/>
      <c r="J124" s="11"/>
      <c r="K124" s="11"/>
    </row>
    <row r="125" spans="1:11">
      <c r="A125" s="6"/>
      <c r="B125" s="11"/>
      <c r="C125" s="11"/>
      <c r="D125" s="11"/>
      <c r="E125" s="11"/>
      <c r="F125" s="11"/>
      <c r="G125" s="11"/>
      <c r="H125" s="11"/>
      <c r="I125" s="11"/>
      <c r="J125" s="11"/>
      <c r="K125" s="11"/>
    </row>
    <row r="126" spans="1:11">
      <c r="A126" s="6"/>
      <c r="B126" s="11"/>
      <c r="C126" s="11"/>
      <c r="D126" s="11"/>
      <c r="E126" s="11"/>
      <c r="F126" s="11"/>
      <c r="G126" s="11"/>
      <c r="H126" s="11"/>
      <c r="I126" s="11"/>
      <c r="J126" s="11"/>
      <c r="K126" s="11"/>
    </row>
    <row r="127" spans="1:11">
      <c r="A127" s="6"/>
      <c r="B127" s="11"/>
      <c r="C127" s="11"/>
      <c r="D127" s="11"/>
      <c r="E127" s="11"/>
      <c r="F127" s="11"/>
      <c r="G127" s="11"/>
      <c r="H127" s="11"/>
      <c r="I127" s="11"/>
      <c r="J127" s="11"/>
      <c r="K127" s="11"/>
    </row>
    <row r="128" spans="1:11">
      <c r="A128" s="6"/>
      <c r="B128" s="11"/>
      <c r="C128" s="11"/>
      <c r="D128" s="11"/>
      <c r="E128" s="11"/>
      <c r="F128" s="11"/>
      <c r="G128" s="11"/>
      <c r="H128" s="11"/>
      <c r="I128" s="11"/>
      <c r="J128" s="11"/>
      <c r="K128" s="11"/>
    </row>
    <row r="129" spans="1:11">
      <c r="A129" s="6"/>
      <c r="B129" s="11"/>
      <c r="C129" s="11"/>
      <c r="D129" s="11"/>
      <c r="E129" s="11"/>
      <c r="F129" s="11"/>
      <c r="G129" s="11"/>
      <c r="H129" s="11"/>
      <c r="I129" s="11"/>
      <c r="J129" s="11"/>
      <c r="K129" s="11"/>
    </row>
    <row r="130" spans="1:11">
      <c r="A130" s="6"/>
      <c r="B130" s="11"/>
      <c r="C130" s="11"/>
      <c r="D130" s="11"/>
      <c r="E130" s="11"/>
      <c r="F130" s="11"/>
      <c r="G130" s="11"/>
      <c r="H130" s="11"/>
      <c r="I130" s="11"/>
      <c r="J130" s="11"/>
      <c r="K130" s="11"/>
    </row>
    <row r="131" spans="1:11">
      <c r="A131" s="6"/>
      <c r="B131" s="11"/>
      <c r="C131" s="11"/>
      <c r="D131" s="11"/>
      <c r="E131" s="11"/>
      <c r="F131" s="11"/>
      <c r="G131" s="11"/>
      <c r="H131" s="11"/>
      <c r="I131" s="11"/>
      <c r="J131" s="11"/>
      <c r="K131" s="11"/>
    </row>
    <row r="132" spans="1:11">
      <c r="A132" s="6"/>
      <c r="B132" s="11"/>
      <c r="C132" s="11"/>
      <c r="D132" s="11"/>
      <c r="E132" s="11"/>
      <c r="F132" s="11"/>
      <c r="G132" s="11"/>
      <c r="H132" s="11"/>
      <c r="I132" s="11"/>
      <c r="J132" s="11"/>
      <c r="K132" s="11"/>
    </row>
    <row r="133" spans="1:11">
      <c r="A133" s="6"/>
      <c r="B133" s="11"/>
      <c r="C133" s="11"/>
      <c r="D133" s="11"/>
      <c r="E133" s="11"/>
      <c r="F133" s="11"/>
      <c r="G133" s="11"/>
      <c r="H133" s="11"/>
      <c r="I133" s="11"/>
      <c r="J133" s="11"/>
      <c r="K133" s="11"/>
    </row>
    <row r="134" spans="1:11">
      <c r="A134" s="6"/>
      <c r="B134" s="11"/>
      <c r="C134" s="11"/>
      <c r="D134" s="11"/>
      <c r="E134" s="11"/>
      <c r="F134" s="11"/>
      <c r="G134" s="11"/>
      <c r="H134" s="11"/>
      <c r="I134" s="11"/>
      <c r="J134" s="11"/>
      <c r="K134" s="11"/>
    </row>
    <row r="135" spans="1:11">
      <c r="A135" s="6"/>
      <c r="B135" s="11"/>
      <c r="C135" s="11"/>
      <c r="D135" s="11"/>
      <c r="E135" s="11"/>
      <c r="F135" s="11"/>
      <c r="G135" s="11"/>
      <c r="H135" s="11"/>
      <c r="I135" s="11"/>
      <c r="J135" s="11"/>
      <c r="K135" s="11"/>
    </row>
    <row r="136" spans="1:11">
      <c r="A136" s="6"/>
      <c r="B136" s="11"/>
      <c r="C136" s="11"/>
      <c r="D136" s="11"/>
      <c r="E136" s="11"/>
      <c r="F136" s="11"/>
      <c r="G136" s="11"/>
      <c r="H136" s="11"/>
      <c r="I136" s="11"/>
      <c r="J136" s="11"/>
      <c r="K136" s="11"/>
    </row>
    <row r="137" spans="1:11">
      <c r="A137" s="6"/>
      <c r="B137" s="11"/>
      <c r="C137" s="11"/>
      <c r="D137" s="11"/>
      <c r="E137" s="11"/>
      <c r="F137" s="11"/>
      <c r="G137" s="11"/>
      <c r="H137" s="11"/>
      <c r="I137" s="11"/>
      <c r="J137" s="11"/>
      <c r="K137" s="11"/>
    </row>
    <row r="138" spans="1:11">
      <c r="A138" s="6"/>
      <c r="B138" s="11"/>
      <c r="C138" s="11"/>
      <c r="D138" s="11"/>
      <c r="E138" s="11"/>
      <c r="F138" s="11"/>
      <c r="G138" s="11"/>
      <c r="H138" s="11"/>
      <c r="I138" s="11"/>
      <c r="J138" s="11"/>
      <c r="K138" s="11"/>
    </row>
    <row r="139" spans="1:11">
      <c r="A139" s="6"/>
      <c r="B139" s="11"/>
      <c r="C139" s="11"/>
      <c r="D139" s="11"/>
      <c r="E139" s="11"/>
      <c r="F139" s="11"/>
      <c r="G139" s="11"/>
      <c r="H139" s="11"/>
      <c r="I139" s="11"/>
      <c r="J139" s="11"/>
      <c r="K139" s="11"/>
    </row>
    <row r="140" spans="1:11">
      <c r="A140" s="6"/>
      <c r="B140" s="11"/>
      <c r="C140" s="11"/>
      <c r="D140" s="11"/>
      <c r="E140" s="11"/>
      <c r="F140" s="11"/>
      <c r="G140" s="11"/>
      <c r="H140" s="11"/>
      <c r="I140" s="11"/>
      <c r="J140" s="11"/>
      <c r="K140" s="11"/>
    </row>
    <row r="141" spans="1:11">
      <c r="A141" s="6"/>
      <c r="B141" s="11"/>
      <c r="C141" s="11"/>
      <c r="D141" s="11"/>
      <c r="E141" s="11"/>
      <c r="F141" s="11"/>
      <c r="G141" s="11"/>
      <c r="H141" s="11"/>
      <c r="I141" s="11"/>
      <c r="J141" s="11"/>
      <c r="K141" s="11"/>
    </row>
    <row r="142" spans="1:11">
      <c r="A142" s="6"/>
      <c r="B142" s="11"/>
      <c r="C142" s="11"/>
      <c r="D142" s="11"/>
      <c r="E142" s="11"/>
      <c r="F142" s="11"/>
      <c r="G142" s="11"/>
      <c r="H142" s="11"/>
      <c r="I142" s="11"/>
      <c r="J142" s="11"/>
      <c r="K142" s="11"/>
    </row>
    <row r="143" spans="1:11">
      <c r="A143" s="6"/>
      <c r="B143" s="11"/>
      <c r="C143" s="11"/>
      <c r="D143" s="11"/>
      <c r="E143" s="11"/>
      <c r="F143" s="11"/>
      <c r="G143" s="11"/>
      <c r="H143" s="11"/>
      <c r="I143" s="11"/>
      <c r="J143" s="11"/>
      <c r="K143" s="11"/>
    </row>
    <row r="144" spans="1:11">
      <c r="A144" s="6"/>
      <c r="B144" s="11"/>
      <c r="C144" s="11"/>
      <c r="D144" s="11"/>
      <c r="E144" s="11"/>
      <c r="F144" s="11"/>
      <c r="G144" s="11"/>
      <c r="H144" s="11"/>
      <c r="I144" s="11"/>
      <c r="J144" s="11"/>
      <c r="K144" s="11"/>
    </row>
    <row r="145" spans="1:11">
      <c r="A145" s="6"/>
      <c r="B145" s="11"/>
      <c r="C145" s="11"/>
      <c r="D145" s="11"/>
      <c r="E145" s="11"/>
      <c r="F145" s="11"/>
      <c r="G145" s="11"/>
      <c r="H145" s="11"/>
      <c r="I145" s="11"/>
      <c r="J145" s="11"/>
      <c r="K145" s="11"/>
    </row>
    <row r="146" spans="1:11">
      <c r="A146" s="6"/>
      <c r="B146" s="11"/>
      <c r="C146" s="11"/>
      <c r="D146" s="11"/>
      <c r="E146" s="11"/>
      <c r="F146" s="11"/>
      <c r="G146" s="11"/>
      <c r="H146" s="11"/>
      <c r="I146" s="11"/>
      <c r="J146" s="11"/>
      <c r="K146" s="11"/>
    </row>
    <row r="147" spans="1:11">
      <c r="A147" s="6"/>
      <c r="B147" s="11"/>
      <c r="C147" s="11"/>
      <c r="D147" s="11"/>
      <c r="E147" s="11"/>
      <c r="F147" s="11"/>
      <c r="G147" s="11"/>
      <c r="H147" s="11"/>
      <c r="I147" s="11"/>
      <c r="J147" s="11"/>
      <c r="K147" s="11"/>
    </row>
    <row r="148" spans="1:11">
      <c r="A148" s="6"/>
      <c r="B148" s="11"/>
      <c r="C148" s="11"/>
      <c r="D148" s="11"/>
      <c r="E148" s="11"/>
      <c r="F148" s="11"/>
      <c r="G148" s="11"/>
      <c r="H148" s="11"/>
      <c r="I148" s="11"/>
      <c r="J148" s="11"/>
      <c r="K148" s="11"/>
    </row>
    <row r="149" spans="1:11">
      <c r="A149" s="6"/>
      <c r="B149" s="11"/>
      <c r="C149" s="11"/>
      <c r="D149" s="11"/>
      <c r="E149" s="11"/>
      <c r="F149" s="11"/>
      <c r="G149" s="11"/>
      <c r="H149" s="11"/>
      <c r="I149" s="11"/>
      <c r="J149" s="11"/>
      <c r="K149" s="11"/>
    </row>
    <row r="150" spans="1:11">
      <c r="A150" s="6"/>
      <c r="B150" s="11"/>
      <c r="C150" s="11"/>
      <c r="D150" s="11"/>
      <c r="E150" s="11"/>
      <c r="F150" s="11"/>
      <c r="G150" s="11"/>
      <c r="H150" s="11"/>
      <c r="I150" s="11"/>
      <c r="J150" s="11"/>
      <c r="K150" s="11"/>
    </row>
    <row r="151" spans="1:11">
      <c r="A151" s="6"/>
      <c r="B151" s="11"/>
      <c r="C151" s="11"/>
      <c r="D151" s="11"/>
      <c r="E151" s="11"/>
      <c r="F151" s="11"/>
      <c r="G151" s="11"/>
      <c r="H151" s="11"/>
      <c r="I151" s="11"/>
      <c r="J151" s="11"/>
      <c r="K151" s="11"/>
    </row>
    <row r="152" spans="1:11">
      <c r="A152" s="6"/>
      <c r="B152" s="11"/>
      <c r="C152" s="11"/>
      <c r="D152" s="11"/>
      <c r="E152" s="11"/>
      <c r="F152" s="11"/>
      <c r="G152" s="11"/>
      <c r="H152" s="11"/>
      <c r="I152" s="11"/>
      <c r="J152" s="11"/>
      <c r="K152" s="11"/>
    </row>
    <row r="153" spans="1:11">
      <c r="A153" s="6"/>
      <c r="B153" s="11"/>
      <c r="C153" s="11"/>
      <c r="D153" s="11"/>
      <c r="E153" s="11"/>
      <c r="F153" s="11"/>
      <c r="G153" s="11"/>
      <c r="H153" s="11"/>
      <c r="I153" s="11"/>
      <c r="J153" s="11"/>
      <c r="K153" s="11"/>
    </row>
    <row r="154" spans="1:11">
      <c r="A154" s="6"/>
      <c r="B154" s="11"/>
      <c r="C154" s="11"/>
      <c r="D154" s="11"/>
      <c r="E154" s="11"/>
      <c r="F154" s="11"/>
      <c r="G154" s="11"/>
      <c r="H154" s="11"/>
      <c r="I154" s="11"/>
      <c r="J154" s="11"/>
      <c r="K154" s="11"/>
    </row>
    <row r="155" spans="1:11">
      <c r="A155" s="6"/>
      <c r="B155" s="11"/>
      <c r="C155" s="11"/>
      <c r="D155" s="11"/>
      <c r="E155" s="11"/>
      <c r="F155" s="11"/>
      <c r="G155" s="11"/>
      <c r="H155" s="11"/>
      <c r="I155" s="11"/>
      <c r="J155" s="11"/>
      <c r="K155" s="11"/>
    </row>
    <row r="156" spans="1:11">
      <c r="A156" s="6"/>
      <c r="B156" s="11"/>
      <c r="C156" s="11"/>
      <c r="D156" s="11"/>
      <c r="E156" s="11"/>
      <c r="F156" s="11"/>
      <c r="G156" s="11"/>
      <c r="H156" s="11"/>
      <c r="I156" s="11"/>
      <c r="J156" s="11"/>
      <c r="K156" s="11"/>
    </row>
    <row r="157" spans="1:11">
      <c r="A157" s="6"/>
      <c r="B157" s="11"/>
      <c r="C157" s="11"/>
      <c r="D157" s="11"/>
      <c r="E157" s="11"/>
      <c r="F157" s="11"/>
      <c r="G157" s="11"/>
      <c r="H157" s="11"/>
      <c r="I157" s="11"/>
      <c r="J157" s="11"/>
      <c r="K157" s="11"/>
    </row>
    <row r="158" spans="1:11">
      <c r="A158" s="6"/>
      <c r="B158" s="11"/>
      <c r="C158" s="11"/>
      <c r="D158" s="11"/>
      <c r="E158" s="11"/>
      <c r="F158" s="11"/>
      <c r="G158" s="11"/>
      <c r="H158" s="11"/>
      <c r="I158" s="11"/>
      <c r="J158" s="11"/>
      <c r="K158" s="11"/>
    </row>
    <row r="159" spans="1:11">
      <c r="A159" s="6"/>
      <c r="B159" s="11"/>
      <c r="C159" s="11"/>
      <c r="D159" s="11"/>
      <c r="E159" s="11"/>
      <c r="F159" s="11"/>
      <c r="G159" s="11"/>
      <c r="H159" s="11"/>
      <c r="I159" s="11"/>
      <c r="J159" s="11"/>
      <c r="K159" s="11"/>
    </row>
    <row r="160" spans="1:11">
      <c r="A160" s="6"/>
      <c r="B160" s="11"/>
      <c r="C160" s="11"/>
      <c r="D160" s="11"/>
      <c r="E160" s="11"/>
      <c r="F160" s="11"/>
      <c r="G160" s="11"/>
      <c r="H160" s="11"/>
      <c r="I160" s="11"/>
      <c r="J160" s="11"/>
      <c r="K160" s="11"/>
    </row>
    <row r="161" spans="1:11">
      <c r="A161" s="6"/>
      <c r="B161" s="11"/>
      <c r="C161" s="11"/>
      <c r="D161" s="11"/>
      <c r="E161" s="11"/>
      <c r="F161" s="11"/>
      <c r="G161" s="11"/>
      <c r="H161" s="11"/>
      <c r="I161" s="11"/>
      <c r="J161" s="11"/>
      <c r="K161" s="11"/>
    </row>
    <row r="162" spans="1:11">
      <c r="A162" s="6"/>
      <c r="B162" s="11"/>
      <c r="C162" s="11"/>
      <c r="D162" s="11"/>
      <c r="E162" s="11"/>
      <c r="F162" s="11"/>
      <c r="G162" s="11"/>
      <c r="H162" s="11"/>
      <c r="I162" s="11"/>
      <c r="J162" s="11"/>
      <c r="K162" s="11"/>
    </row>
    <row r="163" spans="1:11">
      <c r="A163" s="6"/>
      <c r="B163" s="11"/>
      <c r="C163" s="11"/>
      <c r="D163" s="11"/>
      <c r="E163" s="11"/>
      <c r="F163" s="11"/>
      <c r="G163" s="11"/>
      <c r="H163" s="11"/>
      <c r="I163" s="11"/>
      <c r="J163" s="11"/>
      <c r="K163" s="11"/>
    </row>
    <row r="164" spans="1:11">
      <c r="A164" s="6"/>
      <c r="B164" s="11"/>
      <c r="C164" s="11"/>
      <c r="D164" s="11"/>
      <c r="E164" s="11"/>
      <c r="F164" s="11"/>
      <c r="G164" s="11"/>
      <c r="H164" s="11"/>
      <c r="I164" s="11"/>
      <c r="J164" s="11"/>
      <c r="K164" s="11"/>
    </row>
    <row r="165" spans="1:11">
      <c r="A165" s="6"/>
      <c r="B165" s="11"/>
      <c r="C165" s="11"/>
      <c r="D165" s="11"/>
      <c r="E165" s="11"/>
      <c r="F165" s="11"/>
      <c r="G165" s="11"/>
      <c r="H165" s="11"/>
      <c r="I165" s="11"/>
      <c r="J165" s="11"/>
      <c r="K165" s="11"/>
    </row>
    <row r="166" spans="1:11">
      <c r="A166" s="6"/>
      <c r="B166" s="11"/>
      <c r="C166" s="11"/>
      <c r="D166" s="11"/>
      <c r="E166" s="11"/>
      <c r="F166" s="11"/>
      <c r="G166" s="11"/>
      <c r="H166" s="11"/>
      <c r="I166" s="11"/>
      <c r="J166" s="11"/>
      <c r="K166" s="11"/>
    </row>
    <row r="167" spans="1:11">
      <c r="A167" s="6"/>
      <c r="B167" s="11"/>
      <c r="C167" s="11"/>
      <c r="D167" s="11"/>
      <c r="E167" s="11"/>
      <c r="F167" s="11"/>
      <c r="G167" s="11"/>
      <c r="H167" s="11"/>
      <c r="I167" s="11"/>
      <c r="J167" s="11"/>
      <c r="K167" s="11"/>
    </row>
    <row r="168" spans="1:11">
      <c r="A168" s="6"/>
      <c r="B168" s="11"/>
      <c r="C168" s="11"/>
      <c r="D168" s="11"/>
      <c r="E168" s="11"/>
      <c r="F168" s="11"/>
      <c r="G168" s="11"/>
      <c r="H168" s="11"/>
      <c r="I168" s="11"/>
      <c r="J168" s="11"/>
      <c r="K168" s="11"/>
    </row>
    <row r="169" spans="1:11">
      <c r="A169" s="6"/>
      <c r="B169" s="11"/>
      <c r="C169" s="11"/>
      <c r="D169" s="11"/>
      <c r="E169" s="11"/>
      <c r="F169" s="11"/>
      <c r="G169" s="11"/>
      <c r="H169" s="11"/>
      <c r="I169" s="11"/>
      <c r="J169" s="11"/>
      <c r="K169" s="11"/>
    </row>
    <row r="170" spans="1:11">
      <c r="A170" s="6"/>
      <c r="B170" s="11"/>
      <c r="C170" s="11"/>
      <c r="D170" s="11"/>
      <c r="E170" s="11"/>
      <c r="F170" s="11"/>
      <c r="G170" s="11"/>
      <c r="H170" s="11"/>
      <c r="I170" s="11"/>
      <c r="J170" s="11"/>
      <c r="K170" s="11"/>
    </row>
    <row r="171" spans="1:11">
      <c r="A171" s="6"/>
      <c r="B171" s="11"/>
      <c r="C171" s="11"/>
      <c r="D171" s="11"/>
      <c r="E171" s="11"/>
      <c r="F171" s="11"/>
      <c r="G171" s="11"/>
      <c r="H171" s="11"/>
      <c r="I171" s="11"/>
      <c r="J171" s="11"/>
      <c r="K171" s="11"/>
    </row>
    <row r="172" spans="1:11">
      <c r="A172" s="6"/>
      <c r="B172" s="11"/>
      <c r="C172" s="11"/>
      <c r="D172" s="11"/>
      <c r="E172" s="11"/>
      <c r="F172" s="11"/>
      <c r="G172" s="11"/>
      <c r="H172" s="11"/>
      <c r="I172" s="11"/>
      <c r="J172" s="11"/>
      <c r="K172" s="11"/>
    </row>
    <row r="173" spans="1:11">
      <c r="A173" s="6"/>
      <c r="B173" s="11"/>
      <c r="C173" s="11"/>
      <c r="D173" s="11"/>
      <c r="E173" s="11"/>
      <c r="F173" s="11"/>
      <c r="G173" s="11"/>
      <c r="H173" s="11"/>
      <c r="I173" s="11"/>
      <c r="J173" s="11"/>
      <c r="K173" s="11"/>
    </row>
    <row r="174" spans="1:11">
      <c r="A174" s="6"/>
      <c r="B174" s="11"/>
      <c r="C174" s="11"/>
      <c r="D174" s="11"/>
      <c r="E174" s="11"/>
      <c r="F174" s="11"/>
      <c r="G174" s="11"/>
      <c r="H174" s="11"/>
      <c r="I174" s="11"/>
      <c r="J174" s="11"/>
      <c r="K174" s="11"/>
    </row>
    <row r="175" spans="1:11">
      <c r="A175" s="6"/>
      <c r="B175" s="11"/>
      <c r="C175" s="11"/>
      <c r="D175" s="11"/>
      <c r="E175" s="11"/>
      <c r="F175" s="11"/>
      <c r="G175" s="11"/>
      <c r="H175" s="11"/>
      <c r="I175" s="11"/>
      <c r="J175" s="11"/>
      <c r="K175" s="11"/>
    </row>
    <row r="176" spans="1:11">
      <c r="A176" s="6"/>
      <c r="B176" s="11"/>
      <c r="C176" s="11"/>
      <c r="D176" s="11"/>
      <c r="E176" s="11"/>
      <c r="F176" s="11"/>
      <c r="G176" s="11"/>
      <c r="H176" s="11"/>
      <c r="I176" s="11"/>
      <c r="J176" s="11"/>
      <c r="K176" s="11"/>
    </row>
    <row r="177" spans="1:11">
      <c r="A177" s="6"/>
      <c r="B177" s="11"/>
      <c r="C177" s="11"/>
      <c r="D177" s="11"/>
      <c r="E177" s="11"/>
      <c r="F177" s="11"/>
      <c r="G177" s="11"/>
      <c r="H177" s="11"/>
      <c r="I177" s="11"/>
      <c r="J177" s="11"/>
      <c r="K177" s="11"/>
    </row>
    <row r="178" spans="1:11">
      <c r="A178" s="6"/>
      <c r="B178" s="11"/>
      <c r="C178" s="11"/>
      <c r="D178" s="11"/>
      <c r="E178" s="11"/>
      <c r="F178" s="11"/>
      <c r="G178" s="11"/>
      <c r="H178" s="11"/>
      <c r="I178" s="11"/>
      <c r="J178" s="11"/>
      <c r="K178" s="11"/>
    </row>
    <row r="179" spans="1:11">
      <c r="A179" s="6"/>
      <c r="B179" s="11"/>
      <c r="C179" s="11"/>
      <c r="D179" s="11"/>
      <c r="E179" s="11"/>
      <c r="F179" s="11"/>
      <c r="G179" s="11"/>
      <c r="H179" s="11"/>
      <c r="I179" s="11"/>
      <c r="J179" s="11"/>
      <c r="K179" s="11"/>
    </row>
    <row r="180" spans="1:11">
      <c r="A180" s="6"/>
      <c r="B180" s="11"/>
      <c r="C180" s="11"/>
      <c r="D180" s="11"/>
      <c r="E180" s="11"/>
      <c r="F180" s="11"/>
      <c r="G180" s="11"/>
      <c r="H180" s="11"/>
      <c r="I180" s="11"/>
      <c r="J180" s="11"/>
      <c r="K180" s="11"/>
    </row>
    <row r="181" spans="1:11">
      <c r="A181" s="6"/>
      <c r="B181" s="11"/>
      <c r="C181" s="11"/>
      <c r="D181" s="11"/>
      <c r="E181" s="11"/>
      <c r="F181" s="11"/>
      <c r="G181" s="11"/>
      <c r="H181" s="11"/>
      <c r="I181" s="11"/>
      <c r="J181" s="11"/>
      <c r="K181" s="11"/>
    </row>
    <row r="182" spans="1:11">
      <c r="A182" s="6"/>
      <c r="B182" s="11"/>
      <c r="C182" s="11"/>
      <c r="D182" s="11"/>
      <c r="E182" s="11"/>
      <c r="F182" s="11"/>
      <c r="G182" s="11"/>
      <c r="H182" s="11"/>
      <c r="I182" s="11"/>
      <c r="J182" s="11"/>
      <c r="K182" s="11"/>
    </row>
    <row r="183" spans="1:11">
      <c r="A183" s="6"/>
      <c r="B183" s="11"/>
      <c r="C183" s="11"/>
      <c r="D183" s="11"/>
      <c r="E183" s="11"/>
      <c r="F183" s="11"/>
      <c r="G183" s="11"/>
      <c r="H183" s="11"/>
      <c r="I183" s="11"/>
      <c r="J183" s="11"/>
      <c r="K183" s="11"/>
    </row>
    <row r="184" spans="1:11">
      <c r="A184" s="6"/>
      <c r="B184" s="11"/>
      <c r="C184" s="11"/>
      <c r="D184" s="11"/>
      <c r="E184" s="11"/>
      <c r="F184" s="11"/>
      <c r="G184" s="11"/>
      <c r="H184" s="11"/>
      <c r="I184" s="11"/>
      <c r="J184" s="11"/>
      <c r="K184" s="11"/>
    </row>
    <row r="185" spans="1:11">
      <c r="A185" s="6"/>
      <c r="B185" s="11"/>
      <c r="C185" s="11"/>
      <c r="D185" s="11"/>
      <c r="E185" s="11"/>
      <c r="F185" s="11"/>
      <c r="G185" s="11"/>
      <c r="H185" s="11"/>
      <c r="I185" s="11"/>
      <c r="J185" s="11"/>
      <c r="K185" s="11"/>
    </row>
    <row r="186" spans="1:11">
      <c r="A186" s="6"/>
      <c r="B186" s="11"/>
      <c r="C186" s="11"/>
      <c r="D186" s="11"/>
      <c r="E186" s="11"/>
      <c r="F186" s="11"/>
      <c r="G186" s="11"/>
      <c r="H186" s="11"/>
      <c r="I186" s="11"/>
      <c r="J186" s="11"/>
      <c r="K186" s="11"/>
    </row>
    <row r="187" spans="1:11">
      <c r="A187" s="6"/>
      <c r="B187" s="11"/>
      <c r="C187" s="11"/>
      <c r="D187" s="11"/>
      <c r="E187" s="11"/>
      <c r="F187" s="11"/>
      <c r="G187" s="11"/>
      <c r="H187" s="11"/>
      <c r="I187" s="11"/>
      <c r="J187" s="11"/>
      <c r="K187" s="11"/>
    </row>
    <row r="188" spans="1:11">
      <c r="A188" s="6"/>
      <c r="B188" s="11"/>
      <c r="C188" s="11"/>
      <c r="D188" s="11"/>
      <c r="E188" s="11"/>
      <c r="F188" s="11"/>
      <c r="G188" s="11"/>
      <c r="H188" s="11"/>
      <c r="I188" s="11"/>
      <c r="J188" s="11"/>
      <c r="K188" s="11"/>
    </row>
    <row r="189" spans="1:11">
      <c r="A189" s="6"/>
      <c r="B189" s="11"/>
      <c r="C189" s="11"/>
      <c r="D189" s="11"/>
      <c r="E189" s="11"/>
      <c r="F189" s="11"/>
      <c r="G189" s="11"/>
      <c r="H189" s="11"/>
      <c r="I189" s="11"/>
      <c r="J189" s="11"/>
      <c r="K189" s="11"/>
    </row>
    <row r="190" spans="1:11">
      <c r="A190" s="6"/>
      <c r="B190" s="11"/>
      <c r="C190" s="11"/>
      <c r="D190" s="11"/>
      <c r="E190" s="11"/>
      <c r="F190" s="11"/>
      <c r="G190" s="11"/>
      <c r="H190" s="11"/>
      <c r="I190" s="11"/>
      <c r="J190" s="11"/>
      <c r="K190" s="11"/>
    </row>
    <row r="191" spans="1:11">
      <c r="A191" s="6"/>
      <c r="B191" s="11"/>
      <c r="C191" s="11"/>
      <c r="D191" s="11"/>
      <c r="E191" s="11"/>
      <c r="F191" s="11"/>
      <c r="G191" s="11"/>
      <c r="H191" s="11"/>
      <c r="I191" s="11"/>
      <c r="J191" s="11"/>
      <c r="K191" s="11"/>
    </row>
    <row r="192" spans="1:11">
      <c r="A192" s="6"/>
      <c r="B192" s="11"/>
      <c r="C192" s="11"/>
      <c r="D192" s="11"/>
      <c r="E192" s="11"/>
      <c r="F192" s="11"/>
      <c r="G192" s="11"/>
      <c r="H192" s="11"/>
      <c r="I192" s="11"/>
      <c r="J192" s="11"/>
      <c r="K192" s="11"/>
    </row>
    <row r="193" spans="1:11">
      <c r="A193" s="6"/>
      <c r="B193" s="11"/>
      <c r="C193" s="11"/>
      <c r="D193" s="11"/>
      <c r="E193" s="11"/>
      <c r="F193" s="11"/>
      <c r="G193" s="11"/>
      <c r="H193" s="11"/>
      <c r="I193" s="11"/>
      <c r="J193" s="11"/>
      <c r="K193" s="11"/>
    </row>
    <row r="194" spans="1:11">
      <c r="A194" s="6"/>
      <c r="B194" s="11"/>
      <c r="C194" s="11"/>
      <c r="D194" s="11"/>
      <c r="E194" s="11"/>
      <c r="F194" s="11"/>
      <c r="G194" s="11"/>
      <c r="H194" s="11"/>
      <c r="I194" s="11"/>
      <c r="J194" s="11"/>
      <c r="K194" s="11"/>
    </row>
    <row r="195" spans="1:11">
      <c r="A195" s="6"/>
      <c r="B195" s="11"/>
      <c r="C195" s="11"/>
      <c r="D195" s="11"/>
      <c r="E195" s="11"/>
      <c r="F195" s="11"/>
      <c r="G195" s="11"/>
      <c r="H195" s="11"/>
      <c r="I195" s="11"/>
      <c r="J195" s="11"/>
      <c r="K195" s="11"/>
    </row>
    <row r="196" spans="1:11">
      <c r="A196" s="6"/>
      <c r="B196" s="11"/>
      <c r="C196" s="11"/>
      <c r="D196" s="11"/>
      <c r="E196" s="11"/>
      <c r="F196" s="11"/>
      <c r="G196" s="11"/>
      <c r="H196" s="11"/>
      <c r="I196" s="11"/>
      <c r="J196" s="11"/>
      <c r="K196" s="11"/>
    </row>
    <row r="197" spans="1:11">
      <c r="A197" s="6"/>
      <c r="B197" s="11"/>
      <c r="C197" s="11"/>
      <c r="D197" s="11"/>
      <c r="E197" s="11"/>
      <c r="F197" s="11"/>
      <c r="G197" s="11"/>
      <c r="H197" s="11"/>
      <c r="I197" s="11"/>
      <c r="J197" s="11"/>
      <c r="K197" s="11"/>
    </row>
    <row r="198" spans="1:11">
      <c r="A198" s="6"/>
      <c r="B198" s="11"/>
      <c r="C198" s="11"/>
      <c r="D198" s="11"/>
      <c r="E198" s="11"/>
      <c r="F198" s="11"/>
      <c r="G198" s="11"/>
      <c r="H198" s="11"/>
      <c r="I198" s="11"/>
      <c r="J198" s="11"/>
      <c r="K198" s="11"/>
    </row>
    <row r="199" spans="1:11">
      <c r="A199" s="6"/>
      <c r="B199" s="11"/>
      <c r="C199" s="11"/>
      <c r="D199" s="11"/>
      <c r="E199" s="11"/>
      <c r="F199" s="11"/>
      <c r="G199" s="11"/>
      <c r="H199" s="11"/>
      <c r="I199" s="11"/>
      <c r="J199" s="11"/>
      <c r="K199" s="11"/>
    </row>
    <row r="200" spans="1:11">
      <c r="A200" s="6"/>
      <c r="B200" s="11"/>
      <c r="C200" s="11"/>
      <c r="D200" s="11"/>
      <c r="E200" s="11"/>
      <c r="F200" s="11"/>
      <c r="G200" s="11"/>
      <c r="H200" s="11"/>
      <c r="I200" s="11"/>
      <c r="J200" s="11"/>
      <c r="K200" s="11"/>
    </row>
    <row r="201" spans="1:11">
      <c r="A201" s="6"/>
      <c r="B201" s="11"/>
      <c r="C201" s="11"/>
      <c r="D201" s="11"/>
      <c r="E201" s="11"/>
      <c r="F201" s="11"/>
      <c r="G201" s="11"/>
      <c r="H201" s="11"/>
      <c r="I201" s="11"/>
      <c r="J201" s="11"/>
      <c r="K201" s="11"/>
    </row>
    <row r="202" spans="1:11">
      <c r="A202" s="6"/>
      <c r="B202" s="11"/>
      <c r="C202" s="11"/>
      <c r="D202" s="11"/>
      <c r="E202" s="11"/>
      <c r="F202" s="11"/>
      <c r="G202" s="11"/>
      <c r="H202" s="11"/>
      <c r="I202" s="11"/>
      <c r="J202" s="11"/>
      <c r="K202" s="11"/>
    </row>
    <row r="203" spans="1:11">
      <c r="A203" s="6"/>
      <c r="B203" s="11"/>
      <c r="C203" s="11"/>
      <c r="D203" s="11"/>
      <c r="E203" s="11"/>
      <c r="F203" s="11"/>
      <c r="G203" s="11"/>
      <c r="H203" s="11"/>
      <c r="I203" s="11"/>
      <c r="J203" s="11"/>
      <c r="K203" s="11"/>
    </row>
    <row r="204" spans="1:11">
      <c r="A204" s="6"/>
      <c r="B204" s="11"/>
      <c r="C204" s="11"/>
      <c r="D204" s="11"/>
      <c r="E204" s="11"/>
      <c r="F204" s="11"/>
      <c r="G204" s="11"/>
      <c r="H204" s="11"/>
      <c r="I204" s="11"/>
      <c r="J204" s="11"/>
      <c r="K204" s="11"/>
    </row>
    <row r="205" spans="1:11">
      <c r="A205" s="6"/>
      <c r="B205" s="11"/>
      <c r="C205" s="11"/>
      <c r="D205" s="11"/>
      <c r="E205" s="11"/>
      <c r="F205" s="11"/>
      <c r="G205" s="11"/>
      <c r="H205" s="11"/>
      <c r="I205" s="11"/>
      <c r="J205" s="11"/>
      <c r="K205" s="11"/>
    </row>
    <row r="206" spans="1:11">
      <c r="A206" s="6"/>
      <c r="B206" s="11"/>
      <c r="C206" s="11"/>
      <c r="D206" s="11"/>
      <c r="E206" s="11"/>
      <c r="F206" s="11"/>
      <c r="G206" s="11"/>
      <c r="H206" s="11"/>
      <c r="I206" s="11"/>
      <c r="J206" s="11"/>
      <c r="K206" s="11"/>
    </row>
    <row r="207" spans="1:11">
      <c r="A207" s="6"/>
      <c r="B207" s="11"/>
      <c r="C207" s="11"/>
      <c r="D207" s="11"/>
      <c r="E207" s="11"/>
      <c r="F207" s="11"/>
      <c r="G207" s="11"/>
      <c r="H207" s="11"/>
      <c r="I207" s="11"/>
      <c r="J207" s="11"/>
      <c r="K207" s="11"/>
    </row>
    <row r="208" spans="1:11">
      <c r="A208" s="6"/>
      <c r="B208" s="11"/>
      <c r="C208" s="11"/>
      <c r="D208" s="11"/>
      <c r="E208" s="11"/>
      <c r="F208" s="11"/>
      <c r="G208" s="11"/>
      <c r="H208" s="11"/>
      <c r="I208" s="11"/>
      <c r="J208" s="11"/>
      <c r="K208" s="11"/>
    </row>
    <row r="209" spans="1:11">
      <c r="A209" s="6"/>
      <c r="B209" s="11"/>
      <c r="C209" s="11"/>
      <c r="D209" s="11"/>
      <c r="E209" s="11"/>
      <c r="F209" s="11"/>
      <c r="G209" s="11"/>
      <c r="H209" s="11"/>
      <c r="I209" s="11"/>
      <c r="J209" s="11"/>
      <c r="K209" s="11"/>
    </row>
    <row r="210" spans="1:11">
      <c r="A210" s="6"/>
      <c r="B210" s="11"/>
      <c r="C210" s="11"/>
      <c r="D210" s="11"/>
      <c r="E210" s="11"/>
      <c r="F210" s="11"/>
      <c r="G210" s="11"/>
      <c r="H210" s="11"/>
      <c r="I210" s="11"/>
      <c r="J210" s="11"/>
      <c r="K210" s="11"/>
    </row>
    <row r="211" spans="1:11">
      <c r="A211" s="6"/>
      <c r="B211" s="11"/>
      <c r="C211" s="11"/>
      <c r="D211" s="11"/>
      <c r="E211" s="11"/>
      <c r="F211" s="11"/>
      <c r="G211" s="11"/>
      <c r="H211" s="11"/>
      <c r="I211" s="11"/>
      <c r="J211" s="11"/>
      <c r="K211" s="11"/>
    </row>
    <row r="212" spans="1:11">
      <c r="A212" s="6"/>
      <c r="B212" s="11"/>
      <c r="C212" s="11"/>
      <c r="D212" s="11"/>
      <c r="E212" s="11"/>
      <c r="F212" s="11"/>
      <c r="G212" s="11"/>
      <c r="H212" s="11"/>
      <c r="I212" s="11"/>
      <c r="J212" s="11"/>
      <c r="K212" s="11"/>
    </row>
    <row r="213" spans="1:11">
      <c r="A213" s="6"/>
      <c r="B213" s="11"/>
      <c r="C213" s="11"/>
      <c r="D213" s="11"/>
      <c r="E213" s="11"/>
      <c r="F213" s="11"/>
      <c r="G213" s="11"/>
      <c r="H213" s="11"/>
      <c r="I213" s="11"/>
      <c r="J213" s="11"/>
      <c r="K213" s="11"/>
    </row>
    <row r="214" spans="1:11">
      <c r="A214" s="6"/>
      <c r="B214" s="11"/>
      <c r="C214" s="11"/>
      <c r="D214" s="11"/>
      <c r="E214" s="11"/>
      <c r="F214" s="11"/>
      <c r="G214" s="11"/>
      <c r="H214" s="11"/>
      <c r="I214" s="11"/>
      <c r="J214" s="11"/>
      <c r="K214" s="11"/>
    </row>
    <row r="215" spans="1:11">
      <c r="A215" s="6"/>
      <c r="B215" s="11"/>
      <c r="C215" s="11"/>
      <c r="D215" s="11"/>
      <c r="E215" s="11"/>
      <c r="F215" s="11"/>
      <c r="G215" s="11"/>
      <c r="H215" s="11"/>
      <c r="I215" s="11"/>
      <c r="J215" s="11"/>
      <c r="K215" s="11"/>
    </row>
    <row r="216" spans="1:11">
      <c r="A216" s="6"/>
      <c r="B216" s="11"/>
      <c r="C216" s="11"/>
      <c r="D216" s="11"/>
      <c r="E216" s="11"/>
      <c r="F216" s="11"/>
      <c r="G216" s="11"/>
      <c r="H216" s="11"/>
      <c r="I216" s="11"/>
      <c r="J216" s="11"/>
      <c r="K216" s="11"/>
    </row>
    <row r="217" spans="1:11">
      <c r="A217" s="6"/>
      <c r="B217" s="11"/>
      <c r="C217" s="11"/>
      <c r="D217" s="11"/>
      <c r="E217" s="11"/>
      <c r="F217" s="11"/>
      <c r="G217" s="11"/>
      <c r="H217" s="11"/>
      <c r="I217" s="11"/>
      <c r="J217" s="11"/>
      <c r="K217" s="11"/>
    </row>
    <row r="218" spans="1:11">
      <c r="A218" s="6"/>
      <c r="B218" s="11"/>
      <c r="C218" s="11"/>
      <c r="D218" s="11"/>
      <c r="E218" s="11"/>
      <c r="F218" s="11"/>
      <c r="G218" s="11"/>
      <c r="H218" s="11"/>
      <c r="I218" s="11"/>
      <c r="J218" s="11"/>
      <c r="K218" s="11"/>
    </row>
    <row r="219" spans="1:11">
      <c r="A219" s="6"/>
      <c r="B219" s="11"/>
      <c r="C219" s="11"/>
      <c r="D219" s="11"/>
      <c r="E219" s="11"/>
      <c r="F219" s="11"/>
      <c r="G219" s="11"/>
      <c r="H219" s="11"/>
      <c r="I219" s="11"/>
      <c r="J219" s="11"/>
      <c r="K219" s="11"/>
    </row>
    <row r="220" spans="1:11">
      <c r="A220" s="6"/>
      <c r="B220" s="11"/>
      <c r="C220" s="11"/>
      <c r="D220" s="11"/>
      <c r="E220" s="11"/>
      <c r="F220" s="11"/>
      <c r="G220" s="11"/>
      <c r="H220" s="11"/>
      <c r="I220" s="11"/>
      <c r="J220" s="11"/>
      <c r="K220" s="11"/>
    </row>
    <row r="221" spans="1:11">
      <c r="A221" s="6"/>
      <c r="B221" s="11"/>
      <c r="C221" s="11"/>
      <c r="D221" s="11"/>
      <c r="E221" s="11"/>
      <c r="F221" s="11"/>
      <c r="G221" s="11"/>
      <c r="H221" s="11"/>
      <c r="I221" s="11"/>
      <c r="J221" s="11"/>
      <c r="K221" s="11"/>
    </row>
    <row r="222" spans="1:11">
      <c r="A222" s="6"/>
      <c r="B222" s="11"/>
      <c r="C222" s="11"/>
      <c r="D222" s="11"/>
      <c r="E222" s="11"/>
      <c r="F222" s="11"/>
      <c r="G222" s="11"/>
      <c r="H222" s="11"/>
      <c r="I222" s="11"/>
      <c r="J222" s="11"/>
      <c r="K222" s="11"/>
    </row>
    <row r="223" spans="1:11">
      <c r="A223" s="6"/>
      <c r="B223" s="11"/>
      <c r="C223" s="11"/>
      <c r="D223" s="11"/>
      <c r="E223" s="11"/>
      <c r="F223" s="11"/>
      <c r="G223" s="11"/>
      <c r="H223" s="11"/>
      <c r="I223" s="11"/>
      <c r="J223" s="11"/>
      <c r="K223" s="11"/>
    </row>
    <row r="224" spans="1:11">
      <c r="A224" s="6"/>
      <c r="B224" s="11"/>
      <c r="C224" s="11"/>
      <c r="D224" s="11"/>
      <c r="E224" s="11"/>
      <c r="F224" s="11"/>
      <c r="G224" s="11"/>
      <c r="H224" s="11"/>
      <c r="I224" s="11"/>
      <c r="J224" s="11"/>
      <c r="K224" s="11"/>
    </row>
    <row r="225" spans="1:11">
      <c r="A225" s="6"/>
      <c r="B225" s="11"/>
      <c r="C225" s="11"/>
      <c r="D225" s="11"/>
      <c r="E225" s="11"/>
      <c r="F225" s="11"/>
      <c r="G225" s="11"/>
      <c r="H225" s="11"/>
      <c r="I225" s="11"/>
      <c r="J225" s="11"/>
      <c r="K225" s="11"/>
    </row>
    <row r="226" spans="1:11">
      <c r="A226" s="6"/>
      <c r="B226" s="11"/>
      <c r="C226" s="11"/>
      <c r="D226" s="11"/>
      <c r="E226" s="11"/>
      <c r="F226" s="11"/>
      <c r="G226" s="11"/>
      <c r="H226" s="11"/>
      <c r="I226" s="11"/>
      <c r="J226" s="11"/>
      <c r="K226" s="11"/>
    </row>
    <row r="227" spans="1:11">
      <c r="A227" s="6"/>
      <c r="B227" s="11"/>
      <c r="C227" s="11"/>
      <c r="D227" s="11"/>
      <c r="E227" s="11"/>
      <c r="F227" s="11"/>
      <c r="G227" s="11"/>
      <c r="H227" s="11"/>
      <c r="I227" s="11"/>
      <c r="J227" s="11"/>
      <c r="K227" s="11"/>
    </row>
    <row r="228" spans="1:11">
      <c r="A228" s="6"/>
      <c r="B228" s="11"/>
      <c r="C228" s="11"/>
      <c r="D228" s="11"/>
      <c r="E228" s="11"/>
      <c r="F228" s="11"/>
      <c r="G228" s="11"/>
      <c r="H228" s="11"/>
      <c r="I228" s="11"/>
      <c r="J228" s="11"/>
      <c r="K228" s="11"/>
    </row>
    <row r="229" spans="1:11">
      <c r="A229" s="6"/>
      <c r="B229" s="11"/>
      <c r="C229" s="11"/>
      <c r="D229" s="11"/>
      <c r="E229" s="11"/>
      <c r="F229" s="11"/>
      <c r="G229" s="11"/>
      <c r="H229" s="11"/>
      <c r="I229" s="11"/>
      <c r="J229" s="11"/>
      <c r="K229" s="11"/>
    </row>
    <row r="230" spans="1:11">
      <c r="A230" s="6"/>
      <c r="B230" s="11"/>
      <c r="C230" s="11"/>
      <c r="D230" s="11"/>
      <c r="E230" s="11"/>
      <c r="F230" s="11"/>
      <c r="G230" s="11"/>
      <c r="H230" s="11"/>
      <c r="I230" s="11"/>
      <c r="J230" s="11"/>
      <c r="K230" s="11"/>
    </row>
    <row r="231" spans="1:11">
      <c r="A231" s="6"/>
      <c r="B231" s="11"/>
      <c r="C231" s="11"/>
      <c r="D231" s="11"/>
      <c r="E231" s="11"/>
      <c r="F231" s="11"/>
      <c r="G231" s="11"/>
      <c r="H231" s="11"/>
      <c r="I231" s="11"/>
      <c r="J231" s="11"/>
      <c r="K231" s="11"/>
    </row>
    <row r="232" spans="1:11">
      <c r="A232" s="6"/>
      <c r="B232" s="11"/>
      <c r="C232" s="11"/>
      <c r="D232" s="11"/>
      <c r="E232" s="11"/>
      <c r="F232" s="11"/>
      <c r="G232" s="11"/>
      <c r="H232" s="11"/>
      <c r="I232" s="11"/>
      <c r="J232" s="11"/>
      <c r="K232" s="11"/>
    </row>
    <row r="233" spans="1:11">
      <c r="A233" s="6"/>
      <c r="B233" s="11"/>
      <c r="C233" s="11"/>
      <c r="D233" s="11"/>
      <c r="E233" s="11"/>
      <c r="F233" s="11"/>
      <c r="G233" s="11"/>
      <c r="H233" s="11"/>
      <c r="I233" s="11"/>
      <c r="J233" s="11"/>
      <c r="K233" s="11"/>
    </row>
    <row r="234" spans="1:11">
      <c r="A234" s="6"/>
      <c r="B234" s="11"/>
      <c r="C234" s="11"/>
      <c r="D234" s="11"/>
      <c r="E234" s="11"/>
      <c r="F234" s="11"/>
      <c r="G234" s="11"/>
      <c r="H234" s="11"/>
      <c r="I234" s="11"/>
      <c r="J234" s="11"/>
      <c r="K234" s="11"/>
    </row>
    <row r="235" spans="1:11">
      <c r="A235" s="6"/>
      <c r="B235" s="11"/>
      <c r="C235" s="11"/>
      <c r="D235" s="11"/>
      <c r="E235" s="11"/>
      <c r="F235" s="11"/>
      <c r="G235" s="11"/>
      <c r="H235" s="11"/>
      <c r="I235" s="11"/>
      <c r="J235" s="11"/>
      <c r="K235" s="11"/>
    </row>
    <row r="236" spans="1:11">
      <c r="A236" s="6"/>
      <c r="B236" s="11"/>
      <c r="C236" s="11"/>
      <c r="D236" s="11"/>
      <c r="E236" s="11"/>
      <c r="F236" s="11"/>
      <c r="G236" s="11"/>
      <c r="H236" s="11"/>
      <c r="I236" s="11"/>
      <c r="J236" s="11"/>
      <c r="K236" s="11"/>
    </row>
    <row r="237" spans="1:11">
      <c r="A237" s="6"/>
      <c r="B237" s="11"/>
      <c r="C237" s="11"/>
      <c r="D237" s="11"/>
      <c r="E237" s="11"/>
      <c r="F237" s="11"/>
      <c r="G237" s="11"/>
      <c r="H237" s="11"/>
      <c r="I237" s="11"/>
      <c r="J237" s="11"/>
      <c r="K237" s="11"/>
    </row>
    <row r="238" spans="1:11">
      <c r="A238" s="6"/>
      <c r="B238" s="11"/>
      <c r="C238" s="11"/>
      <c r="D238" s="11"/>
      <c r="E238" s="11"/>
      <c r="F238" s="11"/>
      <c r="G238" s="11"/>
      <c r="H238" s="11"/>
      <c r="I238" s="11"/>
      <c r="J238" s="11"/>
      <c r="K238" s="11"/>
    </row>
    <row r="239" spans="1:11">
      <c r="A239" s="6"/>
      <c r="B239" s="11"/>
      <c r="C239" s="11"/>
      <c r="D239" s="11"/>
      <c r="E239" s="11"/>
      <c r="F239" s="11"/>
      <c r="G239" s="11"/>
      <c r="H239" s="11"/>
      <c r="I239" s="11"/>
      <c r="J239" s="11"/>
      <c r="K239" s="11"/>
    </row>
    <row r="240" spans="1:11">
      <c r="A240" s="6"/>
      <c r="B240" s="11"/>
      <c r="C240" s="11"/>
      <c r="D240" s="11"/>
      <c r="E240" s="11"/>
      <c r="F240" s="11"/>
      <c r="G240" s="11"/>
      <c r="H240" s="11"/>
      <c r="I240" s="11"/>
      <c r="J240" s="11"/>
      <c r="K240" s="11"/>
    </row>
    <row r="241" spans="1:11">
      <c r="A241" s="6"/>
      <c r="B241" s="11"/>
      <c r="C241" s="11"/>
      <c r="D241" s="11"/>
      <c r="E241" s="11"/>
      <c r="F241" s="11"/>
      <c r="G241" s="11"/>
      <c r="H241" s="11"/>
      <c r="I241" s="11"/>
      <c r="J241" s="11"/>
      <c r="K241" s="11"/>
    </row>
    <row r="242" spans="1:11">
      <c r="A242" s="6"/>
      <c r="B242" s="11"/>
      <c r="C242" s="11"/>
      <c r="D242" s="11"/>
      <c r="E242" s="11"/>
      <c r="F242" s="11"/>
      <c r="G242" s="11"/>
      <c r="H242" s="11"/>
      <c r="I242" s="11"/>
      <c r="J242" s="11"/>
      <c r="K242" s="11"/>
    </row>
    <row r="243" spans="1:11">
      <c r="A243" s="6"/>
      <c r="B243" s="11"/>
      <c r="C243" s="11"/>
      <c r="D243" s="11"/>
      <c r="E243" s="11"/>
      <c r="F243" s="11"/>
      <c r="G243" s="11"/>
      <c r="H243" s="11"/>
      <c r="I243" s="11"/>
      <c r="J243" s="11"/>
      <c r="K243" s="11"/>
    </row>
    <row r="244" spans="1:11">
      <c r="A244" s="6"/>
      <c r="B244" s="11"/>
      <c r="C244" s="11"/>
      <c r="D244" s="11"/>
      <c r="E244" s="11"/>
      <c r="F244" s="11"/>
      <c r="G244" s="11"/>
      <c r="H244" s="11"/>
      <c r="I244" s="11"/>
      <c r="J244" s="11"/>
      <c r="K244" s="11"/>
    </row>
    <row r="245" spans="1:11">
      <c r="A245" s="6"/>
      <c r="B245" s="11"/>
      <c r="C245" s="11"/>
      <c r="D245" s="11"/>
      <c r="E245" s="11"/>
      <c r="F245" s="11"/>
      <c r="G245" s="11"/>
      <c r="H245" s="11"/>
      <c r="I245" s="11"/>
      <c r="J245" s="11"/>
      <c r="K245" s="11"/>
    </row>
    <row r="246" spans="1:11">
      <c r="A246" s="6"/>
      <c r="B246" s="11"/>
      <c r="C246" s="11"/>
      <c r="D246" s="11"/>
      <c r="E246" s="11"/>
      <c r="F246" s="11"/>
      <c r="G246" s="11"/>
      <c r="H246" s="11"/>
      <c r="I246" s="11"/>
      <c r="J246" s="11"/>
      <c r="K246" s="11"/>
    </row>
    <row r="247" spans="1:11">
      <c r="A247" s="6"/>
      <c r="B247" s="11"/>
      <c r="C247" s="11"/>
      <c r="D247" s="11"/>
      <c r="E247" s="11"/>
      <c r="F247" s="11"/>
      <c r="G247" s="11"/>
      <c r="H247" s="11"/>
      <c r="I247" s="11"/>
      <c r="J247" s="11"/>
      <c r="K247" s="11"/>
    </row>
    <row r="248" spans="1:11">
      <c r="A248" s="6"/>
      <c r="B248" s="11"/>
      <c r="C248" s="11"/>
      <c r="D248" s="11"/>
      <c r="E248" s="11"/>
      <c r="F248" s="11"/>
      <c r="G248" s="11"/>
      <c r="H248" s="11"/>
      <c r="I248" s="11"/>
      <c r="J248" s="11"/>
      <c r="K248" s="11"/>
    </row>
    <row r="249" spans="1:11">
      <c r="A249" s="6"/>
      <c r="B249" s="11"/>
      <c r="C249" s="11"/>
      <c r="D249" s="11"/>
      <c r="E249" s="11"/>
      <c r="F249" s="11"/>
      <c r="G249" s="11"/>
      <c r="H249" s="11"/>
      <c r="I249" s="11"/>
      <c r="J249" s="11"/>
      <c r="K249" s="11"/>
    </row>
    <row r="250" spans="1:11">
      <c r="A250" s="6"/>
      <c r="B250" s="11"/>
      <c r="C250" s="11"/>
      <c r="D250" s="11"/>
      <c r="E250" s="11"/>
      <c r="F250" s="11"/>
      <c r="G250" s="11"/>
      <c r="H250" s="11"/>
      <c r="I250" s="11"/>
      <c r="J250" s="11"/>
      <c r="K250" s="11"/>
    </row>
    <row r="251" spans="1:11">
      <c r="A251" s="6"/>
      <c r="B251" s="11"/>
      <c r="C251" s="11"/>
      <c r="D251" s="11"/>
      <c r="E251" s="11"/>
      <c r="F251" s="11"/>
      <c r="G251" s="11"/>
      <c r="H251" s="11"/>
      <c r="I251" s="11"/>
      <c r="J251" s="11"/>
      <c r="K251" s="11"/>
    </row>
    <row r="252" spans="1:11">
      <c r="A252" s="6"/>
      <c r="B252" s="11"/>
      <c r="C252" s="11"/>
      <c r="D252" s="11"/>
      <c r="E252" s="11"/>
      <c r="F252" s="11"/>
      <c r="G252" s="11"/>
      <c r="H252" s="11"/>
      <c r="I252" s="11"/>
      <c r="J252" s="11"/>
      <c r="K252" s="11"/>
    </row>
    <row r="253" spans="1:11">
      <c r="A253" s="6"/>
      <c r="B253" s="11"/>
      <c r="C253" s="11"/>
      <c r="D253" s="11"/>
      <c r="E253" s="11"/>
      <c r="F253" s="11"/>
      <c r="G253" s="11"/>
      <c r="H253" s="11"/>
      <c r="I253" s="11"/>
      <c r="J253" s="11"/>
      <c r="K253" s="11"/>
    </row>
    <row r="254" spans="1:11">
      <c r="A254" s="6"/>
      <c r="B254" s="11"/>
      <c r="C254" s="11"/>
      <c r="D254" s="11"/>
      <c r="E254" s="11"/>
      <c r="F254" s="11"/>
      <c r="G254" s="11"/>
      <c r="H254" s="11"/>
      <c r="I254" s="11"/>
      <c r="J254" s="11"/>
      <c r="K254" s="11"/>
    </row>
    <row r="255" spans="1:11">
      <c r="A255" s="6"/>
      <c r="B255" s="11"/>
      <c r="C255" s="11"/>
      <c r="D255" s="11"/>
      <c r="E255" s="11"/>
      <c r="F255" s="11"/>
      <c r="G255" s="11"/>
      <c r="H255" s="11"/>
      <c r="I255" s="11"/>
      <c r="J255" s="11"/>
      <c r="K255" s="11"/>
    </row>
    <row r="256" spans="1:11">
      <c r="A256" s="6"/>
      <c r="B256" s="11"/>
      <c r="C256" s="11"/>
      <c r="D256" s="11"/>
      <c r="E256" s="11"/>
      <c r="F256" s="11"/>
      <c r="G256" s="11"/>
      <c r="H256" s="11"/>
      <c r="I256" s="11"/>
      <c r="J256" s="11"/>
      <c r="K256" s="11"/>
    </row>
    <row r="257" spans="1:11">
      <c r="A257" s="6"/>
      <c r="B257" s="11"/>
      <c r="C257" s="11"/>
      <c r="D257" s="11"/>
      <c r="E257" s="11"/>
      <c r="F257" s="11"/>
      <c r="G257" s="11"/>
      <c r="H257" s="11"/>
      <c r="I257" s="11"/>
      <c r="J257" s="11"/>
      <c r="K257" s="11"/>
    </row>
    <row r="258" spans="1:11">
      <c r="A258" s="6"/>
      <c r="B258" s="11"/>
      <c r="C258" s="11"/>
      <c r="D258" s="11"/>
      <c r="E258" s="11"/>
      <c r="F258" s="11"/>
      <c r="G258" s="11"/>
      <c r="H258" s="11"/>
      <c r="I258" s="11"/>
      <c r="J258" s="11"/>
      <c r="K258" s="11"/>
    </row>
    <row r="259" spans="1:11">
      <c r="A259" s="6"/>
      <c r="B259" s="11"/>
      <c r="C259" s="11"/>
      <c r="D259" s="11"/>
      <c r="E259" s="11"/>
      <c r="F259" s="11"/>
      <c r="G259" s="11"/>
      <c r="H259" s="11"/>
      <c r="I259" s="11"/>
      <c r="J259" s="11"/>
      <c r="K259" s="11"/>
    </row>
    <row r="260" spans="1:11">
      <c r="A260" s="6"/>
      <c r="B260" s="11"/>
      <c r="C260" s="11"/>
      <c r="D260" s="11"/>
      <c r="E260" s="11"/>
      <c r="F260" s="11"/>
      <c r="G260" s="11"/>
      <c r="H260" s="11"/>
      <c r="I260" s="11"/>
      <c r="J260" s="11"/>
      <c r="K260" s="11"/>
    </row>
    <row r="261" spans="1:11">
      <c r="A261" s="6"/>
      <c r="B261" s="11"/>
      <c r="C261" s="11"/>
      <c r="D261" s="11"/>
      <c r="E261" s="11"/>
      <c r="F261" s="11"/>
      <c r="G261" s="11"/>
      <c r="H261" s="11"/>
      <c r="I261" s="11"/>
      <c r="J261" s="11"/>
      <c r="K261" s="11"/>
    </row>
    <row r="262" spans="1:11">
      <c r="A262" s="6"/>
      <c r="B262" s="11"/>
      <c r="C262" s="11"/>
      <c r="D262" s="11"/>
      <c r="E262" s="11"/>
      <c r="F262" s="11"/>
      <c r="G262" s="11"/>
      <c r="H262" s="11"/>
      <c r="I262" s="11"/>
      <c r="J262" s="11"/>
      <c r="K262" s="11"/>
    </row>
    <row r="263" spans="1:11">
      <c r="A263" s="6"/>
      <c r="B263" s="11"/>
      <c r="C263" s="11"/>
      <c r="D263" s="11"/>
      <c r="E263" s="11"/>
      <c r="F263" s="11"/>
      <c r="G263" s="11"/>
      <c r="H263" s="11"/>
      <c r="I263" s="11"/>
      <c r="J263" s="11"/>
      <c r="K263" s="11"/>
    </row>
    <row r="264" spans="1:11">
      <c r="A264" s="6"/>
      <c r="B264" s="11"/>
      <c r="C264" s="11"/>
      <c r="D264" s="11"/>
      <c r="E264" s="11"/>
      <c r="F264" s="11"/>
      <c r="G264" s="11"/>
      <c r="H264" s="11"/>
      <c r="I264" s="11"/>
      <c r="J264" s="11"/>
      <c r="K264" s="11"/>
    </row>
    <row r="265" spans="1:11">
      <c r="A265" s="6"/>
      <c r="B265" s="11"/>
      <c r="C265" s="11"/>
      <c r="D265" s="11"/>
      <c r="E265" s="11"/>
      <c r="F265" s="11"/>
      <c r="G265" s="11"/>
      <c r="H265" s="11"/>
      <c r="I265" s="11"/>
      <c r="J265" s="11"/>
      <c r="K265" s="11"/>
    </row>
    <row r="266" spans="1:11">
      <c r="A266" s="6"/>
      <c r="B266" s="11"/>
      <c r="C266" s="11"/>
      <c r="D266" s="11"/>
      <c r="E266" s="11"/>
      <c r="F266" s="11"/>
      <c r="G266" s="11"/>
      <c r="H266" s="11"/>
      <c r="I266" s="11"/>
      <c r="J266" s="11"/>
      <c r="K266" s="11"/>
    </row>
    <row r="267" spans="1:11">
      <c r="A267" s="6"/>
      <c r="B267" s="11"/>
      <c r="C267" s="11"/>
      <c r="D267" s="11"/>
      <c r="E267" s="11"/>
      <c r="F267" s="11"/>
      <c r="G267" s="11"/>
      <c r="H267" s="11"/>
      <c r="I267" s="11"/>
      <c r="J267" s="11"/>
      <c r="K267" s="11"/>
    </row>
    <row r="268" spans="1:11">
      <c r="A268" s="6"/>
      <c r="B268" s="11"/>
      <c r="C268" s="11"/>
      <c r="D268" s="11"/>
      <c r="E268" s="11"/>
      <c r="F268" s="11"/>
      <c r="G268" s="11"/>
      <c r="H268" s="11"/>
      <c r="I268" s="11"/>
      <c r="J268" s="11"/>
      <c r="K268" s="11"/>
    </row>
    <row r="269" spans="1:11">
      <c r="A269" s="6"/>
      <c r="B269" s="11"/>
      <c r="C269" s="11"/>
      <c r="D269" s="11"/>
      <c r="E269" s="11"/>
      <c r="F269" s="11"/>
      <c r="G269" s="11"/>
      <c r="H269" s="11"/>
      <c r="I269" s="11"/>
      <c r="J269" s="11"/>
      <c r="K269" s="11"/>
    </row>
    <row r="270" spans="1:11">
      <c r="A270" s="6"/>
      <c r="B270" s="11"/>
      <c r="C270" s="11"/>
      <c r="D270" s="11"/>
      <c r="E270" s="11"/>
      <c r="F270" s="11"/>
      <c r="G270" s="11"/>
      <c r="H270" s="11"/>
      <c r="I270" s="11"/>
      <c r="J270" s="11"/>
      <c r="K270" s="11"/>
    </row>
    <row r="271" spans="1:11">
      <c r="A271" s="6"/>
      <c r="B271" s="11"/>
      <c r="C271" s="11"/>
      <c r="D271" s="11"/>
      <c r="E271" s="11"/>
      <c r="F271" s="11"/>
      <c r="G271" s="11"/>
      <c r="H271" s="11"/>
      <c r="I271" s="11"/>
      <c r="J271" s="11"/>
      <c r="K271" s="11"/>
    </row>
    <row r="272" spans="1:11">
      <c r="A272" s="6"/>
      <c r="B272" s="11"/>
      <c r="C272" s="11"/>
      <c r="D272" s="11"/>
      <c r="E272" s="11"/>
      <c r="F272" s="11"/>
      <c r="G272" s="11"/>
      <c r="H272" s="11"/>
      <c r="I272" s="11"/>
      <c r="J272" s="11"/>
      <c r="K272" s="11"/>
    </row>
    <row r="273" spans="1:11">
      <c r="A273" s="6"/>
      <c r="B273" s="11"/>
      <c r="C273" s="11"/>
      <c r="D273" s="11"/>
      <c r="E273" s="11"/>
      <c r="F273" s="11"/>
      <c r="G273" s="11"/>
      <c r="H273" s="11"/>
      <c r="I273" s="11"/>
      <c r="J273" s="11"/>
      <c r="K273" s="11"/>
    </row>
    <row r="274" spans="1:11">
      <c r="A274" s="6"/>
      <c r="B274" s="11"/>
      <c r="C274" s="11"/>
      <c r="D274" s="11"/>
      <c r="E274" s="11"/>
      <c r="F274" s="11"/>
      <c r="G274" s="11"/>
      <c r="H274" s="11"/>
      <c r="I274" s="11"/>
      <c r="J274" s="11"/>
      <c r="K274" s="11"/>
    </row>
    <row r="275" spans="1:11">
      <c r="A275" s="6"/>
      <c r="B275" s="11"/>
      <c r="C275" s="11"/>
      <c r="D275" s="11"/>
      <c r="E275" s="11"/>
      <c r="F275" s="11"/>
      <c r="G275" s="11"/>
      <c r="H275" s="11"/>
      <c r="I275" s="11"/>
      <c r="J275" s="11"/>
      <c r="K275" s="11"/>
    </row>
    <row r="276" spans="1:11">
      <c r="A276" s="6"/>
      <c r="B276" s="11"/>
      <c r="C276" s="11"/>
      <c r="D276" s="11"/>
      <c r="E276" s="11"/>
      <c r="F276" s="11"/>
      <c r="G276" s="11"/>
      <c r="H276" s="11"/>
      <c r="I276" s="11"/>
      <c r="J276" s="11"/>
      <c r="K276" s="11"/>
    </row>
    <row r="277" spans="1:11">
      <c r="A277" s="6"/>
      <c r="B277" s="11"/>
      <c r="C277" s="11"/>
      <c r="D277" s="11"/>
      <c r="E277" s="11"/>
      <c r="F277" s="11"/>
      <c r="G277" s="11"/>
      <c r="H277" s="11"/>
      <c r="I277" s="11"/>
      <c r="J277" s="11"/>
      <c r="K277" s="11"/>
    </row>
    <row r="278" spans="1:11">
      <c r="A278" s="6"/>
      <c r="B278" s="11"/>
      <c r="C278" s="11"/>
      <c r="D278" s="11"/>
      <c r="E278" s="11"/>
      <c r="F278" s="11"/>
      <c r="G278" s="11"/>
      <c r="H278" s="11"/>
      <c r="I278" s="11"/>
      <c r="J278" s="11"/>
      <c r="K278" s="11"/>
    </row>
    <row r="279" spans="1:11">
      <c r="A279" s="6"/>
      <c r="B279" s="11"/>
      <c r="C279" s="11"/>
      <c r="D279" s="11"/>
      <c r="E279" s="11"/>
      <c r="F279" s="11"/>
      <c r="G279" s="11"/>
      <c r="H279" s="11"/>
      <c r="I279" s="11"/>
      <c r="J279" s="11"/>
      <c r="K279" s="11"/>
    </row>
    <row r="280" spans="1:11">
      <c r="A280" s="6"/>
      <c r="B280" s="11"/>
      <c r="C280" s="11"/>
      <c r="D280" s="11"/>
      <c r="E280" s="11"/>
      <c r="F280" s="11"/>
      <c r="G280" s="11"/>
      <c r="H280" s="11"/>
      <c r="I280" s="11"/>
      <c r="J280" s="11"/>
      <c r="K280" s="11"/>
    </row>
    <row r="281" spans="1:11">
      <c r="A281" s="6"/>
      <c r="B281" s="11"/>
      <c r="C281" s="11"/>
      <c r="D281" s="11"/>
      <c r="E281" s="11"/>
      <c r="F281" s="11"/>
      <c r="G281" s="11"/>
      <c r="H281" s="11"/>
      <c r="I281" s="11"/>
      <c r="J281" s="11"/>
      <c r="K281" s="11"/>
    </row>
    <row r="282" spans="1:11">
      <c r="A282" s="6"/>
      <c r="B282" s="11"/>
      <c r="C282" s="11"/>
      <c r="D282" s="11"/>
      <c r="E282" s="11"/>
      <c r="F282" s="11"/>
      <c r="G282" s="11"/>
      <c r="H282" s="11"/>
      <c r="I282" s="11"/>
      <c r="J282" s="11"/>
      <c r="K282" s="11"/>
    </row>
    <row r="283" spans="1:11">
      <c r="A283" s="6"/>
      <c r="B283" s="11"/>
      <c r="C283" s="11"/>
      <c r="D283" s="11"/>
      <c r="E283" s="11"/>
      <c r="F283" s="11"/>
      <c r="G283" s="11"/>
      <c r="H283" s="11"/>
      <c r="I283" s="11"/>
      <c r="J283" s="11"/>
      <c r="K283" s="11"/>
    </row>
    <row r="284" spans="1:11">
      <c r="A284" s="6"/>
      <c r="B284" s="11"/>
      <c r="C284" s="11"/>
      <c r="D284" s="11"/>
      <c r="E284" s="11"/>
      <c r="F284" s="11"/>
      <c r="G284" s="11"/>
      <c r="H284" s="11"/>
      <c r="I284" s="11"/>
      <c r="J284" s="11"/>
      <c r="K284" s="11"/>
    </row>
    <row r="285" spans="1:11">
      <c r="A285" s="6"/>
      <c r="B285" s="11"/>
      <c r="C285" s="11"/>
      <c r="D285" s="11"/>
      <c r="E285" s="11"/>
      <c r="F285" s="11"/>
      <c r="G285" s="11"/>
      <c r="H285" s="11"/>
      <c r="I285" s="11"/>
      <c r="J285" s="11"/>
      <c r="K285" s="11"/>
    </row>
    <row r="286" spans="1:11">
      <c r="A286" s="6"/>
      <c r="B286" s="11"/>
      <c r="C286" s="11"/>
      <c r="D286" s="11"/>
      <c r="E286" s="11"/>
      <c r="F286" s="11"/>
      <c r="G286" s="11"/>
      <c r="H286" s="11"/>
      <c r="I286" s="11"/>
      <c r="J286" s="11"/>
      <c r="K286" s="11"/>
    </row>
    <row r="287" spans="1:11">
      <c r="A287" s="6"/>
      <c r="B287" s="11"/>
      <c r="C287" s="11"/>
      <c r="D287" s="11"/>
      <c r="E287" s="11"/>
      <c r="F287" s="11"/>
      <c r="G287" s="11"/>
      <c r="H287" s="11"/>
      <c r="I287" s="11"/>
      <c r="J287" s="11"/>
      <c r="K287" s="11"/>
    </row>
    <row r="288" spans="1:11">
      <c r="A288" s="6"/>
      <c r="B288" s="11"/>
      <c r="C288" s="11"/>
      <c r="D288" s="11"/>
      <c r="E288" s="11"/>
      <c r="F288" s="11"/>
      <c r="G288" s="11"/>
      <c r="H288" s="11"/>
      <c r="I288" s="11"/>
      <c r="J288" s="11"/>
      <c r="K288" s="11"/>
    </row>
    <row r="289" spans="1:11">
      <c r="A289" s="6"/>
      <c r="B289" s="11"/>
      <c r="C289" s="11"/>
      <c r="D289" s="11"/>
      <c r="E289" s="11"/>
      <c r="F289" s="11"/>
      <c r="G289" s="11"/>
      <c r="H289" s="11"/>
      <c r="I289" s="11"/>
      <c r="J289" s="11"/>
      <c r="K289" s="11"/>
    </row>
    <row r="290" spans="1:11">
      <c r="A290" s="6"/>
      <c r="B290" s="11"/>
      <c r="C290" s="11"/>
      <c r="D290" s="11"/>
      <c r="E290" s="11"/>
      <c r="F290" s="11"/>
      <c r="G290" s="11"/>
      <c r="H290" s="11"/>
      <c r="I290" s="11"/>
      <c r="J290" s="11"/>
      <c r="K290" s="11"/>
    </row>
    <row r="291" spans="1:11">
      <c r="A291" s="6"/>
      <c r="B291" s="11"/>
      <c r="C291" s="11"/>
      <c r="D291" s="11"/>
      <c r="E291" s="11"/>
      <c r="F291" s="11"/>
      <c r="G291" s="11"/>
      <c r="H291" s="11"/>
      <c r="I291" s="11"/>
      <c r="J291" s="11"/>
      <c r="K291" s="11"/>
    </row>
    <row r="292" spans="1:11">
      <c r="A292" s="6"/>
      <c r="B292" s="11"/>
      <c r="C292" s="11"/>
      <c r="D292" s="11"/>
      <c r="E292" s="11"/>
      <c r="F292" s="11"/>
      <c r="G292" s="11"/>
      <c r="H292" s="11"/>
      <c r="I292" s="11"/>
      <c r="J292" s="11"/>
      <c r="K292" s="11"/>
    </row>
    <row r="293" spans="1:11">
      <c r="A293" s="6"/>
      <c r="B293" s="11"/>
      <c r="C293" s="11"/>
      <c r="D293" s="11"/>
      <c r="E293" s="11"/>
      <c r="F293" s="11"/>
      <c r="G293" s="11"/>
      <c r="H293" s="11"/>
      <c r="I293" s="11"/>
      <c r="J293" s="11"/>
      <c r="K293" s="11"/>
    </row>
    <row r="294" spans="1:11">
      <c r="A294" s="6"/>
      <c r="B294" s="11"/>
      <c r="C294" s="11"/>
      <c r="D294" s="11"/>
      <c r="E294" s="11"/>
      <c r="F294" s="11"/>
      <c r="G294" s="11"/>
      <c r="H294" s="11"/>
      <c r="I294" s="11"/>
      <c r="J294" s="11"/>
      <c r="K294" s="11"/>
    </row>
    <row r="295" spans="1:11">
      <c r="A295" s="6"/>
      <c r="B295" s="11"/>
      <c r="C295" s="11"/>
      <c r="D295" s="11"/>
      <c r="E295" s="11"/>
      <c r="F295" s="11"/>
      <c r="G295" s="11"/>
      <c r="H295" s="11"/>
      <c r="I295" s="11"/>
      <c r="J295" s="11"/>
      <c r="K295" s="11"/>
    </row>
    <row r="296" spans="1:11">
      <c r="A296" s="6"/>
      <c r="B296" s="11"/>
      <c r="C296" s="11"/>
      <c r="D296" s="11"/>
      <c r="E296" s="11"/>
      <c r="F296" s="11"/>
      <c r="G296" s="11"/>
      <c r="H296" s="11"/>
      <c r="I296" s="11"/>
      <c r="J296" s="11"/>
      <c r="K296" s="11"/>
    </row>
    <row r="297" spans="1:11">
      <c r="A297" s="6"/>
      <c r="B297" s="11"/>
      <c r="C297" s="11"/>
      <c r="D297" s="11"/>
      <c r="E297" s="11"/>
      <c r="F297" s="11"/>
      <c r="G297" s="11"/>
      <c r="H297" s="11"/>
      <c r="I297" s="11"/>
      <c r="J297" s="11"/>
      <c r="K297" s="11"/>
    </row>
    <row r="298" spans="1:11">
      <c r="A298" s="6"/>
      <c r="B298" s="11"/>
      <c r="C298" s="11"/>
      <c r="D298" s="11"/>
      <c r="E298" s="11"/>
      <c r="F298" s="11"/>
      <c r="G298" s="11"/>
      <c r="H298" s="11"/>
      <c r="I298" s="11"/>
      <c r="J298" s="11"/>
      <c r="K298" s="11"/>
    </row>
    <row r="299" spans="1:11">
      <c r="A299" s="6"/>
      <c r="B299" s="11"/>
      <c r="C299" s="11"/>
      <c r="D299" s="11"/>
      <c r="E299" s="11"/>
      <c r="F299" s="11"/>
      <c r="G299" s="11"/>
      <c r="H299" s="11"/>
      <c r="I299" s="11"/>
      <c r="J299" s="11"/>
      <c r="K299" s="11"/>
    </row>
    <row r="300" spans="1:11">
      <c r="A300" s="6"/>
      <c r="B300" s="11"/>
      <c r="C300" s="11"/>
      <c r="D300" s="11"/>
      <c r="E300" s="11"/>
      <c r="F300" s="11"/>
      <c r="G300" s="11"/>
      <c r="H300" s="11"/>
      <c r="I300" s="11"/>
      <c r="J300" s="11"/>
      <c r="K300" s="11"/>
    </row>
    <row r="301" spans="1:11">
      <c r="A301" s="6"/>
      <c r="B301" s="11"/>
      <c r="C301" s="11"/>
      <c r="D301" s="11"/>
      <c r="E301" s="11"/>
      <c r="F301" s="11"/>
      <c r="G301" s="11"/>
      <c r="H301" s="11"/>
      <c r="I301" s="11"/>
      <c r="J301" s="11"/>
      <c r="K301" s="11"/>
    </row>
    <row r="302" spans="1:11">
      <c r="A302" s="6"/>
      <c r="B302" s="11"/>
      <c r="C302" s="11"/>
      <c r="D302" s="11"/>
      <c r="E302" s="11"/>
      <c r="F302" s="11"/>
      <c r="G302" s="11"/>
      <c r="H302" s="11"/>
      <c r="I302" s="11"/>
      <c r="J302" s="11"/>
      <c r="K302" s="11"/>
    </row>
    <row r="303" spans="1:11">
      <c r="A303" s="6"/>
      <c r="B303" s="11"/>
      <c r="C303" s="11"/>
      <c r="D303" s="11"/>
      <c r="E303" s="11"/>
      <c r="F303" s="11"/>
      <c r="G303" s="11"/>
      <c r="H303" s="11"/>
      <c r="I303" s="11"/>
      <c r="J303" s="11"/>
      <c r="K303" s="11"/>
    </row>
    <row r="304" spans="1:11">
      <c r="A304" s="6"/>
      <c r="B304" s="11"/>
      <c r="C304" s="11"/>
      <c r="D304" s="11"/>
      <c r="E304" s="11"/>
      <c r="F304" s="11"/>
      <c r="G304" s="11"/>
      <c r="H304" s="11"/>
      <c r="I304" s="11"/>
      <c r="J304" s="11"/>
      <c r="K304" s="11"/>
    </row>
    <row r="305" spans="1:11">
      <c r="A305" s="6"/>
      <c r="B305" s="11"/>
      <c r="C305" s="11"/>
      <c r="D305" s="11"/>
      <c r="E305" s="11"/>
      <c r="F305" s="11"/>
      <c r="G305" s="11"/>
      <c r="H305" s="11"/>
      <c r="I305" s="11"/>
      <c r="J305" s="11"/>
      <c r="K305" s="11"/>
    </row>
    <row r="306" spans="1:11">
      <c r="A306" s="6"/>
      <c r="B306" s="11"/>
      <c r="C306" s="11"/>
      <c r="D306" s="11"/>
      <c r="E306" s="11"/>
      <c r="F306" s="11"/>
      <c r="G306" s="11"/>
      <c r="H306" s="11"/>
      <c r="I306" s="11"/>
      <c r="J306" s="11"/>
      <c r="K306" s="11"/>
    </row>
    <row r="307" spans="1:11">
      <c r="A307" s="6"/>
      <c r="B307" s="11"/>
      <c r="C307" s="11"/>
      <c r="D307" s="11"/>
      <c r="E307" s="11"/>
      <c r="F307" s="11"/>
      <c r="G307" s="11"/>
      <c r="H307" s="11"/>
      <c r="I307" s="11"/>
      <c r="J307" s="11"/>
      <c r="K307" s="11"/>
    </row>
    <row r="308" spans="1:11">
      <c r="A308" s="6"/>
      <c r="B308" s="11"/>
      <c r="C308" s="11"/>
      <c r="D308" s="11"/>
      <c r="E308" s="11"/>
      <c r="F308" s="11"/>
      <c r="G308" s="11"/>
      <c r="H308" s="11"/>
      <c r="I308" s="11"/>
      <c r="J308" s="11"/>
      <c r="K308" s="11"/>
    </row>
    <row r="309" spans="1:11">
      <c r="A309" s="6"/>
      <c r="B309" s="11"/>
      <c r="C309" s="11"/>
      <c r="D309" s="11"/>
      <c r="E309" s="11"/>
      <c r="F309" s="11"/>
      <c r="G309" s="11"/>
      <c r="H309" s="11"/>
      <c r="I309" s="11"/>
      <c r="J309" s="11"/>
      <c r="K309" s="11"/>
    </row>
    <row r="310" spans="1:11">
      <c r="A310" s="6"/>
      <c r="B310" s="11"/>
      <c r="C310" s="11"/>
      <c r="D310" s="11"/>
      <c r="E310" s="11"/>
      <c r="F310" s="11"/>
      <c r="G310" s="11"/>
      <c r="H310" s="11"/>
      <c r="I310" s="11"/>
      <c r="J310" s="11"/>
      <c r="K310" s="11"/>
    </row>
    <row r="311" spans="1:11">
      <c r="A311" s="6"/>
      <c r="B311" s="11"/>
      <c r="C311" s="11"/>
      <c r="D311" s="11"/>
      <c r="E311" s="11"/>
      <c r="F311" s="11"/>
      <c r="G311" s="11"/>
      <c r="H311" s="11"/>
      <c r="I311" s="11"/>
      <c r="J311" s="11"/>
      <c r="K311" s="11"/>
    </row>
    <row r="312" spans="1:11">
      <c r="A312" s="6"/>
      <c r="B312" s="11"/>
      <c r="C312" s="11"/>
      <c r="D312" s="11"/>
      <c r="E312" s="11"/>
      <c r="F312" s="11"/>
      <c r="G312" s="11"/>
      <c r="H312" s="11"/>
      <c r="I312" s="11"/>
      <c r="J312" s="11"/>
      <c r="K312" s="11"/>
    </row>
    <row r="313" spans="1:11">
      <c r="A313" s="6"/>
      <c r="B313" s="11"/>
      <c r="C313" s="11"/>
      <c r="D313" s="11"/>
      <c r="E313" s="11"/>
      <c r="F313" s="11"/>
      <c r="G313" s="11"/>
      <c r="H313" s="11"/>
      <c r="I313" s="11"/>
      <c r="J313" s="11"/>
      <c r="K313" s="11"/>
    </row>
    <row r="314" spans="1:11">
      <c r="A314" s="6"/>
      <c r="B314" s="11"/>
      <c r="C314" s="11"/>
      <c r="D314" s="11"/>
      <c r="E314" s="11"/>
      <c r="F314" s="11"/>
      <c r="G314" s="11"/>
      <c r="H314" s="11"/>
      <c r="I314" s="11"/>
      <c r="J314" s="11"/>
      <c r="K314" s="11"/>
    </row>
    <row r="315" spans="1:11">
      <c r="A315" s="6"/>
      <c r="B315" s="11"/>
      <c r="C315" s="11"/>
      <c r="D315" s="11"/>
      <c r="E315" s="11"/>
      <c r="F315" s="11"/>
      <c r="G315" s="11"/>
      <c r="H315" s="11"/>
      <c r="I315" s="11"/>
      <c r="J315" s="11"/>
      <c r="K315" s="11"/>
    </row>
    <row r="316" spans="1:11">
      <c r="A316" s="6"/>
      <c r="B316" s="11"/>
      <c r="C316" s="11"/>
      <c r="D316" s="11"/>
      <c r="E316" s="11"/>
      <c r="F316" s="11"/>
      <c r="G316" s="11"/>
      <c r="H316" s="11"/>
      <c r="I316" s="11"/>
      <c r="J316" s="11"/>
      <c r="K316" s="11"/>
    </row>
    <row r="317" spans="1:11">
      <c r="A317" s="6"/>
      <c r="B317" s="11"/>
      <c r="C317" s="11"/>
      <c r="D317" s="11"/>
      <c r="E317" s="11"/>
      <c r="F317" s="11"/>
      <c r="G317" s="11"/>
      <c r="H317" s="11"/>
      <c r="I317" s="11"/>
      <c r="J317" s="11"/>
      <c r="K317" s="11"/>
    </row>
    <row r="318" spans="1:11">
      <c r="A318" s="6"/>
      <c r="B318" s="11"/>
      <c r="C318" s="11"/>
      <c r="D318" s="11"/>
      <c r="E318" s="11"/>
      <c r="F318" s="11"/>
      <c r="G318" s="11"/>
      <c r="H318" s="11"/>
      <c r="I318" s="11"/>
      <c r="J318" s="11"/>
      <c r="K318" s="11"/>
    </row>
    <row r="319" spans="1:11">
      <c r="A319" s="6"/>
      <c r="B319" s="11"/>
      <c r="C319" s="11"/>
      <c r="D319" s="11"/>
      <c r="E319" s="11"/>
      <c r="F319" s="11"/>
      <c r="G319" s="11"/>
      <c r="H319" s="11"/>
      <c r="I319" s="11"/>
      <c r="J319" s="11"/>
      <c r="K319" s="11"/>
    </row>
    <row r="320" spans="1:11">
      <c r="A320" s="6"/>
      <c r="B320" s="11"/>
      <c r="C320" s="11"/>
      <c r="D320" s="11"/>
      <c r="E320" s="11"/>
      <c r="F320" s="11"/>
      <c r="G320" s="11"/>
      <c r="H320" s="11"/>
      <c r="I320" s="11"/>
      <c r="J320" s="11"/>
      <c r="K320" s="11"/>
    </row>
    <row r="321" spans="1:11">
      <c r="A321" s="6"/>
      <c r="B321" s="11"/>
      <c r="C321" s="11"/>
      <c r="D321" s="11"/>
      <c r="E321" s="11"/>
      <c r="F321" s="11"/>
      <c r="G321" s="11"/>
      <c r="H321" s="11"/>
      <c r="I321" s="11"/>
      <c r="J321" s="11"/>
      <c r="K321" s="11"/>
    </row>
    <row r="322" spans="1:11">
      <c r="A322" s="6"/>
      <c r="B322" s="11"/>
      <c r="C322" s="11"/>
      <c r="D322" s="11"/>
      <c r="E322" s="11"/>
      <c r="F322" s="11"/>
      <c r="G322" s="11"/>
      <c r="H322" s="11"/>
      <c r="I322" s="11"/>
      <c r="J322" s="11"/>
      <c r="K322" s="11"/>
    </row>
    <row r="323" spans="1:11">
      <c r="A323" s="6"/>
      <c r="B323" s="11"/>
      <c r="C323" s="11"/>
      <c r="D323" s="11"/>
      <c r="E323" s="11"/>
      <c r="F323" s="11"/>
      <c r="G323" s="11"/>
      <c r="H323" s="11"/>
      <c r="I323" s="11"/>
      <c r="J323" s="11"/>
      <c r="K323" s="11"/>
    </row>
    <row r="324" spans="1:11">
      <c r="A324" s="6"/>
      <c r="B324" s="11"/>
      <c r="C324" s="11"/>
      <c r="D324" s="11"/>
      <c r="E324" s="11"/>
      <c r="F324" s="11"/>
      <c r="G324" s="11"/>
      <c r="H324" s="11"/>
      <c r="I324" s="11"/>
      <c r="J324" s="11"/>
      <c r="K324" s="11"/>
    </row>
    <row r="325" spans="1:11">
      <c r="A325" s="6"/>
      <c r="B325" s="11"/>
      <c r="C325" s="11"/>
      <c r="D325" s="11"/>
      <c r="E325" s="11"/>
      <c r="F325" s="11"/>
      <c r="G325" s="11"/>
      <c r="H325" s="11"/>
      <c r="I325" s="11"/>
      <c r="J325" s="11"/>
      <c r="K325" s="11"/>
    </row>
    <row r="326" spans="1:11">
      <c r="A326" s="6"/>
      <c r="B326" s="11"/>
      <c r="C326" s="11"/>
      <c r="D326" s="11"/>
      <c r="E326" s="11"/>
      <c r="F326" s="11"/>
      <c r="G326" s="11"/>
      <c r="H326" s="11"/>
      <c r="I326" s="11"/>
      <c r="J326" s="11"/>
      <c r="K326" s="11"/>
    </row>
    <row r="327" spans="1:11">
      <c r="A327" s="6"/>
      <c r="B327" s="11"/>
      <c r="C327" s="11"/>
      <c r="D327" s="11"/>
      <c r="E327" s="11"/>
      <c r="F327" s="11"/>
      <c r="G327" s="11"/>
      <c r="H327" s="11"/>
      <c r="I327" s="11"/>
      <c r="J327" s="11"/>
      <c r="K327" s="11"/>
    </row>
    <row r="328" spans="1:11">
      <c r="A328" s="6"/>
      <c r="B328" s="11"/>
      <c r="C328" s="11"/>
      <c r="D328" s="11"/>
      <c r="E328" s="11"/>
      <c r="F328" s="11"/>
      <c r="G328" s="11"/>
      <c r="H328" s="11"/>
      <c r="I328" s="11"/>
      <c r="J328" s="11"/>
      <c r="K328" s="11"/>
    </row>
    <row r="329" spans="1:11">
      <c r="A329" s="6"/>
      <c r="B329" s="11"/>
      <c r="C329" s="11"/>
      <c r="D329" s="11"/>
      <c r="E329" s="11"/>
      <c r="F329" s="11"/>
      <c r="G329" s="11"/>
      <c r="H329" s="11"/>
      <c r="I329" s="11"/>
      <c r="J329" s="11"/>
      <c r="K329" s="11"/>
    </row>
    <row r="330" spans="1:11">
      <c r="A330" s="6"/>
      <c r="B330" s="11"/>
      <c r="C330" s="11"/>
      <c r="D330" s="11"/>
      <c r="E330" s="11"/>
      <c r="F330" s="11"/>
      <c r="G330" s="11"/>
      <c r="H330" s="11"/>
      <c r="I330" s="11"/>
      <c r="J330" s="11"/>
      <c r="K330" s="11"/>
    </row>
    <row r="331" spans="1:11">
      <c r="A331" s="6"/>
      <c r="B331" s="11"/>
      <c r="C331" s="11"/>
      <c r="D331" s="11"/>
      <c r="E331" s="11"/>
      <c r="F331" s="11"/>
      <c r="G331" s="11"/>
      <c r="H331" s="11"/>
      <c r="I331" s="11"/>
      <c r="J331" s="11"/>
      <c r="K331" s="11"/>
    </row>
    <row r="332" spans="1:11">
      <c r="A332" s="6"/>
      <c r="B332" s="11"/>
      <c r="C332" s="11"/>
      <c r="D332" s="11"/>
      <c r="E332" s="11"/>
      <c r="F332" s="11"/>
      <c r="G332" s="11"/>
      <c r="H332" s="11"/>
      <c r="I332" s="11"/>
      <c r="J332" s="11"/>
      <c r="K332" s="11"/>
    </row>
    <row r="333" spans="1:11">
      <c r="A333" s="6"/>
      <c r="B333" s="11"/>
      <c r="C333" s="11"/>
      <c r="D333" s="11"/>
      <c r="E333" s="11"/>
      <c r="F333" s="11"/>
      <c r="G333" s="11"/>
      <c r="H333" s="11"/>
      <c r="I333" s="11"/>
      <c r="J333" s="11"/>
      <c r="K333" s="11"/>
    </row>
    <row r="334" spans="1:11">
      <c r="A334" s="6"/>
      <c r="B334" s="11"/>
      <c r="C334" s="11"/>
      <c r="D334" s="11"/>
      <c r="E334" s="11"/>
      <c r="F334" s="11"/>
      <c r="G334" s="11"/>
      <c r="H334" s="11"/>
      <c r="I334" s="11"/>
      <c r="J334" s="11"/>
      <c r="K334" s="11"/>
    </row>
    <row r="335" spans="1:11">
      <c r="A335" s="6"/>
      <c r="B335" s="11"/>
      <c r="C335" s="11"/>
      <c r="D335" s="11"/>
      <c r="E335" s="11"/>
      <c r="F335" s="11"/>
      <c r="G335" s="11"/>
      <c r="H335" s="11"/>
      <c r="I335" s="11"/>
      <c r="J335" s="11"/>
      <c r="K335" s="11"/>
    </row>
    <row r="336" spans="1:11">
      <c r="A336" s="6"/>
      <c r="B336" s="11"/>
      <c r="C336" s="11"/>
      <c r="D336" s="11"/>
      <c r="E336" s="11"/>
      <c r="F336" s="11"/>
      <c r="G336" s="11"/>
      <c r="H336" s="11"/>
      <c r="I336" s="11"/>
      <c r="J336" s="11"/>
      <c r="K336" s="11"/>
    </row>
    <row r="337" spans="1:11">
      <c r="A337" s="6"/>
      <c r="B337" s="11"/>
      <c r="C337" s="11"/>
      <c r="D337" s="11"/>
      <c r="E337" s="11"/>
      <c r="F337" s="11"/>
      <c r="G337" s="11"/>
      <c r="H337" s="11"/>
      <c r="I337" s="11"/>
      <c r="J337" s="11"/>
      <c r="K337" s="11"/>
    </row>
    <row r="338" spans="1:11">
      <c r="A338" s="6"/>
      <c r="B338" s="11"/>
      <c r="C338" s="11"/>
      <c r="D338" s="11"/>
      <c r="E338" s="11"/>
      <c r="F338" s="11"/>
      <c r="G338" s="11"/>
      <c r="H338" s="11"/>
      <c r="I338" s="11"/>
      <c r="J338" s="11"/>
      <c r="K338" s="11"/>
    </row>
    <row r="339" spans="1:11">
      <c r="A339" s="6"/>
      <c r="B339" s="11"/>
      <c r="C339" s="11"/>
      <c r="D339" s="11"/>
      <c r="E339" s="11"/>
      <c r="F339" s="11"/>
      <c r="G339" s="11"/>
      <c r="H339" s="11"/>
      <c r="I339" s="11"/>
      <c r="J339" s="11"/>
      <c r="K339" s="11"/>
    </row>
    <row r="340" spans="1:11">
      <c r="A340" s="6"/>
      <c r="B340" s="11"/>
      <c r="C340" s="11"/>
      <c r="D340" s="11"/>
      <c r="E340" s="11"/>
      <c r="F340" s="11"/>
      <c r="G340" s="11"/>
      <c r="H340" s="11"/>
      <c r="I340" s="11"/>
      <c r="J340" s="11"/>
      <c r="K340" s="11"/>
    </row>
    <row r="341" spans="1:11">
      <c r="A341" s="6"/>
      <c r="B341" s="11"/>
      <c r="C341" s="11"/>
      <c r="D341" s="11"/>
      <c r="E341" s="11"/>
      <c r="F341" s="11"/>
      <c r="G341" s="11"/>
      <c r="H341" s="11"/>
      <c r="I341" s="11"/>
      <c r="J341" s="11"/>
      <c r="K341" s="11"/>
    </row>
    <row r="342" spans="1:11">
      <c r="A342" s="6"/>
      <c r="B342" s="11"/>
      <c r="C342" s="11"/>
      <c r="D342" s="11"/>
      <c r="E342" s="11"/>
      <c r="F342" s="11"/>
      <c r="G342" s="11"/>
      <c r="H342" s="11"/>
      <c r="I342" s="11"/>
      <c r="J342" s="11"/>
      <c r="K342" s="11"/>
    </row>
    <row r="343" spans="1:11">
      <c r="A343" s="6"/>
      <c r="B343" s="11"/>
      <c r="C343" s="11"/>
      <c r="D343" s="11"/>
      <c r="E343" s="11"/>
      <c r="F343" s="11"/>
      <c r="G343" s="11"/>
      <c r="H343" s="11"/>
      <c r="I343" s="11"/>
      <c r="J343" s="11"/>
      <c r="K343" s="11"/>
    </row>
    <row r="344" spans="1:11">
      <c r="A344" s="6"/>
      <c r="B344" s="11"/>
      <c r="C344" s="11"/>
      <c r="D344" s="11"/>
      <c r="E344" s="11"/>
      <c r="F344" s="11"/>
      <c r="G344" s="11"/>
      <c r="H344" s="11"/>
      <c r="I344" s="11"/>
      <c r="J344" s="11"/>
      <c r="K344" s="11"/>
    </row>
    <row r="345" spans="1:11">
      <c r="A345" s="6"/>
      <c r="B345" s="11"/>
      <c r="C345" s="11"/>
      <c r="D345" s="11"/>
      <c r="E345" s="11"/>
      <c r="F345" s="11"/>
      <c r="G345" s="11"/>
      <c r="H345" s="11"/>
      <c r="I345" s="11"/>
      <c r="J345" s="11"/>
      <c r="K345" s="11"/>
    </row>
    <row r="346" spans="1:11">
      <c r="A346" s="6"/>
      <c r="B346" s="11"/>
      <c r="C346" s="11"/>
      <c r="D346" s="11"/>
      <c r="E346" s="11"/>
      <c r="F346" s="11"/>
      <c r="G346" s="11"/>
      <c r="H346" s="11"/>
      <c r="I346" s="11"/>
      <c r="J346" s="11"/>
      <c r="K346" s="11"/>
    </row>
    <row r="347" spans="1:11">
      <c r="A347" s="6"/>
      <c r="B347" s="11"/>
      <c r="C347" s="11"/>
      <c r="D347" s="11"/>
      <c r="E347" s="11"/>
      <c r="F347" s="11"/>
      <c r="G347" s="11"/>
      <c r="H347" s="11"/>
      <c r="I347" s="11"/>
      <c r="J347" s="11"/>
      <c r="K347" s="11"/>
    </row>
    <row r="348" spans="1:11">
      <c r="A348" s="6"/>
      <c r="B348" s="11"/>
      <c r="C348" s="11"/>
      <c r="D348" s="11"/>
      <c r="E348" s="11"/>
      <c r="F348" s="11"/>
      <c r="G348" s="11"/>
      <c r="H348" s="11"/>
      <c r="I348" s="11"/>
      <c r="J348" s="11"/>
      <c r="K348" s="11"/>
    </row>
    <row r="349" spans="1:11">
      <c r="A349" s="6"/>
      <c r="B349" s="11"/>
      <c r="C349" s="11"/>
      <c r="D349" s="11"/>
      <c r="E349" s="11"/>
      <c r="F349" s="11"/>
      <c r="G349" s="11"/>
      <c r="H349" s="11"/>
      <c r="I349" s="11"/>
      <c r="J349" s="11"/>
      <c r="K349" s="11"/>
    </row>
    <row r="350" spans="1:11">
      <c r="A350" s="6"/>
      <c r="B350" s="11"/>
      <c r="C350" s="11"/>
      <c r="D350" s="11"/>
      <c r="E350" s="11"/>
      <c r="F350" s="11"/>
      <c r="G350" s="11"/>
      <c r="H350" s="11"/>
      <c r="I350" s="11"/>
      <c r="J350" s="11"/>
      <c r="K350" s="11"/>
    </row>
    <row r="351" spans="1:11">
      <c r="A351" s="6"/>
      <c r="B351" s="11"/>
      <c r="C351" s="11"/>
      <c r="D351" s="11"/>
      <c r="E351" s="11"/>
      <c r="F351" s="11"/>
      <c r="G351" s="11"/>
      <c r="H351" s="11"/>
      <c r="I351" s="11"/>
      <c r="J351" s="11"/>
      <c r="K351" s="11"/>
    </row>
    <row r="352" spans="1:11">
      <c r="A352" s="6"/>
      <c r="B352" s="11"/>
      <c r="C352" s="11"/>
      <c r="D352" s="11"/>
      <c r="E352" s="11"/>
      <c r="F352" s="11"/>
      <c r="G352" s="11"/>
      <c r="H352" s="11"/>
      <c r="I352" s="11"/>
      <c r="J352" s="11"/>
      <c r="K352" s="11"/>
    </row>
    <row r="353" spans="1:11">
      <c r="A353" s="6"/>
      <c r="B353" s="11"/>
      <c r="C353" s="11"/>
      <c r="D353" s="11"/>
      <c r="E353" s="11"/>
      <c r="F353" s="11"/>
      <c r="G353" s="11"/>
      <c r="H353" s="11"/>
      <c r="I353" s="11"/>
      <c r="J353" s="11"/>
      <c r="K353" s="11"/>
    </row>
    <row r="354" spans="1:11">
      <c r="A354" s="6"/>
      <c r="B354" s="11"/>
      <c r="C354" s="11"/>
      <c r="D354" s="11"/>
      <c r="E354" s="11"/>
      <c r="F354" s="11"/>
      <c r="G354" s="11"/>
      <c r="H354" s="11"/>
      <c r="I354" s="11"/>
      <c r="J354" s="11"/>
      <c r="K354" s="11"/>
    </row>
    <row r="355" spans="1:11">
      <c r="A355" s="6"/>
      <c r="B355" s="11"/>
      <c r="C355" s="11"/>
      <c r="D355" s="11"/>
      <c r="E355" s="11"/>
      <c r="F355" s="11"/>
      <c r="G355" s="11"/>
      <c r="H355" s="11"/>
      <c r="I355" s="11"/>
      <c r="J355" s="11"/>
      <c r="K355" s="11"/>
    </row>
    <row r="356" spans="1:11">
      <c r="A356" s="6"/>
      <c r="B356" s="11"/>
      <c r="C356" s="11"/>
      <c r="D356" s="11"/>
      <c r="E356" s="11"/>
      <c r="F356" s="11"/>
      <c r="G356" s="11"/>
      <c r="H356" s="11"/>
      <c r="I356" s="11"/>
      <c r="J356" s="11"/>
      <c r="K356" s="11"/>
    </row>
    <row r="357" spans="1:11">
      <c r="A357" s="6"/>
      <c r="B357" s="11"/>
      <c r="C357" s="11"/>
      <c r="D357" s="11"/>
      <c r="E357" s="11"/>
      <c r="F357" s="11"/>
      <c r="G357" s="11"/>
      <c r="H357" s="11"/>
      <c r="I357" s="11"/>
      <c r="J357" s="11"/>
      <c r="K357" s="11"/>
    </row>
    <row r="358" spans="1:11">
      <c r="A358" s="6"/>
      <c r="B358" s="11"/>
      <c r="C358" s="11"/>
      <c r="D358" s="11"/>
      <c r="E358" s="11"/>
      <c r="F358" s="11"/>
      <c r="G358" s="11"/>
      <c r="H358" s="11"/>
      <c r="I358" s="11"/>
      <c r="J358" s="11"/>
      <c r="K358" s="11"/>
    </row>
    <row r="359" spans="1:11">
      <c r="A359" s="6"/>
      <c r="B359" s="11"/>
      <c r="C359" s="11"/>
      <c r="D359" s="11"/>
      <c r="E359" s="11"/>
      <c r="F359" s="11"/>
      <c r="G359" s="11"/>
      <c r="H359" s="11"/>
      <c r="I359" s="11"/>
      <c r="J359" s="11"/>
      <c r="K359" s="11"/>
    </row>
    <row r="360" spans="1:11">
      <c r="A360" s="6"/>
      <c r="B360" s="11"/>
      <c r="C360" s="11"/>
      <c r="D360" s="11"/>
      <c r="E360" s="11"/>
      <c r="F360" s="11"/>
      <c r="G360" s="11"/>
      <c r="H360" s="11"/>
      <c r="I360" s="11"/>
      <c r="J360" s="11"/>
      <c r="K360" s="11"/>
    </row>
    <row r="361" spans="1:11">
      <c r="A361" s="6"/>
      <c r="B361" s="11"/>
      <c r="C361" s="11"/>
      <c r="D361" s="11"/>
      <c r="E361" s="11"/>
      <c r="F361" s="11"/>
      <c r="G361" s="11"/>
      <c r="H361" s="11"/>
      <c r="I361" s="11"/>
      <c r="J361" s="11"/>
      <c r="K361" s="11"/>
    </row>
    <row r="362" spans="1:11">
      <c r="A362" s="6"/>
      <c r="B362" s="11"/>
      <c r="C362" s="11"/>
      <c r="D362" s="11"/>
      <c r="E362" s="11"/>
      <c r="F362" s="11"/>
      <c r="G362" s="11"/>
      <c r="H362" s="11"/>
      <c r="I362" s="11"/>
      <c r="J362" s="11"/>
      <c r="K362" s="11"/>
    </row>
    <row r="363" spans="1:11">
      <c r="A363" s="6"/>
      <c r="B363" s="11"/>
      <c r="C363" s="11"/>
      <c r="D363" s="11"/>
      <c r="E363" s="11"/>
      <c r="F363" s="11"/>
      <c r="G363" s="11"/>
      <c r="H363" s="11"/>
      <c r="I363" s="11"/>
      <c r="J363" s="11"/>
      <c r="K363" s="11"/>
    </row>
    <row r="364" spans="1:11">
      <c r="A364" s="6"/>
      <c r="B364" s="11"/>
      <c r="C364" s="11"/>
      <c r="D364" s="11"/>
      <c r="E364" s="11"/>
      <c r="F364" s="11"/>
      <c r="G364" s="11"/>
      <c r="H364" s="11"/>
      <c r="I364" s="11"/>
      <c r="J364" s="11"/>
      <c r="K364" s="11"/>
    </row>
    <row r="365" spans="1:11">
      <c r="A365" s="6"/>
      <c r="B365" s="11"/>
      <c r="C365" s="11"/>
      <c r="D365" s="11"/>
      <c r="E365" s="11"/>
      <c r="F365" s="11"/>
      <c r="G365" s="11"/>
      <c r="H365" s="11"/>
      <c r="I365" s="11"/>
      <c r="J365" s="11"/>
      <c r="K365" s="11"/>
    </row>
    <row r="366" spans="1:11">
      <c r="A366" s="6"/>
      <c r="B366" s="11"/>
      <c r="C366" s="11"/>
      <c r="D366" s="11"/>
      <c r="E366" s="11"/>
      <c r="F366" s="11"/>
      <c r="G366" s="11"/>
      <c r="H366" s="11"/>
      <c r="I366" s="11"/>
      <c r="J366" s="11"/>
      <c r="K366" s="11"/>
    </row>
    <row r="367" spans="1:11">
      <c r="A367" s="6"/>
      <c r="B367" s="11"/>
      <c r="C367" s="11"/>
      <c r="D367" s="11"/>
      <c r="E367" s="11"/>
      <c r="F367" s="11"/>
      <c r="G367" s="11"/>
      <c r="H367" s="11"/>
      <c r="I367" s="11"/>
      <c r="J367" s="11"/>
      <c r="K367" s="11"/>
    </row>
    <row r="368" spans="1:11">
      <c r="A368" s="6"/>
      <c r="B368" s="11"/>
      <c r="C368" s="11"/>
      <c r="D368" s="11"/>
      <c r="E368" s="11"/>
      <c r="F368" s="11"/>
      <c r="G368" s="11"/>
      <c r="H368" s="11"/>
      <c r="I368" s="11"/>
      <c r="J368" s="11"/>
      <c r="K368" s="11"/>
    </row>
    <row r="369" spans="1:11">
      <c r="A369" s="6"/>
      <c r="B369" s="11"/>
      <c r="C369" s="11"/>
      <c r="D369" s="11"/>
      <c r="E369" s="11"/>
      <c r="F369" s="11"/>
      <c r="G369" s="11"/>
      <c r="H369" s="11"/>
      <c r="I369" s="11"/>
      <c r="J369" s="11"/>
      <c r="K369" s="11"/>
    </row>
    <row r="370" spans="1:11">
      <c r="A370" s="6"/>
      <c r="B370" s="11"/>
      <c r="C370" s="11"/>
      <c r="D370" s="11"/>
      <c r="E370" s="11"/>
      <c r="F370" s="11"/>
      <c r="G370" s="11"/>
      <c r="H370" s="11"/>
      <c r="I370" s="11"/>
      <c r="J370" s="11"/>
      <c r="K370" s="11"/>
    </row>
    <row r="371" spans="1:11">
      <c r="A371" s="6"/>
      <c r="B371" s="11"/>
      <c r="C371" s="11"/>
      <c r="D371" s="11"/>
      <c r="E371" s="11"/>
      <c r="F371" s="11"/>
      <c r="G371" s="11"/>
      <c r="H371" s="11"/>
      <c r="I371" s="11"/>
      <c r="J371" s="11"/>
      <c r="K371" s="11"/>
    </row>
    <row r="372" spans="1:11">
      <c r="A372" s="6"/>
      <c r="B372" s="11"/>
      <c r="C372" s="11"/>
      <c r="D372" s="11"/>
      <c r="E372" s="11"/>
      <c r="F372" s="11"/>
      <c r="G372" s="11"/>
      <c r="H372" s="11"/>
      <c r="I372" s="11"/>
      <c r="J372" s="11"/>
      <c r="K372" s="11"/>
    </row>
    <row r="373" spans="1:11">
      <c r="A373" s="6"/>
      <c r="B373" s="11"/>
      <c r="C373" s="11"/>
      <c r="D373" s="11"/>
      <c r="E373" s="11"/>
      <c r="F373" s="11"/>
      <c r="G373" s="11"/>
      <c r="H373" s="11"/>
      <c r="I373" s="11"/>
      <c r="J373" s="11"/>
      <c r="K373" s="11"/>
    </row>
    <row r="374" spans="1:11">
      <c r="A374" s="6"/>
      <c r="B374" s="11"/>
      <c r="C374" s="11"/>
      <c r="D374" s="11"/>
      <c r="E374" s="11"/>
      <c r="F374" s="11"/>
      <c r="G374" s="11"/>
      <c r="H374" s="11"/>
      <c r="I374" s="11"/>
      <c r="J374" s="11"/>
      <c r="K374" s="11"/>
    </row>
    <row r="375" spans="1:11">
      <c r="A375" s="6"/>
      <c r="B375" s="11"/>
      <c r="C375" s="11"/>
      <c r="D375" s="11"/>
      <c r="E375" s="11"/>
      <c r="F375" s="11"/>
      <c r="G375" s="11"/>
      <c r="H375" s="11"/>
      <c r="I375" s="11"/>
      <c r="J375" s="11"/>
      <c r="K375" s="11"/>
    </row>
    <row r="376" spans="1:11">
      <c r="A376" s="6"/>
      <c r="B376" s="11"/>
      <c r="C376" s="11"/>
      <c r="D376" s="11"/>
      <c r="E376" s="11"/>
      <c r="F376" s="11"/>
      <c r="G376" s="11"/>
      <c r="H376" s="11"/>
      <c r="I376" s="11"/>
      <c r="J376" s="11"/>
      <c r="K376" s="11"/>
    </row>
    <row r="377" spans="1:11">
      <c r="A377" s="6"/>
      <c r="B377" s="11"/>
      <c r="C377" s="11"/>
      <c r="D377" s="11"/>
      <c r="E377" s="11"/>
      <c r="F377" s="11"/>
      <c r="G377" s="11"/>
      <c r="H377" s="11"/>
      <c r="I377" s="11"/>
      <c r="J377" s="11"/>
      <c r="K377" s="11"/>
    </row>
    <row r="378" spans="1:11">
      <c r="A378" s="6"/>
      <c r="B378" s="11"/>
      <c r="C378" s="11"/>
      <c r="D378" s="11"/>
      <c r="E378" s="11"/>
      <c r="F378" s="11"/>
      <c r="G378" s="11"/>
      <c r="H378" s="11"/>
      <c r="I378" s="11"/>
      <c r="J378" s="11"/>
      <c r="K378" s="11"/>
    </row>
    <row r="379" spans="1:11">
      <c r="A379" s="6"/>
      <c r="B379" s="11"/>
      <c r="C379" s="11"/>
      <c r="D379" s="11"/>
      <c r="E379" s="11"/>
      <c r="F379" s="11"/>
      <c r="G379" s="11"/>
      <c r="H379" s="11"/>
      <c r="I379" s="11"/>
      <c r="J379" s="11"/>
      <c r="K379" s="11"/>
    </row>
    <row r="380" spans="1:11">
      <c r="A380" s="6"/>
      <c r="B380" s="11"/>
      <c r="C380" s="11"/>
      <c r="D380" s="11"/>
      <c r="E380" s="11"/>
      <c r="F380" s="11"/>
      <c r="G380" s="11"/>
      <c r="H380" s="11"/>
      <c r="I380" s="11"/>
      <c r="J380" s="11"/>
      <c r="K380" s="11"/>
    </row>
    <row r="381" spans="1:11">
      <c r="A381" s="6"/>
      <c r="B381" s="11"/>
      <c r="C381" s="11"/>
      <c r="D381" s="11"/>
      <c r="E381" s="11"/>
      <c r="F381" s="11"/>
      <c r="G381" s="11"/>
      <c r="H381" s="11"/>
      <c r="I381" s="11"/>
      <c r="J381" s="11"/>
      <c r="K381" s="11"/>
    </row>
    <row r="382" spans="1:11">
      <c r="A382" s="6"/>
      <c r="B382" s="11"/>
      <c r="C382" s="11"/>
      <c r="D382" s="11"/>
      <c r="E382" s="11"/>
      <c r="F382" s="11"/>
      <c r="G382" s="11"/>
      <c r="H382" s="11"/>
      <c r="I382" s="11"/>
      <c r="J382" s="11"/>
      <c r="K382" s="11"/>
    </row>
    <row r="383" spans="1:11">
      <c r="A383" s="6"/>
      <c r="B383" s="11"/>
      <c r="C383" s="11"/>
      <c r="D383" s="11"/>
      <c r="E383" s="11"/>
      <c r="F383" s="11"/>
      <c r="G383" s="11"/>
      <c r="H383" s="11"/>
      <c r="I383" s="11"/>
      <c r="J383" s="11"/>
      <c r="K383" s="11"/>
    </row>
    <row r="384" spans="1:11">
      <c r="A384" s="6"/>
      <c r="B384" s="11"/>
      <c r="C384" s="11"/>
      <c r="D384" s="11"/>
      <c r="E384" s="11"/>
      <c r="F384" s="11"/>
      <c r="G384" s="11"/>
      <c r="H384" s="11"/>
      <c r="I384" s="11"/>
      <c r="J384" s="11"/>
      <c r="K384" s="11"/>
    </row>
    <row r="385" spans="1:11">
      <c r="A385" s="6"/>
      <c r="B385" s="11"/>
      <c r="C385" s="11"/>
      <c r="D385" s="11"/>
      <c r="E385" s="11"/>
      <c r="F385" s="11"/>
      <c r="G385" s="11"/>
      <c r="H385" s="11"/>
      <c r="I385" s="11"/>
      <c r="J385" s="11"/>
      <c r="K385" s="11"/>
    </row>
    <row r="386" spans="1:11">
      <c r="A386" s="6"/>
      <c r="B386" s="11"/>
      <c r="C386" s="11"/>
      <c r="D386" s="11"/>
      <c r="E386" s="11"/>
      <c r="F386" s="11"/>
      <c r="G386" s="11"/>
      <c r="H386" s="11"/>
      <c r="I386" s="11"/>
      <c r="J386" s="11"/>
      <c r="K386" s="11"/>
    </row>
    <row r="387" spans="1:11">
      <c r="A387" s="6"/>
      <c r="B387" s="11"/>
      <c r="C387" s="11"/>
      <c r="D387" s="11"/>
      <c r="E387" s="11"/>
      <c r="F387" s="11"/>
      <c r="G387" s="11"/>
      <c r="H387" s="11"/>
      <c r="I387" s="11"/>
      <c r="J387" s="11"/>
      <c r="K387" s="11"/>
    </row>
    <row r="388" spans="1:11">
      <c r="A388" s="6"/>
      <c r="B388" s="11"/>
      <c r="C388" s="11"/>
      <c r="D388" s="11"/>
      <c r="E388" s="11"/>
      <c r="F388" s="11"/>
      <c r="G388" s="11"/>
      <c r="H388" s="11"/>
      <c r="I388" s="11"/>
      <c r="J388" s="11"/>
      <c r="K388" s="11"/>
    </row>
    <row r="389" spans="1:11">
      <c r="A389" s="6"/>
      <c r="B389" s="11"/>
      <c r="C389" s="11"/>
      <c r="D389" s="11"/>
      <c r="E389" s="11"/>
      <c r="F389" s="11"/>
      <c r="G389" s="11"/>
      <c r="H389" s="11"/>
      <c r="I389" s="11"/>
      <c r="J389" s="11"/>
      <c r="K389" s="11"/>
    </row>
    <row r="390" spans="1:11">
      <c r="A390" s="6"/>
      <c r="B390" s="11"/>
      <c r="C390" s="11"/>
      <c r="D390" s="11"/>
      <c r="E390" s="11"/>
      <c r="F390" s="11"/>
      <c r="G390" s="11"/>
      <c r="H390" s="11"/>
      <c r="I390" s="11"/>
      <c r="J390" s="11"/>
      <c r="K390" s="11"/>
    </row>
    <row r="391" spans="1:11">
      <c r="A391" s="6"/>
      <c r="B391" s="11"/>
      <c r="C391" s="11"/>
      <c r="D391" s="11"/>
      <c r="E391" s="11"/>
      <c r="F391" s="11"/>
      <c r="G391" s="11"/>
      <c r="H391" s="11"/>
      <c r="I391" s="11"/>
      <c r="J391" s="11"/>
      <c r="K391" s="11"/>
    </row>
    <row r="392" spans="1:11">
      <c r="A392" s="6"/>
      <c r="B392" s="11"/>
      <c r="C392" s="11"/>
      <c r="D392" s="11"/>
      <c r="E392" s="11"/>
      <c r="F392" s="11"/>
      <c r="G392" s="11"/>
      <c r="H392" s="11"/>
      <c r="I392" s="11"/>
      <c r="J392" s="11"/>
      <c r="K392" s="11"/>
    </row>
    <row r="393" spans="1:11">
      <c r="A393" s="6"/>
      <c r="B393" s="11"/>
      <c r="C393" s="11"/>
      <c r="D393" s="11"/>
      <c r="E393" s="11"/>
      <c r="F393" s="11"/>
      <c r="G393" s="11"/>
      <c r="H393" s="11"/>
      <c r="I393" s="11"/>
      <c r="J393" s="11"/>
      <c r="K393" s="11"/>
    </row>
    <row r="394" spans="1:11">
      <c r="A394" s="6"/>
      <c r="B394" s="11"/>
      <c r="C394" s="11"/>
      <c r="D394" s="11"/>
      <c r="E394" s="11"/>
      <c r="F394" s="11"/>
      <c r="G394" s="11"/>
      <c r="H394" s="11"/>
      <c r="I394" s="11"/>
      <c r="J394" s="11"/>
      <c r="K394" s="11"/>
    </row>
    <row r="395" spans="1:11">
      <c r="A395" s="6"/>
      <c r="B395" s="11"/>
      <c r="C395" s="11"/>
      <c r="D395" s="11"/>
      <c r="E395" s="11"/>
      <c r="F395" s="11"/>
      <c r="G395" s="11"/>
      <c r="H395" s="11"/>
      <c r="I395" s="11"/>
      <c r="J395" s="11"/>
      <c r="K395" s="11"/>
    </row>
    <row r="396" spans="1:11">
      <c r="A396" s="6"/>
      <c r="B396" s="11"/>
      <c r="C396" s="11"/>
      <c r="D396" s="11"/>
      <c r="E396" s="11"/>
      <c r="F396" s="11"/>
      <c r="G396" s="11"/>
      <c r="H396" s="11"/>
      <c r="I396" s="11"/>
      <c r="J396" s="11"/>
      <c r="K396" s="11"/>
    </row>
    <row r="397" spans="1:11">
      <c r="A397" s="6"/>
      <c r="B397" s="11"/>
      <c r="C397" s="11"/>
      <c r="D397" s="11"/>
      <c r="E397" s="11"/>
      <c r="F397" s="11"/>
      <c r="G397" s="11"/>
      <c r="H397" s="11"/>
      <c r="I397" s="11"/>
      <c r="J397" s="11"/>
      <c r="K397" s="11"/>
    </row>
    <row r="398" spans="1:11">
      <c r="A398" s="6"/>
      <c r="B398" s="11"/>
      <c r="C398" s="11"/>
      <c r="D398" s="11"/>
      <c r="E398" s="11"/>
      <c r="F398" s="11"/>
      <c r="G398" s="11"/>
      <c r="H398" s="11"/>
      <c r="I398" s="11"/>
      <c r="J398" s="11"/>
      <c r="K398" s="11"/>
    </row>
    <row r="399" spans="1:11">
      <c r="A399" s="6"/>
      <c r="B399" s="11"/>
      <c r="C399" s="11"/>
      <c r="D399" s="11"/>
      <c r="E399" s="11"/>
      <c r="F399" s="11"/>
      <c r="G399" s="11"/>
      <c r="H399" s="11"/>
      <c r="I399" s="11"/>
      <c r="J399" s="11"/>
      <c r="K399" s="11"/>
    </row>
    <row r="400" spans="1:11">
      <c r="A400" s="6"/>
      <c r="B400" s="11"/>
      <c r="C400" s="11"/>
      <c r="D400" s="11"/>
      <c r="E400" s="11"/>
      <c r="F400" s="11"/>
      <c r="G400" s="11"/>
      <c r="H400" s="11"/>
      <c r="I400" s="11"/>
      <c r="J400" s="11"/>
      <c r="K400" s="11"/>
    </row>
    <row r="401" spans="1:11">
      <c r="A401" s="6"/>
      <c r="B401" s="11"/>
      <c r="C401" s="11"/>
      <c r="D401" s="11"/>
      <c r="E401" s="11"/>
      <c r="F401" s="11"/>
      <c r="G401" s="11"/>
      <c r="H401" s="11"/>
      <c r="I401" s="11"/>
      <c r="J401" s="11"/>
      <c r="K401" s="11"/>
    </row>
    <row r="402" spans="1:11">
      <c r="A402" s="6"/>
      <c r="B402" s="11"/>
      <c r="C402" s="11"/>
      <c r="D402" s="11"/>
      <c r="E402" s="11"/>
      <c r="F402" s="11"/>
      <c r="G402" s="11"/>
      <c r="H402" s="11"/>
      <c r="I402" s="11"/>
      <c r="J402" s="11"/>
      <c r="K402" s="11"/>
    </row>
    <row r="403" spans="1:11">
      <c r="A403" s="6"/>
      <c r="B403" s="11"/>
      <c r="C403" s="11"/>
      <c r="D403" s="11"/>
      <c r="E403" s="11"/>
      <c r="F403" s="11"/>
      <c r="G403" s="11"/>
      <c r="H403" s="11"/>
      <c r="I403" s="11"/>
      <c r="J403" s="11"/>
      <c r="K403" s="11"/>
    </row>
    <row r="404" spans="1:11">
      <c r="A404" s="6"/>
      <c r="B404" s="11"/>
      <c r="C404" s="11"/>
      <c r="D404" s="11"/>
      <c r="E404" s="11"/>
      <c r="F404" s="11"/>
      <c r="G404" s="11"/>
      <c r="H404" s="11"/>
      <c r="I404" s="11"/>
      <c r="J404" s="11"/>
      <c r="K404" s="11"/>
    </row>
    <row r="405" spans="1:11">
      <c r="A405" s="6"/>
      <c r="B405" s="11"/>
      <c r="C405" s="11"/>
      <c r="D405" s="11"/>
      <c r="E405" s="11"/>
      <c r="F405" s="11"/>
      <c r="G405" s="11"/>
      <c r="H405" s="11"/>
      <c r="I405" s="11"/>
      <c r="J405" s="11"/>
      <c r="K405" s="11"/>
    </row>
    <row r="406" spans="1:11">
      <c r="A406" s="6"/>
      <c r="B406" s="11"/>
      <c r="C406" s="11"/>
      <c r="D406" s="11"/>
      <c r="E406" s="11"/>
      <c r="F406" s="11"/>
      <c r="G406" s="11"/>
      <c r="H406" s="11"/>
      <c r="I406" s="11"/>
      <c r="J406" s="11"/>
      <c r="K406" s="11"/>
    </row>
    <row r="407" spans="1:11">
      <c r="A407" s="6"/>
      <c r="B407" s="11"/>
      <c r="C407" s="11"/>
      <c r="D407" s="11"/>
      <c r="E407" s="11"/>
      <c r="F407" s="11"/>
      <c r="G407" s="11"/>
      <c r="H407" s="11"/>
      <c r="I407" s="11"/>
      <c r="J407" s="11"/>
      <c r="K407" s="11"/>
    </row>
    <row r="408" spans="1:11">
      <c r="A408" s="6"/>
      <c r="B408" s="11"/>
      <c r="C408" s="11"/>
      <c r="D408" s="11"/>
      <c r="E408" s="11"/>
      <c r="F408" s="11"/>
      <c r="G408" s="11"/>
      <c r="H408" s="11"/>
      <c r="I408" s="11"/>
      <c r="J408" s="11"/>
      <c r="K408" s="11"/>
    </row>
    <row r="409" spans="1:11">
      <c r="A409" s="6"/>
      <c r="B409" s="11"/>
      <c r="C409" s="11"/>
      <c r="D409" s="11"/>
      <c r="E409" s="11"/>
      <c r="F409" s="11"/>
      <c r="G409" s="11"/>
      <c r="H409" s="11"/>
      <c r="I409" s="11"/>
      <c r="J409" s="11"/>
      <c r="K409" s="11"/>
    </row>
    <row r="410" spans="1:11">
      <c r="A410" s="6"/>
      <c r="B410" s="11"/>
      <c r="C410" s="11"/>
      <c r="D410" s="11"/>
      <c r="E410" s="11"/>
      <c r="F410" s="11"/>
      <c r="G410" s="11"/>
      <c r="H410" s="11"/>
      <c r="I410" s="11"/>
      <c r="J410" s="11"/>
      <c r="K410" s="11"/>
    </row>
    <row r="411" spans="1:11">
      <c r="A411" s="6"/>
      <c r="B411" s="11"/>
      <c r="C411" s="11"/>
      <c r="D411" s="11"/>
      <c r="E411" s="11"/>
      <c r="F411" s="11"/>
      <c r="G411" s="11"/>
      <c r="H411" s="11"/>
      <c r="I411" s="11"/>
      <c r="J411" s="11"/>
      <c r="K411" s="11"/>
    </row>
    <row r="412" spans="1:11">
      <c r="A412" s="6"/>
      <c r="B412" s="11"/>
      <c r="C412" s="11"/>
      <c r="D412" s="11"/>
      <c r="E412" s="11"/>
      <c r="F412" s="11"/>
      <c r="G412" s="11"/>
      <c r="H412" s="11"/>
      <c r="I412" s="11"/>
      <c r="J412" s="11"/>
      <c r="K412" s="11"/>
    </row>
    <row r="413" spans="1:11">
      <c r="A413" s="6"/>
      <c r="B413" s="11"/>
      <c r="C413" s="11"/>
      <c r="D413" s="11"/>
      <c r="E413" s="11"/>
      <c r="F413" s="11"/>
      <c r="G413" s="11"/>
      <c r="H413" s="11"/>
      <c r="I413" s="11"/>
      <c r="J413" s="11"/>
      <c r="K413" s="11"/>
    </row>
    <row r="414" spans="1:11">
      <c r="A414" s="6"/>
      <c r="B414" s="11"/>
      <c r="C414" s="11"/>
      <c r="D414" s="11"/>
      <c r="E414" s="11"/>
      <c r="F414" s="11"/>
      <c r="G414" s="11"/>
      <c r="H414" s="11"/>
      <c r="I414" s="11"/>
      <c r="J414" s="11"/>
      <c r="K414" s="11"/>
    </row>
    <row r="415" spans="1:11">
      <c r="A415" s="6"/>
      <c r="B415" s="11"/>
      <c r="C415" s="11"/>
      <c r="D415" s="11"/>
      <c r="E415" s="11"/>
      <c r="F415" s="11"/>
      <c r="G415" s="11"/>
      <c r="H415" s="11"/>
      <c r="I415" s="11"/>
      <c r="J415" s="11"/>
      <c r="K415" s="11"/>
    </row>
    <row r="416" spans="1:11">
      <c r="A416" s="6"/>
      <c r="B416" s="11"/>
      <c r="C416" s="11"/>
      <c r="D416" s="11"/>
      <c r="E416" s="11"/>
      <c r="F416" s="11"/>
      <c r="G416" s="11"/>
      <c r="H416" s="11"/>
      <c r="I416" s="11"/>
      <c r="J416" s="11"/>
      <c r="K416" s="11"/>
    </row>
    <row r="417" spans="1:11">
      <c r="A417" s="6"/>
      <c r="B417" s="11"/>
      <c r="C417" s="11"/>
      <c r="D417" s="11"/>
      <c r="E417" s="11"/>
      <c r="F417" s="11"/>
      <c r="G417" s="11"/>
      <c r="H417" s="11"/>
      <c r="I417" s="11"/>
      <c r="J417" s="11"/>
      <c r="K417" s="11"/>
    </row>
    <row r="418" spans="1:11">
      <c r="A418" s="6"/>
      <c r="B418" s="11"/>
      <c r="C418" s="11"/>
      <c r="D418" s="11"/>
      <c r="E418" s="11"/>
      <c r="F418" s="11"/>
      <c r="G418" s="11"/>
      <c r="H418" s="11"/>
      <c r="I418" s="11"/>
      <c r="J418" s="11"/>
      <c r="K418" s="11"/>
    </row>
    <row r="419" spans="1:11">
      <c r="A419" s="6"/>
      <c r="B419" s="11"/>
      <c r="C419" s="11"/>
      <c r="D419" s="11"/>
      <c r="E419" s="11"/>
      <c r="F419" s="11"/>
      <c r="G419" s="11"/>
      <c r="H419" s="11"/>
      <c r="I419" s="11"/>
      <c r="J419" s="11"/>
      <c r="K419" s="11"/>
    </row>
    <row r="420" spans="1:11">
      <c r="A420" s="6"/>
      <c r="B420" s="11"/>
      <c r="C420" s="11"/>
      <c r="D420" s="11"/>
      <c r="E420" s="11"/>
      <c r="F420" s="11"/>
      <c r="G420" s="11"/>
      <c r="H420" s="11"/>
      <c r="I420" s="11"/>
      <c r="J420" s="11"/>
      <c r="K420" s="11"/>
    </row>
    <row r="421" spans="1:11">
      <c r="A421" s="6"/>
      <c r="B421" s="11"/>
      <c r="C421" s="11"/>
      <c r="D421" s="11"/>
      <c r="E421" s="11"/>
      <c r="F421" s="11"/>
      <c r="G421" s="11"/>
      <c r="H421" s="11"/>
      <c r="I421" s="11"/>
      <c r="J421" s="11"/>
      <c r="K421" s="11"/>
    </row>
    <row r="422" spans="1:11">
      <c r="A422" s="6"/>
      <c r="B422" s="11"/>
      <c r="C422" s="11"/>
      <c r="D422" s="11"/>
      <c r="E422" s="11"/>
      <c r="F422" s="11"/>
      <c r="G422" s="11"/>
      <c r="H422" s="11"/>
      <c r="I422" s="11"/>
      <c r="J422" s="11"/>
      <c r="K422" s="11"/>
    </row>
    <row r="423" spans="1:11">
      <c r="A423" s="6"/>
      <c r="B423" s="11"/>
      <c r="C423" s="11"/>
      <c r="D423" s="11"/>
      <c r="E423" s="11"/>
      <c r="F423" s="11"/>
      <c r="G423" s="11"/>
      <c r="H423" s="11"/>
      <c r="I423" s="11"/>
      <c r="J423" s="11"/>
      <c r="K423" s="11"/>
    </row>
    <row r="424" spans="1:11">
      <c r="A424" s="6"/>
      <c r="B424" s="11"/>
      <c r="C424" s="11"/>
      <c r="D424" s="11"/>
      <c r="E424" s="11"/>
      <c r="F424" s="11"/>
      <c r="G424" s="11"/>
      <c r="H424" s="11"/>
      <c r="I424" s="11"/>
      <c r="J424" s="11"/>
      <c r="K424" s="11"/>
    </row>
    <row r="425" spans="1:11">
      <c r="A425" s="6"/>
      <c r="B425" s="11"/>
      <c r="C425" s="11"/>
      <c r="D425" s="11"/>
      <c r="E425" s="11"/>
      <c r="F425" s="11"/>
      <c r="G425" s="11"/>
      <c r="H425" s="11"/>
      <c r="I425" s="11"/>
      <c r="J425" s="11"/>
      <c r="K425" s="11"/>
    </row>
    <row r="426" spans="1:11">
      <c r="A426" s="6"/>
      <c r="B426" s="11"/>
      <c r="C426" s="11"/>
      <c r="D426" s="11"/>
      <c r="E426" s="11"/>
      <c r="F426" s="11"/>
      <c r="G426" s="11"/>
      <c r="H426" s="11"/>
      <c r="I426" s="11"/>
      <c r="J426" s="11"/>
      <c r="K426" s="11"/>
    </row>
    <row r="427" spans="1:11">
      <c r="A427" s="6"/>
      <c r="B427" s="11"/>
      <c r="C427" s="11"/>
      <c r="D427" s="11"/>
      <c r="E427" s="11"/>
      <c r="F427" s="11"/>
      <c r="G427" s="11"/>
      <c r="H427" s="11"/>
      <c r="I427" s="11"/>
      <c r="J427" s="11"/>
      <c r="K427" s="11"/>
    </row>
    <row r="428" spans="1:11">
      <c r="A428" s="6"/>
      <c r="B428" s="11"/>
      <c r="C428" s="11"/>
      <c r="D428" s="11"/>
      <c r="E428" s="11"/>
      <c r="F428" s="11"/>
      <c r="G428" s="11"/>
      <c r="H428" s="11"/>
      <c r="I428" s="11"/>
      <c r="J428" s="11"/>
      <c r="K428" s="11"/>
    </row>
    <row r="429" spans="1:11">
      <c r="A429" s="6"/>
      <c r="B429" s="11"/>
      <c r="C429" s="11"/>
      <c r="D429" s="11"/>
      <c r="E429" s="11"/>
      <c r="F429" s="11"/>
      <c r="G429" s="11"/>
      <c r="H429" s="11"/>
      <c r="I429" s="11"/>
      <c r="J429" s="11"/>
      <c r="K429" s="11"/>
    </row>
    <row r="430" spans="1:11">
      <c r="A430" s="6"/>
      <c r="B430" s="11"/>
      <c r="C430" s="11"/>
      <c r="D430" s="11"/>
      <c r="E430" s="11"/>
      <c r="F430" s="11"/>
      <c r="G430" s="11"/>
      <c r="H430" s="11"/>
      <c r="I430" s="11"/>
      <c r="J430" s="11"/>
      <c r="K430" s="11"/>
    </row>
    <row r="431" spans="1:11">
      <c r="A431" s="6"/>
      <c r="B431" s="11"/>
      <c r="C431" s="11"/>
      <c r="D431" s="11"/>
      <c r="E431" s="11"/>
      <c r="F431" s="11"/>
      <c r="G431" s="11"/>
      <c r="H431" s="11"/>
      <c r="I431" s="11"/>
      <c r="J431" s="11"/>
      <c r="K431" s="11"/>
    </row>
  </sheetData>
  <mergeCells count="31">
    <mergeCell ref="A1:I1"/>
    <mergeCell ref="K1:P1"/>
    <mergeCell ref="A2:I2"/>
    <mergeCell ref="K2:P2"/>
    <mergeCell ref="A3:P3"/>
    <mergeCell ref="A4:P4"/>
    <mergeCell ref="A5:P5"/>
    <mergeCell ref="A6:P6"/>
    <mergeCell ref="A7:P7"/>
    <mergeCell ref="E8:H8"/>
    <mergeCell ref="I8:K8"/>
    <mergeCell ref="M8:O8"/>
    <mergeCell ref="A8:A11"/>
    <mergeCell ref="O10:O11"/>
    <mergeCell ref="P8:P11"/>
    <mergeCell ref="F9:H9"/>
    <mergeCell ref="J9:K9"/>
    <mergeCell ref="N9:O9"/>
    <mergeCell ref="G10:H10"/>
    <mergeCell ref="I9:I11"/>
    <mergeCell ref="J10:J11"/>
    <mergeCell ref="K10:K11"/>
    <mergeCell ref="L8:L11"/>
    <mergeCell ref="M9:M11"/>
    <mergeCell ref="N10:N11"/>
    <mergeCell ref="B46:H46"/>
    <mergeCell ref="B8:B11"/>
    <mergeCell ref="C8:C11"/>
    <mergeCell ref="D8:D11"/>
    <mergeCell ref="E9:E11"/>
    <mergeCell ref="F10:F11"/>
  </mergeCells>
  <printOptions horizontalCentered="1"/>
  <pageMargins left="0.25" right="0.25" top="0.75" bottom="0.75" header="0.3" footer="0.3"/>
  <pageSetup paperSize="9" scale="57" fitToHeight="0" orientation="landscape" useFirstPageNumber="1"/>
  <headerFooter scaleWithDoc="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P430"/>
  <sheetViews>
    <sheetView workbookViewId="0">
      <selection activeCell="A2" sqref="A2:H2"/>
    </sheetView>
  </sheetViews>
  <sheetFormatPr defaultColWidth="9.140625" defaultRowHeight="18.75"/>
  <cols>
    <col min="1" max="1" width="5.140625" style="7" customWidth="1"/>
    <col min="2" max="2" width="32.42578125" style="8" customWidth="1"/>
    <col min="3" max="3" width="13.42578125" style="9" customWidth="1"/>
    <col min="4" max="4" width="13.7109375" style="9" customWidth="1"/>
    <col min="5" max="5" width="16.140625" style="9" customWidth="1"/>
    <col min="6" max="6" width="15.7109375" style="10" customWidth="1"/>
    <col min="7" max="7" width="11.7109375" style="10" customWidth="1"/>
    <col min="8" max="8" width="14.7109375" style="10" customWidth="1"/>
    <col min="9" max="10" width="15.42578125" style="10" customWidth="1"/>
    <col min="11" max="11" width="18.28515625" style="11" customWidth="1"/>
    <col min="12" max="12" width="14.7109375" style="11" customWidth="1"/>
    <col min="13" max="15" width="15.42578125" style="11" customWidth="1"/>
    <col min="16" max="17" width="13.7109375" style="11" customWidth="1"/>
    <col min="18" max="19" width="15.28515625" style="11" customWidth="1"/>
    <col min="20" max="16384" width="9.140625" style="11"/>
  </cols>
  <sheetData>
    <row r="1" spans="1:16" ht="28.9" customHeight="1">
      <c r="A1" s="367" t="s">
        <v>310</v>
      </c>
      <c r="B1" s="367"/>
      <c r="C1" s="367"/>
      <c r="D1" s="367"/>
      <c r="E1" s="367"/>
      <c r="F1" s="367"/>
      <c r="G1" s="367"/>
      <c r="H1" s="367"/>
      <c r="I1" s="34"/>
      <c r="J1" s="451" t="s">
        <v>17</v>
      </c>
      <c r="K1" s="451"/>
      <c r="L1" s="451"/>
      <c r="M1" s="451"/>
      <c r="N1" s="451"/>
      <c r="O1" s="451"/>
      <c r="P1" s="35"/>
    </row>
    <row r="2" spans="1:16" ht="30" customHeight="1">
      <c r="A2" s="445" t="s">
        <v>107</v>
      </c>
      <c r="B2" s="445"/>
      <c r="C2" s="445"/>
      <c r="D2" s="445"/>
      <c r="E2" s="445"/>
      <c r="F2" s="445"/>
      <c r="G2" s="445"/>
      <c r="H2" s="445"/>
      <c r="I2" s="36"/>
      <c r="J2" s="452" t="s">
        <v>202</v>
      </c>
      <c r="K2" s="452"/>
      <c r="L2" s="452"/>
      <c r="M2" s="452"/>
      <c r="N2" s="452"/>
      <c r="O2" s="452"/>
      <c r="P2" s="37"/>
    </row>
    <row r="3" spans="1:16" s="1" customFormat="1" ht="42" customHeight="1">
      <c r="A3" s="432" t="s">
        <v>203</v>
      </c>
      <c r="B3" s="432"/>
      <c r="C3" s="432"/>
      <c r="D3" s="432"/>
      <c r="E3" s="432"/>
      <c r="F3" s="432"/>
      <c r="G3" s="432"/>
      <c r="H3" s="432"/>
      <c r="I3" s="432"/>
      <c r="J3" s="432"/>
      <c r="K3" s="432"/>
      <c r="L3" s="432"/>
      <c r="M3" s="432"/>
      <c r="N3" s="432"/>
      <c r="O3" s="432"/>
    </row>
    <row r="4" spans="1:16" s="1" customFormat="1" ht="32.25" customHeight="1">
      <c r="A4" s="455" t="s">
        <v>231</v>
      </c>
      <c r="B4" s="455"/>
      <c r="C4" s="455"/>
      <c r="D4" s="455"/>
      <c r="E4" s="455"/>
      <c r="F4" s="455"/>
      <c r="G4" s="455"/>
      <c r="H4" s="455"/>
      <c r="I4" s="455"/>
      <c r="J4" s="455"/>
      <c r="K4" s="455"/>
      <c r="L4" s="455"/>
      <c r="M4" s="455"/>
      <c r="N4" s="455"/>
      <c r="O4" s="455"/>
    </row>
    <row r="5" spans="1:16" ht="45.75" customHeight="1">
      <c r="A5" s="367" t="s">
        <v>311</v>
      </c>
      <c r="B5" s="367"/>
      <c r="C5" s="367"/>
      <c r="D5" s="367"/>
      <c r="E5" s="367"/>
      <c r="F5" s="367"/>
      <c r="G5" s="367"/>
      <c r="H5" s="367"/>
      <c r="I5" s="367"/>
      <c r="J5" s="367"/>
      <c r="K5" s="367"/>
      <c r="L5" s="367"/>
      <c r="M5" s="367"/>
      <c r="N5" s="367"/>
      <c r="O5" s="367"/>
    </row>
    <row r="6" spans="1:16" s="2" customFormat="1" ht="35.65" customHeight="1">
      <c r="A6" s="457" t="s">
        <v>0</v>
      </c>
      <c r="B6" s="457"/>
      <c r="C6" s="457"/>
      <c r="D6" s="457"/>
      <c r="E6" s="457"/>
      <c r="F6" s="457"/>
      <c r="G6" s="457"/>
      <c r="H6" s="457"/>
      <c r="I6" s="457"/>
      <c r="J6" s="457"/>
      <c r="K6" s="457"/>
      <c r="L6" s="457"/>
      <c r="M6" s="457"/>
      <c r="N6" s="457"/>
      <c r="O6" s="457"/>
    </row>
    <row r="7" spans="1:16" s="3" customFormat="1" ht="58.5" customHeight="1">
      <c r="A7" s="458" t="s">
        <v>18</v>
      </c>
      <c r="B7" s="369" t="s">
        <v>19</v>
      </c>
      <c r="C7" s="369" t="s">
        <v>21</v>
      </c>
      <c r="D7" s="369" t="s">
        <v>23</v>
      </c>
      <c r="E7" s="382" t="s">
        <v>90</v>
      </c>
      <c r="F7" s="388"/>
      <c r="G7" s="383"/>
      <c r="H7" s="388" t="s">
        <v>312</v>
      </c>
      <c r="I7" s="388"/>
      <c r="J7" s="383"/>
      <c r="K7" s="372" t="s">
        <v>313</v>
      </c>
      <c r="L7" s="382" t="s">
        <v>314</v>
      </c>
      <c r="M7" s="388"/>
      <c r="N7" s="383"/>
      <c r="O7" s="369" t="s">
        <v>3</v>
      </c>
    </row>
    <row r="8" spans="1:16" s="3" customFormat="1" ht="36" customHeight="1">
      <c r="A8" s="458"/>
      <c r="B8" s="369"/>
      <c r="C8" s="369"/>
      <c r="D8" s="369"/>
      <c r="E8" s="369" t="s">
        <v>103</v>
      </c>
      <c r="F8" s="369" t="s">
        <v>27</v>
      </c>
      <c r="G8" s="369"/>
      <c r="H8" s="369" t="s">
        <v>5</v>
      </c>
      <c r="I8" s="369" t="s">
        <v>10</v>
      </c>
      <c r="J8" s="369"/>
      <c r="K8" s="374"/>
      <c r="L8" s="369" t="s">
        <v>5</v>
      </c>
      <c r="M8" s="382" t="s">
        <v>10</v>
      </c>
      <c r="N8" s="388"/>
      <c r="O8" s="369"/>
    </row>
    <row r="9" spans="1:16" s="3" customFormat="1" ht="36" customHeight="1">
      <c r="A9" s="458"/>
      <c r="B9" s="369"/>
      <c r="C9" s="369"/>
      <c r="D9" s="369"/>
      <c r="E9" s="369"/>
      <c r="F9" s="369" t="s">
        <v>245</v>
      </c>
      <c r="G9" s="372" t="s">
        <v>315</v>
      </c>
      <c r="H9" s="369"/>
      <c r="I9" s="369" t="s">
        <v>246</v>
      </c>
      <c r="J9" s="369" t="s">
        <v>247</v>
      </c>
      <c r="K9" s="374"/>
      <c r="L9" s="369"/>
      <c r="M9" s="369" t="s">
        <v>246</v>
      </c>
      <c r="N9" s="382" t="s">
        <v>247</v>
      </c>
      <c r="O9" s="369"/>
    </row>
    <row r="10" spans="1:16" s="3" customFormat="1" ht="44.25" customHeight="1">
      <c r="A10" s="458"/>
      <c r="B10" s="369"/>
      <c r="C10" s="369"/>
      <c r="D10" s="369"/>
      <c r="E10" s="369"/>
      <c r="F10" s="454"/>
      <c r="G10" s="373"/>
      <c r="H10" s="369"/>
      <c r="I10" s="369"/>
      <c r="J10" s="369"/>
      <c r="K10" s="373"/>
      <c r="L10" s="369"/>
      <c r="M10" s="369"/>
      <c r="N10" s="382"/>
      <c r="O10" s="369"/>
    </row>
    <row r="11" spans="1:16" s="4" customFormat="1" ht="26.25" customHeight="1">
      <c r="A11" s="16">
        <v>1</v>
      </c>
      <c r="B11" s="15">
        <v>2</v>
      </c>
      <c r="C11" s="16">
        <v>3</v>
      </c>
      <c r="D11" s="15">
        <v>4</v>
      </c>
      <c r="E11" s="16">
        <v>5</v>
      </c>
      <c r="F11" s="15">
        <v>6</v>
      </c>
      <c r="G11" s="16">
        <v>7</v>
      </c>
      <c r="H11" s="15">
        <v>8</v>
      </c>
      <c r="I11" s="16">
        <v>9</v>
      </c>
      <c r="J11" s="15">
        <v>10</v>
      </c>
      <c r="K11" s="16">
        <v>11</v>
      </c>
      <c r="L11" s="15">
        <v>12</v>
      </c>
      <c r="M11" s="16">
        <v>13</v>
      </c>
      <c r="N11" s="15">
        <v>14</v>
      </c>
      <c r="O11" s="16">
        <v>15</v>
      </c>
    </row>
    <row r="12" spans="1:16" s="4" customFormat="1" ht="34.5" customHeight="1">
      <c r="A12" s="16"/>
      <c r="B12" s="17" t="s">
        <v>9</v>
      </c>
      <c r="C12" s="16"/>
      <c r="D12" s="15"/>
      <c r="E12" s="16"/>
      <c r="F12" s="15"/>
      <c r="G12" s="16"/>
      <c r="H12" s="16"/>
      <c r="I12" s="16"/>
      <c r="J12" s="16"/>
      <c r="K12" s="16"/>
      <c r="L12" s="16"/>
      <c r="M12" s="16"/>
      <c r="N12" s="16"/>
      <c r="O12" s="16"/>
    </row>
    <row r="13" spans="1:16" s="4" customFormat="1" ht="36" customHeight="1">
      <c r="A13" s="18" t="s">
        <v>32</v>
      </c>
      <c r="B13" s="19" t="s">
        <v>98</v>
      </c>
      <c r="C13" s="15"/>
      <c r="D13" s="15"/>
      <c r="E13" s="15"/>
      <c r="F13" s="15"/>
      <c r="G13" s="15"/>
      <c r="H13" s="15"/>
      <c r="I13" s="15"/>
      <c r="J13" s="15"/>
      <c r="K13" s="38"/>
      <c r="L13" s="38"/>
      <c r="M13" s="38"/>
      <c r="N13" s="38"/>
      <c r="O13" s="38"/>
    </row>
    <row r="14" spans="1:16" s="4" customFormat="1" ht="29.25" customHeight="1">
      <c r="A14" s="18" t="s">
        <v>41</v>
      </c>
      <c r="B14" s="19" t="s">
        <v>33</v>
      </c>
      <c r="C14" s="15"/>
      <c r="D14" s="15"/>
      <c r="E14" s="15"/>
      <c r="F14" s="15"/>
      <c r="G14" s="15"/>
      <c r="H14" s="15"/>
      <c r="I14" s="15"/>
      <c r="J14" s="15"/>
      <c r="K14" s="38"/>
      <c r="L14" s="38"/>
      <c r="M14" s="38"/>
      <c r="N14" s="38"/>
      <c r="O14" s="38"/>
    </row>
    <row r="15" spans="1:16" s="4" customFormat="1" ht="29.25" customHeight="1">
      <c r="A15" s="20" t="s">
        <v>34</v>
      </c>
      <c r="B15" s="21" t="s">
        <v>62</v>
      </c>
      <c r="C15" s="15"/>
      <c r="D15" s="15"/>
      <c r="E15" s="15"/>
      <c r="F15" s="15"/>
      <c r="G15" s="15"/>
      <c r="H15" s="15"/>
      <c r="I15" s="15"/>
      <c r="J15" s="15"/>
      <c r="K15" s="38"/>
      <c r="L15" s="38"/>
      <c r="M15" s="38"/>
      <c r="N15" s="38"/>
      <c r="O15" s="38"/>
    </row>
    <row r="16" spans="1:16" s="4" customFormat="1" ht="29.25" customHeight="1">
      <c r="A16" s="20" t="s">
        <v>59</v>
      </c>
      <c r="B16" s="185" t="s">
        <v>63</v>
      </c>
      <c r="C16" s="15"/>
      <c r="D16" s="15"/>
      <c r="E16" s="15"/>
      <c r="F16" s="15"/>
      <c r="G16" s="15"/>
      <c r="H16" s="15"/>
      <c r="I16" s="15"/>
      <c r="J16" s="15"/>
      <c r="K16" s="38"/>
      <c r="L16" s="38"/>
      <c r="M16" s="38"/>
      <c r="N16" s="38"/>
      <c r="O16" s="38"/>
    </row>
    <row r="17" spans="1:15" s="4" customFormat="1" ht="29.25" customHeight="1">
      <c r="A17" s="18" t="s">
        <v>46</v>
      </c>
      <c r="B17" s="19" t="s">
        <v>104</v>
      </c>
      <c r="C17" s="15"/>
      <c r="D17" s="15"/>
      <c r="E17" s="15"/>
      <c r="F17" s="15"/>
      <c r="G17" s="15"/>
      <c r="H17" s="15"/>
      <c r="I17" s="15"/>
      <c r="J17" s="15"/>
      <c r="K17" s="38"/>
      <c r="L17" s="38"/>
      <c r="M17" s="38"/>
      <c r="N17" s="38"/>
      <c r="O17" s="38"/>
    </row>
    <row r="18" spans="1:15" s="4" customFormat="1" ht="61.5" customHeight="1">
      <c r="A18" s="18" t="s">
        <v>249</v>
      </c>
      <c r="B18" s="22" t="s">
        <v>250</v>
      </c>
      <c r="C18" s="15"/>
      <c r="D18" s="15"/>
      <c r="E18" s="15"/>
      <c r="F18" s="15"/>
      <c r="G18" s="15"/>
      <c r="H18" s="15"/>
      <c r="I18" s="15"/>
      <c r="J18" s="15"/>
      <c r="K18" s="38"/>
      <c r="L18" s="38"/>
      <c r="M18" s="38"/>
      <c r="N18" s="38"/>
      <c r="O18" s="38"/>
    </row>
    <row r="19" spans="1:15" s="4" customFormat="1" ht="32.25" customHeight="1">
      <c r="A19" s="20" t="s">
        <v>34</v>
      </c>
      <c r="B19" s="21" t="s">
        <v>62</v>
      </c>
      <c r="C19" s="15"/>
      <c r="D19" s="15"/>
      <c r="E19" s="15"/>
      <c r="F19" s="15"/>
      <c r="G19" s="15"/>
      <c r="H19" s="15"/>
      <c r="I19" s="15"/>
      <c r="J19" s="15"/>
      <c r="K19" s="38"/>
      <c r="L19" s="38"/>
      <c r="M19" s="38"/>
      <c r="N19" s="38"/>
      <c r="O19" s="38"/>
    </row>
    <row r="20" spans="1:15" s="4" customFormat="1" ht="32.25" customHeight="1">
      <c r="A20" s="20" t="s">
        <v>59</v>
      </c>
      <c r="B20" s="185" t="s">
        <v>63</v>
      </c>
      <c r="C20" s="15"/>
      <c r="D20" s="15"/>
      <c r="E20" s="15"/>
      <c r="F20" s="15"/>
      <c r="G20" s="15"/>
      <c r="H20" s="15"/>
      <c r="I20" s="15"/>
      <c r="J20" s="15"/>
      <c r="K20" s="38"/>
      <c r="L20" s="38"/>
      <c r="M20" s="38"/>
      <c r="N20" s="38"/>
      <c r="O20" s="38"/>
    </row>
    <row r="21" spans="1:15" ht="37.5">
      <c r="A21" s="18" t="s">
        <v>251</v>
      </c>
      <c r="B21" s="22" t="s">
        <v>252</v>
      </c>
      <c r="C21" s="23"/>
      <c r="D21" s="23"/>
      <c r="E21" s="23"/>
      <c r="F21" s="24"/>
      <c r="G21" s="24"/>
      <c r="H21" s="24"/>
      <c r="I21" s="24"/>
      <c r="J21" s="24"/>
      <c r="K21" s="39"/>
      <c r="L21" s="39"/>
      <c r="M21" s="39"/>
      <c r="N21" s="39"/>
      <c r="O21" s="39"/>
    </row>
    <row r="22" spans="1:15" s="5" customFormat="1" ht="36.75" customHeight="1">
      <c r="A22" s="20" t="s">
        <v>34</v>
      </c>
      <c r="B22" s="21" t="s">
        <v>62</v>
      </c>
      <c r="C22" s="25"/>
      <c r="D22" s="25"/>
      <c r="E22" s="25"/>
      <c r="F22" s="26"/>
      <c r="G22" s="26"/>
      <c r="H22" s="26"/>
      <c r="I22" s="26"/>
      <c r="J22" s="26"/>
      <c r="K22" s="40"/>
      <c r="L22" s="40"/>
      <c r="M22" s="40"/>
      <c r="N22" s="40"/>
      <c r="O22" s="40"/>
    </row>
    <row r="23" spans="1:15" ht="36.75" customHeight="1">
      <c r="A23" s="20" t="s">
        <v>59</v>
      </c>
      <c r="B23" s="185" t="s">
        <v>63</v>
      </c>
      <c r="C23" s="23"/>
      <c r="D23" s="23"/>
      <c r="E23" s="23"/>
      <c r="F23" s="24"/>
      <c r="G23" s="24"/>
      <c r="H23" s="24"/>
      <c r="I23" s="24"/>
      <c r="J23" s="24"/>
      <c r="K23" s="39"/>
      <c r="L23" s="39"/>
      <c r="M23" s="39"/>
      <c r="N23" s="39"/>
      <c r="O23" s="39"/>
    </row>
    <row r="24" spans="1:15" ht="37.5">
      <c r="A24" s="18" t="s">
        <v>253</v>
      </c>
      <c r="B24" s="22" t="s">
        <v>254</v>
      </c>
      <c r="C24" s="23"/>
      <c r="D24" s="23"/>
      <c r="E24" s="23"/>
      <c r="F24" s="24"/>
      <c r="G24" s="24"/>
      <c r="H24" s="24"/>
      <c r="I24" s="24"/>
      <c r="J24" s="24"/>
      <c r="K24" s="39"/>
      <c r="L24" s="39"/>
      <c r="M24" s="39"/>
      <c r="N24" s="39"/>
      <c r="O24" s="39"/>
    </row>
    <row r="25" spans="1:15" s="5" customFormat="1" ht="32.25" customHeight="1">
      <c r="A25" s="20" t="s">
        <v>34</v>
      </c>
      <c r="B25" s="21" t="s">
        <v>62</v>
      </c>
      <c r="C25" s="25"/>
      <c r="D25" s="25"/>
      <c r="E25" s="25"/>
      <c r="F25" s="26"/>
      <c r="G25" s="26"/>
      <c r="H25" s="26"/>
      <c r="I25" s="26"/>
      <c r="J25" s="26"/>
      <c r="K25" s="40"/>
      <c r="L25" s="40"/>
      <c r="M25" s="40"/>
      <c r="N25" s="40"/>
      <c r="O25" s="40"/>
    </row>
    <row r="26" spans="1:15" ht="32.25" customHeight="1">
      <c r="A26" s="20"/>
      <c r="B26" s="185" t="s">
        <v>255</v>
      </c>
      <c r="C26" s="23"/>
      <c r="D26" s="23"/>
      <c r="E26" s="23"/>
      <c r="F26" s="24"/>
      <c r="G26" s="24"/>
      <c r="H26" s="24"/>
      <c r="I26" s="24"/>
      <c r="J26" s="24"/>
      <c r="K26" s="39"/>
      <c r="L26" s="39"/>
      <c r="M26" s="39"/>
      <c r="N26" s="39"/>
      <c r="O26" s="39"/>
    </row>
    <row r="27" spans="1:15" ht="47.25" customHeight="1">
      <c r="A27" s="18" t="s">
        <v>256</v>
      </c>
      <c r="B27" s="22" t="s">
        <v>257</v>
      </c>
      <c r="C27" s="23"/>
      <c r="D27" s="23"/>
      <c r="E27" s="23"/>
      <c r="F27" s="24"/>
      <c r="G27" s="24"/>
      <c r="H27" s="24"/>
      <c r="I27" s="24"/>
      <c r="J27" s="24"/>
      <c r="K27" s="39"/>
      <c r="L27" s="39"/>
      <c r="M27" s="39"/>
      <c r="N27" s="39"/>
      <c r="O27" s="39"/>
    </row>
    <row r="28" spans="1:15" ht="39" customHeight="1">
      <c r="A28" s="20" t="s">
        <v>34</v>
      </c>
      <c r="B28" s="21" t="s">
        <v>62</v>
      </c>
      <c r="C28" s="23"/>
      <c r="D28" s="23"/>
      <c r="E28" s="23"/>
      <c r="F28" s="24"/>
      <c r="G28" s="24"/>
      <c r="H28" s="24"/>
      <c r="I28" s="24"/>
      <c r="J28" s="24"/>
      <c r="K28" s="39"/>
      <c r="L28" s="39"/>
      <c r="M28" s="39"/>
      <c r="N28" s="39"/>
      <c r="O28" s="39"/>
    </row>
    <row r="29" spans="1:15" ht="33.75" customHeight="1">
      <c r="A29" s="20"/>
      <c r="B29" s="21" t="s">
        <v>258</v>
      </c>
      <c r="C29" s="23"/>
      <c r="D29" s="23"/>
      <c r="E29" s="23"/>
      <c r="F29" s="24"/>
      <c r="G29" s="24"/>
      <c r="H29" s="24"/>
      <c r="I29" s="24"/>
      <c r="J29" s="24"/>
      <c r="K29" s="39"/>
      <c r="L29" s="39"/>
      <c r="M29" s="39"/>
      <c r="N29" s="39"/>
      <c r="O29" s="39"/>
    </row>
    <row r="30" spans="1:15" ht="56.25">
      <c r="A30" s="18" t="s">
        <v>259</v>
      </c>
      <c r="B30" s="22" t="s">
        <v>260</v>
      </c>
      <c r="C30" s="23"/>
      <c r="D30" s="23"/>
      <c r="E30" s="23"/>
      <c r="F30" s="24"/>
      <c r="G30" s="24"/>
      <c r="H30" s="24"/>
      <c r="I30" s="24"/>
      <c r="J30" s="24"/>
      <c r="K30" s="39"/>
      <c r="L30" s="39"/>
      <c r="M30" s="39"/>
      <c r="N30" s="39"/>
      <c r="O30" s="39"/>
    </row>
    <row r="31" spans="1:15" s="5" customFormat="1" ht="53.25" customHeight="1">
      <c r="A31" s="20" t="s">
        <v>34</v>
      </c>
      <c r="B31" s="21" t="s">
        <v>62</v>
      </c>
      <c r="C31" s="25"/>
      <c r="D31" s="25"/>
      <c r="E31" s="25"/>
      <c r="F31" s="26"/>
      <c r="G31" s="26"/>
      <c r="H31" s="26"/>
      <c r="I31" s="26"/>
      <c r="J31" s="26"/>
      <c r="K31" s="40"/>
      <c r="L31" s="40"/>
      <c r="M31" s="40"/>
      <c r="N31" s="40"/>
      <c r="O31" s="40"/>
    </row>
    <row r="32" spans="1:15" ht="37.5" customHeight="1">
      <c r="A32" s="20"/>
      <c r="B32" s="21" t="s">
        <v>258</v>
      </c>
      <c r="C32" s="23"/>
      <c r="D32" s="23"/>
      <c r="E32" s="23"/>
      <c r="F32" s="24"/>
      <c r="G32" s="24"/>
      <c r="H32" s="24"/>
      <c r="I32" s="24"/>
      <c r="J32" s="24"/>
      <c r="K32" s="39"/>
      <c r="L32" s="39"/>
      <c r="M32" s="39"/>
      <c r="N32" s="39"/>
      <c r="O32" s="39"/>
    </row>
    <row r="33" spans="1:15" ht="39" customHeight="1">
      <c r="A33" s="18" t="s">
        <v>50</v>
      </c>
      <c r="B33" s="19" t="s">
        <v>261</v>
      </c>
      <c r="C33" s="23"/>
      <c r="D33" s="23"/>
      <c r="E33" s="23"/>
      <c r="F33" s="24"/>
      <c r="G33" s="24"/>
      <c r="H33" s="24"/>
      <c r="I33" s="24"/>
      <c r="J33" s="24"/>
      <c r="K33" s="39"/>
      <c r="L33" s="39"/>
      <c r="M33" s="39"/>
      <c r="N33" s="39"/>
      <c r="O33" s="39"/>
    </row>
    <row r="34" spans="1:15" s="5" customFormat="1" ht="38.25" customHeight="1">
      <c r="A34" s="20"/>
      <c r="B34" s="22" t="s">
        <v>262</v>
      </c>
      <c r="C34" s="25"/>
      <c r="D34" s="25"/>
      <c r="E34" s="25"/>
      <c r="F34" s="26"/>
      <c r="G34" s="26"/>
      <c r="H34" s="26"/>
      <c r="I34" s="26"/>
      <c r="J34" s="26"/>
      <c r="K34" s="40"/>
      <c r="L34" s="40"/>
      <c r="M34" s="40"/>
      <c r="N34" s="40"/>
      <c r="O34" s="40"/>
    </row>
    <row r="35" spans="1:15" ht="30" customHeight="1">
      <c r="B35" s="27"/>
    </row>
    <row r="36" spans="1:15" ht="30" customHeight="1">
      <c r="B36" s="27" t="s">
        <v>156</v>
      </c>
    </row>
    <row r="37" spans="1:15" ht="30" customHeight="1">
      <c r="B37" s="28" t="s">
        <v>316</v>
      </c>
    </row>
    <row r="38" spans="1:15" ht="30" customHeight="1">
      <c r="B38" s="28" t="s">
        <v>317</v>
      </c>
    </row>
    <row r="39" spans="1:15" ht="30" customHeight="1"/>
    <row r="40" spans="1:15" ht="30" customHeight="1"/>
    <row r="41" spans="1:15" ht="30" customHeight="1"/>
    <row r="42" spans="1:15" ht="30" customHeight="1"/>
    <row r="43" spans="1:15" ht="30" customHeight="1"/>
    <row r="44" spans="1:15" ht="30" customHeight="1"/>
    <row r="45" spans="1:15" ht="30" customHeight="1">
      <c r="B45" s="434"/>
      <c r="C45" s="434"/>
      <c r="D45" s="434"/>
      <c r="E45" s="434"/>
      <c r="F45" s="434"/>
      <c r="G45" s="434"/>
      <c r="H45" s="29"/>
      <c r="I45" s="29"/>
      <c r="J45" s="29"/>
    </row>
    <row r="46" spans="1:15" ht="19.899999999999999" customHeight="1"/>
    <row r="47" spans="1:15" s="5" customFormat="1" ht="25.5" customHeight="1">
      <c r="A47" s="30"/>
      <c r="B47" s="5" t="s">
        <v>263</v>
      </c>
      <c r="C47" s="30"/>
      <c r="D47" s="30"/>
      <c r="E47" s="30"/>
      <c r="F47" s="31"/>
      <c r="G47" s="31"/>
    </row>
    <row r="48" spans="1:15" s="6" customFormat="1" ht="25.5" customHeight="1">
      <c r="A48" s="7"/>
      <c r="B48" s="32" t="s">
        <v>264</v>
      </c>
      <c r="C48" s="7"/>
      <c r="D48" s="7"/>
      <c r="E48" s="7"/>
      <c r="F48" s="33"/>
      <c r="G48" s="33"/>
    </row>
    <row r="49" spans="1:7" s="6" customFormat="1" ht="25.5" customHeight="1">
      <c r="A49" s="7"/>
      <c r="B49" s="6" t="s">
        <v>265</v>
      </c>
      <c r="C49" s="7"/>
      <c r="D49" s="7"/>
      <c r="E49" s="7"/>
      <c r="F49" s="33"/>
      <c r="G49" s="33"/>
    </row>
    <row r="50" spans="1:7" s="6" customFormat="1" ht="25.5" customHeight="1">
      <c r="A50" s="7"/>
      <c r="B50" s="6" t="s">
        <v>266</v>
      </c>
      <c r="C50" s="7"/>
      <c r="D50" s="7"/>
      <c r="E50" s="7"/>
      <c r="F50" s="33"/>
      <c r="G50" s="33"/>
    </row>
    <row r="51" spans="1:7" s="6" customFormat="1" ht="25.5" customHeight="1">
      <c r="A51" s="7"/>
      <c r="B51" s="6" t="s">
        <v>267</v>
      </c>
      <c r="C51" s="7"/>
      <c r="D51" s="7"/>
      <c r="E51" s="7"/>
      <c r="F51" s="33"/>
      <c r="G51" s="33"/>
    </row>
    <row r="52" spans="1:7" s="6" customFormat="1" ht="25.5" customHeight="1">
      <c r="A52" s="7"/>
      <c r="B52" s="6" t="s">
        <v>268</v>
      </c>
      <c r="C52" s="7"/>
      <c r="D52" s="7"/>
      <c r="E52" s="7"/>
      <c r="F52" s="33"/>
      <c r="G52" s="33"/>
    </row>
    <row r="53" spans="1:7" s="6" customFormat="1" ht="25.5" customHeight="1">
      <c r="A53" s="7"/>
      <c r="B53" s="6" t="s">
        <v>269</v>
      </c>
    </row>
    <row r="54" spans="1:7" s="6" customFormat="1" ht="25.5" customHeight="1">
      <c r="A54" s="7"/>
      <c r="B54" s="6" t="s">
        <v>270</v>
      </c>
      <c r="C54" s="7"/>
      <c r="D54" s="7"/>
      <c r="E54" s="7"/>
      <c r="F54" s="33"/>
      <c r="G54" s="33"/>
    </row>
    <row r="55" spans="1:7" s="6" customFormat="1" ht="25.5" customHeight="1">
      <c r="A55" s="7"/>
      <c r="B55" s="6" t="s">
        <v>271</v>
      </c>
      <c r="C55" s="7"/>
      <c r="D55" s="7"/>
      <c r="E55" s="7"/>
      <c r="F55" s="33"/>
      <c r="G55" s="33"/>
    </row>
    <row r="56" spans="1:7" s="6" customFormat="1" ht="25.5" customHeight="1">
      <c r="A56" s="7"/>
      <c r="B56" s="6" t="s">
        <v>272</v>
      </c>
      <c r="C56" s="7"/>
      <c r="D56" s="7"/>
      <c r="E56" s="7"/>
      <c r="F56" s="33"/>
      <c r="G56" s="33"/>
    </row>
    <row r="57" spans="1:7" s="6" customFormat="1" ht="25.5" customHeight="1">
      <c r="A57" s="7"/>
      <c r="B57" s="6" t="s">
        <v>273</v>
      </c>
      <c r="C57" s="7"/>
      <c r="D57" s="7"/>
      <c r="E57" s="7"/>
      <c r="F57" s="33"/>
      <c r="G57" s="33"/>
    </row>
    <row r="58" spans="1:7" s="6" customFormat="1" ht="25.5" customHeight="1">
      <c r="A58" s="7"/>
      <c r="B58" s="6" t="s">
        <v>274</v>
      </c>
      <c r="C58" s="7"/>
      <c r="D58" s="7"/>
      <c r="E58" s="7"/>
      <c r="F58" s="33"/>
      <c r="G58" s="33"/>
    </row>
    <row r="59" spans="1:7" s="6" customFormat="1" ht="25.5" customHeight="1">
      <c r="A59" s="7"/>
      <c r="B59" s="6" t="s">
        <v>275</v>
      </c>
      <c r="C59" s="7"/>
      <c r="D59" s="7"/>
      <c r="E59" s="7"/>
      <c r="F59" s="33"/>
      <c r="G59" s="33"/>
    </row>
    <row r="60" spans="1:7" s="6" customFormat="1" ht="25.5" customHeight="1">
      <c r="B60" s="6" t="s">
        <v>276</v>
      </c>
    </row>
    <row r="61" spans="1:7" s="6" customFormat="1" ht="25.5" customHeight="1">
      <c r="B61" s="6" t="s">
        <v>277</v>
      </c>
    </row>
    <row r="62" spans="1:7" s="6" customFormat="1" ht="25.5" customHeight="1">
      <c r="B62" s="6" t="s">
        <v>278</v>
      </c>
    </row>
    <row r="63" spans="1:7" s="6" customFormat="1" ht="25.5" customHeight="1">
      <c r="B63" s="6" t="s">
        <v>279</v>
      </c>
    </row>
    <row r="64" spans="1:7" s="6" customFormat="1" ht="25.5" customHeight="1">
      <c r="B64" s="6" t="s">
        <v>280</v>
      </c>
    </row>
    <row r="65" spans="1:7" s="6" customFormat="1" ht="25.5" customHeight="1">
      <c r="B65" s="6" t="s">
        <v>281</v>
      </c>
    </row>
    <row r="66" spans="1:7" s="6" customFormat="1" ht="25.5" customHeight="1">
      <c r="B66" s="6" t="s">
        <v>282</v>
      </c>
    </row>
    <row r="67" spans="1:7" s="6" customFormat="1" ht="25.5" customHeight="1">
      <c r="B67" s="6" t="s">
        <v>283</v>
      </c>
    </row>
    <row r="68" spans="1:7" s="6" customFormat="1" ht="25.5" customHeight="1">
      <c r="B68" s="6" t="s">
        <v>284</v>
      </c>
    </row>
    <row r="69" spans="1:7" s="6" customFormat="1" ht="25.5" customHeight="1">
      <c r="B69" s="6" t="s">
        <v>285</v>
      </c>
    </row>
    <row r="70" spans="1:7" s="6" customFormat="1" ht="25.5" customHeight="1">
      <c r="B70" s="6" t="s">
        <v>286</v>
      </c>
    </row>
    <row r="71" spans="1:7" s="6" customFormat="1" ht="25.5" customHeight="1">
      <c r="A71" s="7"/>
      <c r="B71" s="6" t="s">
        <v>287</v>
      </c>
      <c r="C71" s="7"/>
      <c r="D71" s="7"/>
      <c r="E71" s="7"/>
      <c r="F71" s="33"/>
      <c r="G71" s="33"/>
    </row>
    <row r="72" spans="1:7" s="6" customFormat="1" ht="25.5" customHeight="1">
      <c r="B72" s="6" t="s">
        <v>288</v>
      </c>
    </row>
    <row r="73" spans="1:7" s="6" customFormat="1" ht="25.5" customHeight="1">
      <c r="B73" s="6" t="s">
        <v>289</v>
      </c>
    </row>
    <row r="74" spans="1:7" s="6" customFormat="1" ht="25.5" customHeight="1">
      <c r="B74" s="6" t="s">
        <v>290</v>
      </c>
    </row>
    <row r="75" spans="1:7" s="6" customFormat="1" ht="25.5" customHeight="1">
      <c r="B75" s="6" t="s">
        <v>291</v>
      </c>
    </row>
    <row r="76" spans="1:7" s="6" customFormat="1" ht="25.5" customHeight="1">
      <c r="B76" s="6" t="s">
        <v>292</v>
      </c>
    </row>
    <row r="77" spans="1:7" s="6" customFormat="1" ht="25.5" customHeight="1">
      <c r="B77" s="6" t="s">
        <v>293</v>
      </c>
    </row>
    <row r="78" spans="1:7" s="6" customFormat="1" ht="25.5" customHeight="1">
      <c r="B78" s="6" t="s">
        <v>294</v>
      </c>
    </row>
    <row r="79" spans="1:7" s="6" customFormat="1" ht="25.5" customHeight="1">
      <c r="B79" s="6" t="s">
        <v>295</v>
      </c>
    </row>
    <row r="80" spans="1:7" s="6" customFormat="1" ht="25.5" customHeight="1">
      <c r="B80" s="6" t="s">
        <v>296</v>
      </c>
    </row>
    <row r="81" spans="2:2" s="6" customFormat="1" ht="25.5" customHeight="1">
      <c r="B81" s="6" t="s">
        <v>297</v>
      </c>
    </row>
    <row r="82" spans="2:2" s="6" customFormat="1" ht="25.5" customHeight="1">
      <c r="B82" s="6" t="s">
        <v>298</v>
      </c>
    </row>
    <row r="83" spans="2:2" s="6" customFormat="1" ht="25.5" customHeight="1"/>
    <row r="84" spans="2:2" s="6" customFormat="1" ht="25.5" customHeight="1"/>
    <row r="85" spans="2:2" s="6" customFormat="1" ht="25.5" customHeight="1">
      <c r="B85" s="6" t="s">
        <v>299</v>
      </c>
    </row>
    <row r="86" spans="2:2" s="6" customFormat="1" ht="25.5" customHeight="1">
      <c r="B86" s="6" t="s">
        <v>300</v>
      </c>
    </row>
    <row r="87" spans="2:2" s="6" customFormat="1" ht="25.5" customHeight="1">
      <c r="B87" s="6" t="s">
        <v>301</v>
      </c>
    </row>
    <row r="88" spans="2:2" s="6" customFormat="1" ht="25.5" customHeight="1">
      <c r="B88" s="6" t="s">
        <v>302</v>
      </c>
    </row>
    <row r="89" spans="2:2" s="6" customFormat="1" ht="25.5" customHeight="1">
      <c r="B89" s="6" t="s">
        <v>303</v>
      </c>
    </row>
    <row r="90" spans="2:2" s="6" customFormat="1" ht="25.5" customHeight="1">
      <c r="B90" s="6" t="s">
        <v>304</v>
      </c>
    </row>
    <row r="91" spans="2:2" s="6" customFormat="1" ht="25.5" customHeight="1">
      <c r="B91" s="6" t="s">
        <v>305</v>
      </c>
    </row>
    <row r="92" spans="2:2" s="6" customFormat="1" ht="25.5" customHeight="1">
      <c r="B92" s="6" t="s">
        <v>306</v>
      </c>
    </row>
    <row r="93" spans="2:2" s="6" customFormat="1" ht="25.5" customHeight="1">
      <c r="B93" s="6" t="s">
        <v>307</v>
      </c>
    </row>
    <row r="94" spans="2:2" s="6" customFormat="1" ht="25.5" customHeight="1">
      <c r="B94" s="6" t="s">
        <v>308</v>
      </c>
    </row>
    <row r="95" spans="2:2" s="6" customFormat="1" ht="25.5" customHeight="1">
      <c r="B95" s="6" t="s">
        <v>309</v>
      </c>
    </row>
    <row r="96" spans="2:2" ht="19.899999999999999" customHeight="1"/>
    <row r="97" spans="1:10" ht="19.899999999999999" customHeight="1"/>
    <row r="98" spans="1:10" ht="19.899999999999999" customHeight="1"/>
    <row r="99" spans="1:10" ht="19.899999999999999" customHeight="1">
      <c r="A99" s="6"/>
      <c r="B99" s="11"/>
      <c r="C99" s="11"/>
      <c r="D99" s="11"/>
      <c r="E99" s="11"/>
      <c r="F99" s="11"/>
      <c r="G99" s="11"/>
      <c r="H99" s="11"/>
      <c r="I99" s="11"/>
      <c r="J99" s="11"/>
    </row>
    <row r="100" spans="1:10" ht="19.899999999999999" customHeight="1">
      <c r="A100" s="6"/>
      <c r="B100" s="11"/>
      <c r="C100" s="11"/>
      <c r="D100" s="11"/>
      <c r="E100" s="11"/>
      <c r="F100" s="11"/>
      <c r="G100" s="11"/>
      <c r="H100" s="11"/>
      <c r="I100" s="11"/>
      <c r="J100" s="11"/>
    </row>
    <row r="101" spans="1:10" ht="19.899999999999999" customHeight="1">
      <c r="A101" s="6"/>
      <c r="B101" s="11"/>
      <c r="C101" s="11"/>
      <c r="D101" s="11"/>
      <c r="E101" s="11"/>
      <c r="F101" s="11"/>
      <c r="G101" s="11"/>
      <c r="H101" s="11"/>
      <c r="I101" s="11"/>
      <c r="J101" s="11"/>
    </row>
    <row r="102" spans="1:10" ht="19.899999999999999" customHeight="1">
      <c r="A102" s="6"/>
      <c r="B102" s="11"/>
      <c r="C102" s="11"/>
      <c r="D102" s="11"/>
      <c r="E102" s="11"/>
      <c r="F102" s="11"/>
      <c r="G102" s="11"/>
      <c r="H102" s="11"/>
      <c r="I102" s="11"/>
      <c r="J102" s="11"/>
    </row>
    <row r="103" spans="1:10" ht="19.899999999999999" customHeight="1">
      <c r="A103" s="6"/>
      <c r="B103" s="11"/>
      <c r="C103" s="11"/>
      <c r="D103" s="11"/>
      <c r="E103" s="11"/>
      <c r="F103" s="11"/>
      <c r="G103" s="11"/>
      <c r="H103" s="11"/>
      <c r="I103" s="11"/>
      <c r="J103" s="11"/>
    </row>
    <row r="104" spans="1:10" ht="19.899999999999999" customHeight="1">
      <c r="A104" s="6"/>
      <c r="B104" s="11"/>
      <c r="C104" s="11"/>
      <c r="D104" s="11"/>
      <c r="E104" s="11"/>
      <c r="F104" s="11"/>
      <c r="G104" s="11"/>
      <c r="H104" s="11"/>
      <c r="I104" s="11"/>
      <c r="J104" s="11"/>
    </row>
    <row r="105" spans="1:10" ht="19.899999999999999" customHeight="1">
      <c r="A105" s="6"/>
      <c r="B105" s="11"/>
      <c r="C105" s="11"/>
      <c r="D105" s="11"/>
      <c r="E105" s="11"/>
      <c r="F105" s="11"/>
      <c r="G105" s="11"/>
      <c r="H105" s="11"/>
      <c r="I105" s="11"/>
      <c r="J105" s="11"/>
    </row>
    <row r="106" spans="1:10" ht="19.899999999999999" customHeight="1">
      <c r="A106" s="6"/>
      <c r="B106" s="11"/>
      <c r="C106" s="11"/>
      <c r="D106" s="11"/>
      <c r="E106" s="11"/>
      <c r="F106" s="11"/>
      <c r="G106" s="11"/>
      <c r="H106" s="11"/>
      <c r="I106" s="11"/>
      <c r="J106" s="11"/>
    </row>
    <row r="107" spans="1:10" ht="19.899999999999999" customHeight="1">
      <c r="A107" s="6"/>
      <c r="B107" s="11"/>
      <c r="C107" s="11"/>
      <c r="D107" s="11"/>
      <c r="E107" s="11"/>
      <c r="F107" s="11"/>
      <c r="G107" s="11"/>
      <c r="H107" s="11"/>
      <c r="I107" s="11"/>
      <c r="J107" s="11"/>
    </row>
    <row r="108" spans="1:10" ht="19.899999999999999" customHeight="1">
      <c r="A108" s="6"/>
      <c r="B108" s="11"/>
      <c r="C108" s="11"/>
      <c r="D108" s="11"/>
      <c r="E108" s="11"/>
      <c r="F108" s="11"/>
      <c r="G108" s="11"/>
      <c r="H108" s="11"/>
      <c r="I108" s="11"/>
      <c r="J108" s="11"/>
    </row>
    <row r="109" spans="1:10">
      <c r="A109" s="6"/>
      <c r="B109" s="11"/>
      <c r="C109" s="11"/>
      <c r="D109" s="11"/>
      <c r="E109" s="11"/>
      <c r="F109" s="11"/>
      <c r="G109" s="11"/>
      <c r="H109" s="11"/>
      <c r="I109" s="11"/>
      <c r="J109" s="11"/>
    </row>
    <row r="110" spans="1:10">
      <c r="A110" s="6"/>
      <c r="B110" s="11"/>
      <c r="C110" s="11"/>
      <c r="D110" s="11"/>
      <c r="E110" s="11"/>
      <c r="F110" s="11"/>
      <c r="G110" s="11"/>
      <c r="H110" s="11"/>
      <c r="I110" s="11"/>
      <c r="J110" s="11"/>
    </row>
    <row r="111" spans="1:10">
      <c r="A111" s="6"/>
      <c r="B111" s="11"/>
      <c r="C111" s="11"/>
      <c r="D111" s="11"/>
      <c r="E111" s="11"/>
      <c r="F111" s="11"/>
      <c r="G111" s="11"/>
      <c r="H111" s="11"/>
      <c r="I111" s="11"/>
      <c r="J111" s="11"/>
    </row>
    <row r="112" spans="1:10">
      <c r="A112" s="6"/>
      <c r="B112" s="11"/>
      <c r="C112" s="11"/>
      <c r="D112" s="11"/>
      <c r="E112" s="11"/>
      <c r="F112" s="11"/>
      <c r="G112" s="11"/>
      <c r="H112" s="11"/>
      <c r="I112" s="11"/>
      <c r="J112" s="11"/>
    </row>
    <row r="113" spans="1:10">
      <c r="A113" s="6"/>
      <c r="B113" s="11"/>
      <c r="C113" s="11"/>
      <c r="D113" s="11"/>
      <c r="E113" s="11"/>
      <c r="F113" s="11"/>
      <c r="G113" s="11"/>
      <c r="H113" s="11"/>
      <c r="I113" s="11"/>
      <c r="J113" s="11"/>
    </row>
    <row r="114" spans="1:10">
      <c r="A114" s="6"/>
      <c r="B114" s="11"/>
      <c r="C114" s="11"/>
      <c r="D114" s="11"/>
      <c r="E114" s="11"/>
      <c r="F114" s="11"/>
      <c r="G114" s="11"/>
      <c r="H114" s="11"/>
      <c r="I114" s="11"/>
      <c r="J114" s="11"/>
    </row>
    <row r="115" spans="1:10">
      <c r="A115" s="6"/>
      <c r="B115" s="11"/>
      <c r="C115" s="11"/>
      <c r="D115" s="11"/>
      <c r="E115" s="11"/>
      <c r="F115" s="11"/>
      <c r="G115" s="11"/>
      <c r="H115" s="11"/>
      <c r="I115" s="11"/>
      <c r="J115" s="11"/>
    </row>
    <row r="116" spans="1:10">
      <c r="A116" s="6"/>
      <c r="B116" s="11"/>
      <c r="C116" s="11"/>
      <c r="D116" s="11"/>
      <c r="E116" s="11"/>
      <c r="F116" s="11"/>
      <c r="G116" s="11"/>
      <c r="H116" s="11"/>
      <c r="I116" s="11"/>
      <c r="J116" s="11"/>
    </row>
    <row r="117" spans="1:10">
      <c r="A117" s="6"/>
      <c r="B117" s="11"/>
      <c r="C117" s="11"/>
      <c r="D117" s="11"/>
      <c r="E117" s="11"/>
      <c r="F117" s="11"/>
      <c r="G117" s="11"/>
      <c r="H117" s="11"/>
      <c r="I117" s="11"/>
      <c r="J117" s="11"/>
    </row>
    <row r="118" spans="1:10">
      <c r="A118" s="6"/>
      <c r="B118" s="11"/>
      <c r="C118" s="11"/>
      <c r="D118" s="11"/>
      <c r="E118" s="11"/>
      <c r="F118" s="11"/>
      <c r="G118" s="11"/>
      <c r="H118" s="11"/>
      <c r="I118" s="11"/>
      <c r="J118" s="11"/>
    </row>
    <row r="119" spans="1:10">
      <c r="A119" s="6"/>
      <c r="B119" s="11"/>
      <c r="C119" s="11"/>
      <c r="D119" s="11"/>
      <c r="E119" s="11"/>
      <c r="F119" s="11"/>
      <c r="G119" s="11"/>
      <c r="H119" s="11"/>
      <c r="I119" s="11"/>
      <c r="J119" s="11"/>
    </row>
    <row r="120" spans="1:10">
      <c r="A120" s="6"/>
      <c r="B120" s="11"/>
      <c r="C120" s="11"/>
      <c r="D120" s="11"/>
      <c r="E120" s="11"/>
      <c r="F120" s="11"/>
      <c r="G120" s="11"/>
      <c r="H120" s="11"/>
      <c r="I120" s="11"/>
      <c r="J120" s="11"/>
    </row>
    <row r="121" spans="1:10">
      <c r="A121" s="6"/>
      <c r="B121" s="11"/>
      <c r="C121" s="11"/>
      <c r="D121" s="11"/>
      <c r="E121" s="11"/>
      <c r="F121" s="11"/>
      <c r="G121" s="11"/>
      <c r="H121" s="11"/>
      <c r="I121" s="11"/>
      <c r="J121" s="11"/>
    </row>
    <row r="122" spans="1:10">
      <c r="A122" s="6"/>
      <c r="B122" s="11"/>
      <c r="C122" s="11"/>
      <c r="D122" s="11"/>
      <c r="E122" s="11"/>
      <c r="F122" s="11"/>
      <c r="G122" s="11"/>
      <c r="H122" s="11"/>
      <c r="I122" s="11"/>
      <c r="J122" s="11"/>
    </row>
    <row r="123" spans="1:10">
      <c r="A123" s="6"/>
      <c r="B123" s="11"/>
      <c r="C123" s="11"/>
      <c r="D123" s="11"/>
      <c r="E123" s="11"/>
      <c r="F123" s="11"/>
      <c r="G123" s="11"/>
      <c r="H123" s="11"/>
      <c r="I123" s="11"/>
      <c r="J123" s="11"/>
    </row>
    <row r="124" spans="1:10">
      <c r="A124" s="6"/>
      <c r="B124" s="11"/>
      <c r="C124" s="11"/>
      <c r="D124" s="11"/>
      <c r="E124" s="11"/>
      <c r="F124" s="11"/>
      <c r="G124" s="11"/>
      <c r="H124" s="11"/>
      <c r="I124" s="11"/>
      <c r="J124" s="11"/>
    </row>
    <row r="125" spans="1:10">
      <c r="A125" s="6"/>
      <c r="B125" s="11"/>
      <c r="C125" s="11"/>
      <c r="D125" s="11"/>
      <c r="E125" s="11"/>
      <c r="F125" s="11"/>
      <c r="G125" s="11"/>
      <c r="H125" s="11"/>
      <c r="I125" s="11"/>
      <c r="J125" s="11"/>
    </row>
    <row r="126" spans="1:10">
      <c r="A126" s="6"/>
      <c r="B126" s="11"/>
      <c r="C126" s="11"/>
      <c r="D126" s="11"/>
      <c r="E126" s="11"/>
      <c r="F126" s="11"/>
      <c r="G126" s="11"/>
      <c r="H126" s="11"/>
      <c r="I126" s="11"/>
      <c r="J126" s="11"/>
    </row>
    <row r="127" spans="1:10">
      <c r="A127" s="6"/>
      <c r="B127" s="11"/>
      <c r="C127" s="11"/>
      <c r="D127" s="11"/>
      <c r="E127" s="11"/>
      <c r="F127" s="11"/>
      <c r="G127" s="11"/>
      <c r="H127" s="11"/>
      <c r="I127" s="11"/>
      <c r="J127" s="11"/>
    </row>
    <row r="128" spans="1:10">
      <c r="A128" s="6"/>
      <c r="B128" s="11"/>
      <c r="C128" s="11"/>
      <c r="D128" s="11"/>
      <c r="E128" s="11"/>
      <c r="F128" s="11"/>
      <c r="G128" s="11"/>
      <c r="H128" s="11"/>
      <c r="I128" s="11"/>
      <c r="J128" s="11"/>
    </row>
    <row r="129" spans="1:10">
      <c r="A129" s="6"/>
      <c r="B129" s="11"/>
      <c r="C129" s="11"/>
      <c r="D129" s="11"/>
      <c r="E129" s="11"/>
      <c r="F129" s="11"/>
      <c r="G129" s="11"/>
      <c r="H129" s="11"/>
      <c r="I129" s="11"/>
      <c r="J129" s="11"/>
    </row>
    <row r="130" spans="1:10">
      <c r="A130" s="6"/>
      <c r="B130" s="11"/>
      <c r="C130" s="11"/>
      <c r="D130" s="11"/>
      <c r="E130" s="11"/>
      <c r="F130" s="11"/>
      <c r="G130" s="11"/>
      <c r="H130" s="11"/>
      <c r="I130" s="11"/>
      <c r="J130" s="11"/>
    </row>
    <row r="131" spans="1:10">
      <c r="A131" s="6"/>
      <c r="B131" s="11"/>
      <c r="C131" s="11"/>
      <c r="D131" s="11"/>
      <c r="E131" s="11"/>
      <c r="F131" s="11"/>
      <c r="G131" s="11"/>
      <c r="H131" s="11"/>
      <c r="I131" s="11"/>
      <c r="J131" s="11"/>
    </row>
    <row r="132" spans="1:10">
      <c r="A132" s="6"/>
      <c r="B132" s="11"/>
      <c r="C132" s="11"/>
      <c r="D132" s="11"/>
      <c r="E132" s="11"/>
      <c r="F132" s="11"/>
      <c r="G132" s="11"/>
      <c r="H132" s="11"/>
      <c r="I132" s="11"/>
      <c r="J132" s="11"/>
    </row>
    <row r="133" spans="1:10">
      <c r="A133" s="6"/>
      <c r="B133" s="11"/>
      <c r="C133" s="11"/>
      <c r="D133" s="11"/>
      <c r="E133" s="11"/>
      <c r="F133" s="11"/>
      <c r="G133" s="11"/>
      <c r="H133" s="11"/>
      <c r="I133" s="11"/>
      <c r="J133" s="11"/>
    </row>
    <row r="134" spans="1:10">
      <c r="A134" s="6"/>
      <c r="B134" s="11"/>
      <c r="C134" s="11"/>
      <c r="D134" s="11"/>
      <c r="E134" s="11"/>
      <c r="F134" s="11"/>
      <c r="G134" s="11"/>
      <c r="H134" s="11"/>
      <c r="I134" s="11"/>
      <c r="J134" s="11"/>
    </row>
    <row r="135" spans="1:10">
      <c r="A135" s="6"/>
      <c r="B135" s="11"/>
      <c r="C135" s="11"/>
      <c r="D135" s="11"/>
      <c r="E135" s="11"/>
      <c r="F135" s="11"/>
      <c r="G135" s="11"/>
      <c r="H135" s="11"/>
      <c r="I135" s="11"/>
      <c r="J135" s="11"/>
    </row>
    <row r="136" spans="1:10">
      <c r="A136" s="6"/>
      <c r="B136" s="11"/>
      <c r="C136" s="11"/>
      <c r="D136" s="11"/>
      <c r="E136" s="11"/>
      <c r="F136" s="11"/>
      <c r="G136" s="11"/>
      <c r="H136" s="11"/>
      <c r="I136" s="11"/>
      <c r="J136" s="11"/>
    </row>
    <row r="137" spans="1:10">
      <c r="A137" s="6"/>
      <c r="B137" s="11"/>
      <c r="C137" s="11"/>
      <c r="D137" s="11"/>
      <c r="E137" s="11"/>
      <c r="F137" s="11"/>
      <c r="G137" s="11"/>
      <c r="H137" s="11"/>
      <c r="I137" s="11"/>
      <c r="J137" s="11"/>
    </row>
    <row r="138" spans="1:10">
      <c r="A138" s="6"/>
      <c r="B138" s="11"/>
      <c r="C138" s="11"/>
      <c r="D138" s="11"/>
      <c r="E138" s="11"/>
      <c r="F138" s="11"/>
      <c r="G138" s="11"/>
      <c r="H138" s="11"/>
      <c r="I138" s="11"/>
      <c r="J138" s="11"/>
    </row>
    <row r="139" spans="1:10">
      <c r="A139" s="6"/>
      <c r="B139" s="11"/>
      <c r="C139" s="11"/>
      <c r="D139" s="11"/>
      <c r="E139" s="11"/>
      <c r="F139" s="11"/>
      <c r="G139" s="11"/>
      <c r="H139" s="11"/>
      <c r="I139" s="11"/>
      <c r="J139" s="11"/>
    </row>
    <row r="140" spans="1:10">
      <c r="A140" s="6"/>
      <c r="B140" s="11"/>
      <c r="C140" s="11"/>
      <c r="D140" s="11"/>
      <c r="E140" s="11"/>
      <c r="F140" s="11"/>
      <c r="G140" s="11"/>
      <c r="H140" s="11"/>
      <c r="I140" s="11"/>
      <c r="J140" s="11"/>
    </row>
    <row r="141" spans="1:10">
      <c r="A141" s="6"/>
      <c r="B141" s="11"/>
      <c r="C141" s="11"/>
      <c r="D141" s="11"/>
      <c r="E141" s="11"/>
      <c r="F141" s="11"/>
      <c r="G141" s="11"/>
      <c r="H141" s="11"/>
      <c r="I141" s="11"/>
      <c r="J141" s="11"/>
    </row>
    <row r="142" spans="1:10">
      <c r="A142" s="6"/>
      <c r="B142" s="11"/>
      <c r="C142" s="11"/>
      <c r="D142" s="11"/>
      <c r="E142" s="11"/>
      <c r="F142" s="11"/>
      <c r="G142" s="11"/>
      <c r="H142" s="11"/>
      <c r="I142" s="11"/>
      <c r="J142" s="11"/>
    </row>
    <row r="143" spans="1:10">
      <c r="A143" s="6"/>
      <c r="B143" s="11"/>
      <c r="C143" s="11"/>
      <c r="D143" s="11"/>
      <c r="E143" s="11"/>
      <c r="F143" s="11"/>
      <c r="G143" s="11"/>
      <c r="H143" s="11"/>
      <c r="I143" s="11"/>
      <c r="J143" s="11"/>
    </row>
    <row r="144" spans="1:10">
      <c r="A144" s="6"/>
      <c r="B144" s="11"/>
      <c r="C144" s="11"/>
      <c r="D144" s="11"/>
      <c r="E144" s="11"/>
      <c r="F144" s="11"/>
      <c r="G144" s="11"/>
      <c r="H144" s="11"/>
      <c r="I144" s="11"/>
      <c r="J144" s="11"/>
    </row>
    <row r="145" spans="1:10">
      <c r="A145" s="6"/>
      <c r="B145" s="11"/>
      <c r="C145" s="11"/>
      <c r="D145" s="11"/>
      <c r="E145" s="11"/>
      <c r="F145" s="11"/>
      <c r="G145" s="11"/>
      <c r="H145" s="11"/>
      <c r="I145" s="11"/>
      <c r="J145" s="11"/>
    </row>
    <row r="146" spans="1:10">
      <c r="A146" s="6"/>
      <c r="B146" s="11"/>
      <c r="C146" s="11"/>
      <c r="D146" s="11"/>
      <c r="E146" s="11"/>
      <c r="F146" s="11"/>
      <c r="G146" s="11"/>
      <c r="H146" s="11"/>
      <c r="I146" s="11"/>
      <c r="J146" s="11"/>
    </row>
    <row r="147" spans="1:10">
      <c r="A147" s="6"/>
      <c r="B147" s="11"/>
      <c r="C147" s="11"/>
      <c r="D147" s="11"/>
      <c r="E147" s="11"/>
      <c r="F147" s="11"/>
      <c r="G147" s="11"/>
      <c r="H147" s="11"/>
      <c r="I147" s="11"/>
      <c r="J147" s="11"/>
    </row>
    <row r="148" spans="1:10">
      <c r="A148" s="6"/>
      <c r="B148" s="11"/>
      <c r="C148" s="11"/>
      <c r="D148" s="11"/>
      <c r="E148" s="11"/>
      <c r="F148" s="11"/>
      <c r="G148" s="11"/>
      <c r="H148" s="11"/>
      <c r="I148" s="11"/>
      <c r="J148" s="11"/>
    </row>
    <row r="149" spans="1:10">
      <c r="A149" s="6"/>
      <c r="B149" s="11"/>
      <c r="C149" s="11"/>
      <c r="D149" s="11"/>
      <c r="E149" s="11"/>
      <c r="F149" s="11"/>
      <c r="G149" s="11"/>
      <c r="H149" s="11"/>
      <c r="I149" s="11"/>
      <c r="J149" s="11"/>
    </row>
    <row r="150" spans="1:10">
      <c r="A150" s="6"/>
      <c r="B150" s="11"/>
      <c r="C150" s="11"/>
      <c r="D150" s="11"/>
      <c r="E150" s="11"/>
      <c r="F150" s="11"/>
      <c r="G150" s="11"/>
      <c r="H150" s="11"/>
      <c r="I150" s="11"/>
      <c r="J150" s="11"/>
    </row>
    <row r="151" spans="1:10">
      <c r="A151" s="6"/>
      <c r="B151" s="11"/>
      <c r="C151" s="11"/>
      <c r="D151" s="11"/>
      <c r="E151" s="11"/>
      <c r="F151" s="11"/>
      <c r="G151" s="11"/>
      <c r="H151" s="11"/>
      <c r="I151" s="11"/>
      <c r="J151" s="11"/>
    </row>
    <row r="152" spans="1:10">
      <c r="A152" s="6"/>
      <c r="B152" s="11"/>
      <c r="C152" s="11"/>
      <c r="D152" s="11"/>
      <c r="E152" s="11"/>
      <c r="F152" s="11"/>
      <c r="G152" s="11"/>
      <c r="H152" s="11"/>
      <c r="I152" s="11"/>
      <c r="J152" s="11"/>
    </row>
    <row r="153" spans="1:10">
      <c r="A153" s="6"/>
      <c r="B153" s="11"/>
      <c r="C153" s="11"/>
      <c r="D153" s="11"/>
      <c r="E153" s="11"/>
      <c r="F153" s="11"/>
      <c r="G153" s="11"/>
      <c r="H153" s="11"/>
      <c r="I153" s="11"/>
      <c r="J153" s="11"/>
    </row>
    <row r="154" spans="1:10">
      <c r="A154" s="6"/>
      <c r="B154" s="11"/>
      <c r="C154" s="11"/>
      <c r="D154" s="11"/>
      <c r="E154" s="11"/>
      <c r="F154" s="11"/>
      <c r="G154" s="11"/>
      <c r="H154" s="11"/>
      <c r="I154" s="11"/>
      <c r="J154" s="11"/>
    </row>
    <row r="155" spans="1:10">
      <c r="A155" s="6"/>
      <c r="B155" s="11"/>
      <c r="C155" s="11"/>
      <c r="D155" s="11"/>
      <c r="E155" s="11"/>
      <c r="F155" s="11"/>
      <c r="G155" s="11"/>
      <c r="H155" s="11"/>
      <c r="I155" s="11"/>
      <c r="J155" s="11"/>
    </row>
    <row r="156" spans="1:10">
      <c r="A156" s="6"/>
      <c r="B156" s="11"/>
      <c r="C156" s="11"/>
      <c r="D156" s="11"/>
      <c r="E156" s="11"/>
      <c r="F156" s="11"/>
      <c r="G156" s="11"/>
      <c r="H156" s="11"/>
      <c r="I156" s="11"/>
      <c r="J156" s="11"/>
    </row>
    <row r="157" spans="1:10">
      <c r="A157" s="6"/>
      <c r="B157" s="11"/>
      <c r="C157" s="11"/>
      <c r="D157" s="11"/>
      <c r="E157" s="11"/>
      <c r="F157" s="11"/>
      <c r="G157" s="11"/>
      <c r="H157" s="11"/>
      <c r="I157" s="11"/>
      <c r="J157" s="11"/>
    </row>
    <row r="158" spans="1:10">
      <c r="A158" s="6"/>
      <c r="B158" s="11"/>
      <c r="C158" s="11"/>
      <c r="D158" s="11"/>
      <c r="E158" s="11"/>
      <c r="F158" s="11"/>
      <c r="G158" s="11"/>
      <c r="H158" s="11"/>
      <c r="I158" s="11"/>
      <c r="J158" s="11"/>
    </row>
    <row r="159" spans="1:10">
      <c r="A159" s="6"/>
      <c r="B159" s="11"/>
      <c r="C159" s="11"/>
      <c r="D159" s="11"/>
      <c r="E159" s="11"/>
      <c r="F159" s="11"/>
      <c r="G159" s="11"/>
      <c r="H159" s="11"/>
      <c r="I159" s="11"/>
      <c r="J159" s="11"/>
    </row>
    <row r="160" spans="1:10">
      <c r="A160" s="6"/>
      <c r="B160" s="11"/>
      <c r="C160" s="11"/>
      <c r="D160" s="11"/>
      <c r="E160" s="11"/>
      <c r="F160" s="11"/>
      <c r="G160" s="11"/>
      <c r="H160" s="11"/>
      <c r="I160" s="11"/>
      <c r="J160" s="11"/>
    </row>
    <row r="161" spans="1:10">
      <c r="A161" s="6"/>
      <c r="B161" s="11"/>
      <c r="C161" s="11"/>
      <c r="D161" s="11"/>
      <c r="E161" s="11"/>
      <c r="F161" s="11"/>
      <c r="G161" s="11"/>
      <c r="H161" s="11"/>
      <c r="I161" s="11"/>
      <c r="J161" s="11"/>
    </row>
    <row r="162" spans="1:10">
      <c r="A162" s="6"/>
      <c r="B162" s="11"/>
      <c r="C162" s="11"/>
      <c r="D162" s="11"/>
      <c r="E162" s="11"/>
      <c r="F162" s="11"/>
      <c r="G162" s="11"/>
      <c r="H162" s="11"/>
      <c r="I162" s="11"/>
      <c r="J162" s="11"/>
    </row>
    <row r="163" spans="1:10">
      <c r="A163" s="6"/>
      <c r="B163" s="11"/>
      <c r="C163" s="11"/>
      <c r="D163" s="11"/>
      <c r="E163" s="11"/>
      <c r="F163" s="11"/>
      <c r="G163" s="11"/>
      <c r="H163" s="11"/>
      <c r="I163" s="11"/>
      <c r="J163" s="11"/>
    </row>
    <row r="164" spans="1:10">
      <c r="A164" s="6"/>
      <c r="B164" s="11"/>
      <c r="C164" s="11"/>
      <c r="D164" s="11"/>
      <c r="E164" s="11"/>
      <c r="F164" s="11"/>
      <c r="G164" s="11"/>
      <c r="H164" s="11"/>
      <c r="I164" s="11"/>
      <c r="J164" s="11"/>
    </row>
    <row r="165" spans="1:10">
      <c r="A165" s="6"/>
      <c r="B165" s="11"/>
      <c r="C165" s="11"/>
      <c r="D165" s="11"/>
      <c r="E165" s="11"/>
      <c r="F165" s="11"/>
      <c r="G165" s="11"/>
      <c r="H165" s="11"/>
      <c r="I165" s="11"/>
      <c r="J165" s="11"/>
    </row>
    <row r="166" spans="1:10">
      <c r="A166" s="6"/>
      <c r="B166" s="11"/>
      <c r="C166" s="11"/>
      <c r="D166" s="11"/>
      <c r="E166" s="11"/>
      <c r="F166" s="11"/>
      <c r="G166" s="11"/>
      <c r="H166" s="11"/>
      <c r="I166" s="11"/>
      <c r="J166" s="11"/>
    </row>
    <row r="167" spans="1:10">
      <c r="A167" s="6"/>
      <c r="B167" s="11"/>
      <c r="C167" s="11"/>
      <c r="D167" s="11"/>
      <c r="E167" s="11"/>
      <c r="F167" s="11"/>
      <c r="G167" s="11"/>
      <c r="H167" s="11"/>
      <c r="I167" s="11"/>
      <c r="J167" s="11"/>
    </row>
    <row r="168" spans="1:10">
      <c r="A168" s="6"/>
      <c r="B168" s="11"/>
      <c r="C168" s="11"/>
      <c r="D168" s="11"/>
      <c r="E168" s="11"/>
      <c r="F168" s="11"/>
      <c r="G168" s="11"/>
      <c r="H168" s="11"/>
      <c r="I168" s="11"/>
      <c r="J168" s="11"/>
    </row>
    <row r="169" spans="1:10">
      <c r="A169" s="6"/>
      <c r="B169" s="11"/>
      <c r="C169" s="11"/>
      <c r="D169" s="11"/>
      <c r="E169" s="11"/>
      <c r="F169" s="11"/>
      <c r="G169" s="11"/>
      <c r="H169" s="11"/>
      <c r="I169" s="11"/>
      <c r="J169" s="11"/>
    </row>
    <row r="170" spans="1:10">
      <c r="A170" s="6"/>
      <c r="B170" s="11"/>
      <c r="C170" s="11"/>
      <c r="D170" s="11"/>
      <c r="E170" s="11"/>
      <c r="F170" s="11"/>
      <c r="G170" s="11"/>
      <c r="H170" s="11"/>
      <c r="I170" s="11"/>
      <c r="J170" s="11"/>
    </row>
    <row r="171" spans="1:10">
      <c r="A171" s="6"/>
      <c r="B171" s="11"/>
      <c r="C171" s="11"/>
      <c r="D171" s="11"/>
      <c r="E171" s="11"/>
      <c r="F171" s="11"/>
      <c r="G171" s="11"/>
      <c r="H171" s="11"/>
      <c r="I171" s="11"/>
      <c r="J171" s="11"/>
    </row>
    <row r="172" spans="1:10">
      <c r="A172" s="6"/>
      <c r="B172" s="11"/>
      <c r="C172" s="11"/>
      <c r="D172" s="11"/>
      <c r="E172" s="11"/>
      <c r="F172" s="11"/>
      <c r="G172" s="11"/>
      <c r="H172" s="11"/>
      <c r="I172" s="11"/>
      <c r="J172" s="11"/>
    </row>
    <row r="173" spans="1:10">
      <c r="A173" s="6"/>
      <c r="B173" s="11"/>
      <c r="C173" s="11"/>
      <c r="D173" s="11"/>
      <c r="E173" s="11"/>
      <c r="F173" s="11"/>
      <c r="G173" s="11"/>
      <c r="H173" s="11"/>
      <c r="I173" s="11"/>
      <c r="J173" s="11"/>
    </row>
    <row r="174" spans="1:10">
      <c r="A174" s="6"/>
      <c r="B174" s="11"/>
      <c r="C174" s="11"/>
      <c r="D174" s="11"/>
      <c r="E174" s="11"/>
      <c r="F174" s="11"/>
      <c r="G174" s="11"/>
      <c r="H174" s="11"/>
      <c r="I174" s="11"/>
      <c r="J174" s="11"/>
    </row>
    <row r="175" spans="1:10">
      <c r="A175" s="6"/>
      <c r="B175" s="11"/>
      <c r="C175" s="11"/>
      <c r="D175" s="11"/>
      <c r="E175" s="11"/>
      <c r="F175" s="11"/>
      <c r="G175" s="11"/>
      <c r="H175" s="11"/>
      <c r="I175" s="11"/>
      <c r="J175" s="11"/>
    </row>
    <row r="176" spans="1:10">
      <c r="A176" s="6"/>
      <c r="B176" s="11"/>
      <c r="C176" s="11"/>
      <c r="D176" s="11"/>
      <c r="E176" s="11"/>
      <c r="F176" s="11"/>
      <c r="G176" s="11"/>
      <c r="H176" s="11"/>
      <c r="I176" s="11"/>
      <c r="J176" s="11"/>
    </row>
    <row r="177" spans="1:10">
      <c r="A177" s="6"/>
      <c r="B177" s="11"/>
      <c r="C177" s="11"/>
      <c r="D177" s="11"/>
      <c r="E177" s="11"/>
      <c r="F177" s="11"/>
      <c r="G177" s="11"/>
      <c r="H177" s="11"/>
      <c r="I177" s="11"/>
      <c r="J177" s="11"/>
    </row>
    <row r="178" spans="1:10">
      <c r="A178" s="6"/>
      <c r="B178" s="11"/>
      <c r="C178" s="11"/>
      <c r="D178" s="11"/>
      <c r="E178" s="11"/>
      <c r="F178" s="11"/>
      <c r="G178" s="11"/>
      <c r="H178" s="11"/>
      <c r="I178" s="11"/>
      <c r="J178" s="11"/>
    </row>
    <row r="179" spans="1:10">
      <c r="A179" s="6"/>
      <c r="B179" s="11"/>
      <c r="C179" s="11"/>
      <c r="D179" s="11"/>
      <c r="E179" s="11"/>
      <c r="F179" s="11"/>
      <c r="G179" s="11"/>
      <c r="H179" s="11"/>
      <c r="I179" s="11"/>
      <c r="J179" s="11"/>
    </row>
    <row r="180" spans="1:10">
      <c r="A180" s="6"/>
      <c r="B180" s="11"/>
      <c r="C180" s="11"/>
      <c r="D180" s="11"/>
      <c r="E180" s="11"/>
      <c r="F180" s="11"/>
      <c r="G180" s="11"/>
      <c r="H180" s="11"/>
      <c r="I180" s="11"/>
      <c r="J180" s="11"/>
    </row>
    <row r="181" spans="1:10">
      <c r="A181" s="6"/>
      <c r="B181" s="11"/>
      <c r="C181" s="11"/>
      <c r="D181" s="11"/>
      <c r="E181" s="11"/>
      <c r="F181" s="11"/>
      <c r="G181" s="11"/>
      <c r="H181" s="11"/>
      <c r="I181" s="11"/>
      <c r="J181" s="11"/>
    </row>
    <row r="182" spans="1:10">
      <c r="A182" s="6"/>
      <c r="B182" s="11"/>
      <c r="C182" s="11"/>
      <c r="D182" s="11"/>
      <c r="E182" s="11"/>
      <c r="F182" s="11"/>
      <c r="G182" s="11"/>
      <c r="H182" s="11"/>
      <c r="I182" s="11"/>
      <c r="J182" s="11"/>
    </row>
    <row r="183" spans="1:10">
      <c r="A183" s="6"/>
      <c r="B183" s="11"/>
      <c r="C183" s="11"/>
      <c r="D183" s="11"/>
      <c r="E183" s="11"/>
      <c r="F183" s="11"/>
      <c r="G183" s="11"/>
      <c r="H183" s="11"/>
      <c r="I183" s="11"/>
      <c r="J183" s="11"/>
    </row>
    <row r="184" spans="1:10">
      <c r="A184" s="6"/>
      <c r="B184" s="11"/>
      <c r="C184" s="11"/>
      <c r="D184" s="11"/>
      <c r="E184" s="11"/>
      <c r="F184" s="11"/>
      <c r="G184" s="11"/>
      <c r="H184" s="11"/>
      <c r="I184" s="11"/>
      <c r="J184" s="11"/>
    </row>
    <row r="185" spans="1:10">
      <c r="A185" s="6"/>
      <c r="B185" s="11"/>
      <c r="C185" s="11"/>
      <c r="D185" s="11"/>
      <c r="E185" s="11"/>
      <c r="F185" s="11"/>
      <c r="G185" s="11"/>
      <c r="H185" s="11"/>
      <c r="I185" s="11"/>
      <c r="J185" s="11"/>
    </row>
    <row r="186" spans="1:10">
      <c r="A186" s="6"/>
      <c r="B186" s="11"/>
      <c r="C186" s="11"/>
      <c r="D186" s="11"/>
      <c r="E186" s="11"/>
      <c r="F186" s="11"/>
      <c r="G186" s="11"/>
      <c r="H186" s="11"/>
      <c r="I186" s="11"/>
      <c r="J186" s="11"/>
    </row>
    <row r="187" spans="1:10">
      <c r="A187" s="6"/>
      <c r="B187" s="11"/>
      <c r="C187" s="11"/>
      <c r="D187" s="11"/>
      <c r="E187" s="11"/>
      <c r="F187" s="11"/>
      <c r="G187" s="11"/>
      <c r="H187" s="11"/>
      <c r="I187" s="11"/>
      <c r="J187" s="11"/>
    </row>
    <row r="188" spans="1:10">
      <c r="A188" s="6"/>
      <c r="B188" s="11"/>
      <c r="C188" s="11"/>
      <c r="D188" s="11"/>
      <c r="E188" s="11"/>
      <c r="F188" s="11"/>
      <c r="G188" s="11"/>
      <c r="H188" s="11"/>
      <c r="I188" s="11"/>
      <c r="J188" s="11"/>
    </row>
    <row r="189" spans="1:10">
      <c r="A189" s="6"/>
      <c r="B189" s="11"/>
      <c r="C189" s="11"/>
      <c r="D189" s="11"/>
      <c r="E189" s="11"/>
      <c r="F189" s="11"/>
      <c r="G189" s="11"/>
      <c r="H189" s="11"/>
      <c r="I189" s="11"/>
      <c r="J189" s="11"/>
    </row>
    <row r="190" spans="1:10">
      <c r="A190" s="6"/>
      <c r="B190" s="11"/>
      <c r="C190" s="11"/>
      <c r="D190" s="11"/>
      <c r="E190" s="11"/>
      <c r="F190" s="11"/>
      <c r="G190" s="11"/>
      <c r="H190" s="11"/>
      <c r="I190" s="11"/>
      <c r="J190" s="11"/>
    </row>
    <row r="191" spans="1:10">
      <c r="A191" s="6"/>
      <c r="B191" s="11"/>
      <c r="C191" s="11"/>
      <c r="D191" s="11"/>
      <c r="E191" s="11"/>
      <c r="F191" s="11"/>
      <c r="G191" s="11"/>
      <c r="H191" s="11"/>
      <c r="I191" s="11"/>
      <c r="J191" s="11"/>
    </row>
    <row r="192" spans="1:10">
      <c r="A192" s="6"/>
      <c r="B192" s="11"/>
      <c r="C192" s="11"/>
      <c r="D192" s="11"/>
      <c r="E192" s="11"/>
      <c r="F192" s="11"/>
      <c r="G192" s="11"/>
      <c r="H192" s="11"/>
      <c r="I192" s="11"/>
      <c r="J192" s="11"/>
    </row>
    <row r="193" spans="1:10">
      <c r="A193" s="6"/>
      <c r="B193" s="11"/>
      <c r="C193" s="11"/>
      <c r="D193" s="11"/>
      <c r="E193" s="11"/>
      <c r="F193" s="11"/>
      <c r="G193" s="11"/>
      <c r="H193" s="11"/>
      <c r="I193" s="11"/>
      <c r="J193" s="11"/>
    </row>
    <row r="194" spans="1:10">
      <c r="A194" s="6"/>
      <c r="B194" s="11"/>
      <c r="C194" s="11"/>
      <c r="D194" s="11"/>
      <c r="E194" s="11"/>
      <c r="F194" s="11"/>
      <c r="G194" s="11"/>
      <c r="H194" s="11"/>
      <c r="I194" s="11"/>
      <c r="J194" s="11"/>
    </row>
    <row r="195" spans="1:10">
      <c r="A195" s="6"/>
      <c r="B195" s="11"/>
      <c r="C195" s="11"/>
      <c r="D195" s="11"/>
      <c r="E195" s="11"/>
      <c r="F195" s="11"/>
      <c r="G195" s="11"/>
      <c r="H195" s="11"/>
      <c r="I195" s="11"/>
      <c r="J195" s="11"/>
    </row>
    <row r="196" spans="1:10">
      <c r="A196" s="6"/>
      <c r="B196" s="11"/>
      <c r="C196" s="11"/>
      <c r="D196" s="11"/>
      <c r="E196" s="11"/>
      <c r="F196" s="11"/>
      <c r="G196" s="11"/>
      <c r="H196" s="11"/>
      <c r="I196" s="11"/>
      <c r="J196" s="11"/>
    </row>
    <row r="197" spans="1:10">
      <c r="A197" s="6"/>
      <c r="B197" s="11"/>
      <c r="C197" s="11"/>
      <c r="D197" s="11"/>
      <c r="E197" s="11"/>
      <c r="F197" s="11"/>
      <c r="G197" s="11"/>
      <c r="H197" s="11"/>
      <c r="I197" s="11"/>
      <c r="J197" s="11"/>
    </row>
    <row r="198" spans="1:10">
      <c r="A198" s="6"/>
      <c r="B198" s="11"/>
      <c r="C198" s="11"/>
      <c r="D198" s="11"/>
      <c r="E198" s="11"/>
      <c r="F198" s="11"/>
      <c r="G198" s="11"/>
      <c r="H198" s="11"/>
      <c r="I198" s="11"/>
      <c r="J198" s="11"/>
    </row>
    <row r="199" spans="1:10">
      <c r="A199" s="6"/>
      <c r="B199" s="11"/>
      <c r="C199" s="11"/>
      <c r="D199" s="11"/>
      <c r="E199" s="11"/>
      <c r="F199" s="11"/>
      <c r="G199" s="11"/>
      <c r="H199" s="11"/>
      <c r="I199" s="11"/>
      <c r="J199" s="11"/>
    </row>
    <row r="200" spans="1:10">
      <c r="A200" s="6"/>
      <c r="B200" s="11"/>
      <c r="C200" s="11"/>
      <c r="D200" s="11"/>
      <c r="E200" s="11"/>
      <c r="F200" s="11"/>
      <c r="G200" s="11"/>
      <c r="H200" s="11"/>
      <c r="I200" s="11"/>
      <c r="J200" s="11"/>
    </row>
    <row r="201" spans="1:10">
      <c r="A201" s="6"/>
      <c r="B201" s="11"/>
      <c r="C201" s="11"/>
      <c r="D201" s="11"/>
      <c r="E201" s="11"/>
      <c r="F201" s="11"/>
      <c r="G201" s="11"/>
      <c r="H201" s="11"/>
      <c r="I201" s="11"/>
      <c r="J201" s="11"/>
    </row>
    <row r="202" spans="1:10">
      <c r="A202" s="6"/>
      <c r="B202" s="11"/>
      <c r="C202" s="11"/>
      <c r="D202" s="11"/>
      <c r="E202" s="11"/>
      <c r="F202" s="11"/>
      <c r="G202" s="11"/>
      <c r="H202" s="11"/>
      <c r="I202" s="11"/>
      <c r="J202" s="11"/>
    </row>
    <row r="203" spans="1:10">
      <c r="A203" s="6"/>
      <c r="B203" s="11"/>
      <c r="C203" s="11"/>
      <c r="D203" s="11"/>
      <c r="E203" s="11"/>
      <c r="F203" s="11"/>
      <c r="G203" s="11"/>
      <c r="H203" s="11"/>
      <c r="I203" s="11"/>
      <c r="J203" s="11"/>
    </row>
    <row r="204" spans="1:10">
      <c r="A204" s="6"/>
      <c r="B204" s="11"/>
      <c r="C204" s="11"/>
      <c r="D204" s="11"/>
      <c r="E204" s="11"/>
      <c r="F204" s="11"/>
      <c r="G204" s="11"/>
      <c r="H204" s="11"/>
      <c r="I204" s="11"/>
      <c r="J204" s="11"/>
    </row>
    <row r="205" spans="1:10">
      <c r="A205" s="6"/>
      <c r="B205" s="11"/>
      <c r="C205" s="11"/>
      <c r="D205" s="11"/>
      <c r="E205" s="11"/>
      <c r="F205" s="11"/>
      <c r="G205" s="11"/>
      <c r="H205" s="11"/>
      <c r="I205" s="11"/>
      <c r="J205" s="11"/>
    </row>
    <row r="206" spans="1:10">
      <c r="A206" s="6"/>
      <c r="B206" s="11"/>
      <c r="C206" s="11"/>
      <c r="D206" s="11"/>
      <c r="E206" s="11"/>
      <c r="F206" s="11"/>
      <c r="G206" s="11"/>
      <c r="H206" s="11"/>
      <c r="I206" s="11"/>
      <c r="J206" s="11"/>
    </row>
    <row r="207" spans="1:10">
      <c r="A207" s="6"/>
      <c r="B207" s="11"/>
      <c r="C207" s="11"/>
      <c r="D207" s="11"/>
      <c r="E207" s="11"/>
      <c r="F207" s="11"/>
      <c r="G207" s="11"/>
      <c r="H207" s="11"/>
      <c r="I207" s="11"/>
      <c r="J207" s="11"/>
    </row>
    <row r="208" spans="1:10">
      <c r="A208" s="6"/>
      <c r="B208" s="11"/>
      <c r="C208" s="11"/>
      <c r="D208" s="11"/>
      <c r="E208" s="11"/>
      <c r="F208" s="11"/>
      <c r="G208" s="11"/>
      <c r="H208" s="11"/>
      <c r="I208" s="11"/>
      <c r="J208" s="11"/>
    </row>
    <row r="209" spans="1:10">
      <c r="A209" s="6"/>
      <c r="B209" s="11"/>
      <c r="C209" s="11"/>
      <c r="D209" s="11"/>
      <c r="E209" s="11"/>
      <c r="F209" s="11"/>
      <c r="G209" s="11"/>
      <c r="H209" s="11"/>
      <c r="I209" s="11"/>
      <c r="J209" s="11"/>
    </row>
    <row r="210" spans="1:10">
      <c r="A210" s="6"/>
      <c r="B210" s="11"/>
      <c r="C210" s="11"/>
      <c r="D210" s="11"/>
      <c r="E210" s="11"/>
      <c r="F210" s="11"/>
      <c r="G210" s="11"/>
      <c r="H210" s="11"/>
      <c r="I210" s="11"/>
      <c r="J210" s="11"/>
    </row>
    <row r="211" spans="1:10">
      <c r="A211" s="6"/>
      <c r="B211" s="11"/>
      <c r="C211" s="11"/>
      <c r="D211" s="11"/>
      <c r="E211" s="11"/>
      <c r="F211" s="11"/>
      <c r="G211" s="11"/>
      <c r="H211" s="11"/>
      <c r="I211" s="11"/>
      <c r="J211" s="11"/>
    </row>
    <row r="212" spans="1:10">
      <c r="A212" s="6"/>
      <c r="B212" s="11"/>
      <c r="C212" s="11"/>
      <c r="D212" s="11"/>
      <c r="E212" s="11"/>
      <c r="F212" s="11"/>
      <c r="G212" s="11"/>
      <c r="H212" s="11"/>
      <c r="I212" s="11"/>
      <c r="J212" s="11"/>
    </row>
    <row r="213" spans="1:10">
      <c r="A213" s="6"/>
      <c r="B213" s="11"/>
      <c r="C213" s="11"/>
      <c r="D213" s="11"/>
      <c r="E213" s="11"/>
      <c r="F213" s="11"/>
      <c r="G213" s="11"/>
      <c r="H213" s="11"/>
      <c r="I213" s="11"/>
      <c r="J213" s="11"/>
    </row>
    <row r="214" spans="1:10">
      <c r="A214" s="6"/>
      <c r="B214" s="11"/>
      <c r="C214" s="11"/>
      <c r="D214" s="11"/>
      <c r="E214" s="11"/>
      <c r="F214" s="11"/>
      <c r="G214" s="11"/>
      <c r="H214" s="11"/>
      <c r="I214" s="11"/>
      <c r="J214" s="11"/>
    </row>
    <row r="215" spans="1:10">
      <c r="A215" s="6"/>
      <c r="B215" s="11"/>
      <c r="C215" s="11"/>
      <c r="D215" s="11"/>
      <c r="E215" s="11"/>
      <c r="F215" s="11"/>
      <c r="G215" s="11"/>
      <c r="H215" s="11"/>
      <c r="I215" s="11"/>
      <c r="J215" s="11"/>
    </row>
    <row r="216" spans="1:10">
      <c r="A216" s="6"/>
      <c r="B216" s="11"/>
      <c r="C216" s="11"/>
      <c r="D216" s="11"/>
      <c r="E216" s="11"/>
      <c r="F216" s="11"/>
      <c r="G216" s="11"/>
      <c r="H216" s="11"/>
      <c r="I216" s="11"/>
      <c r="J216" s="11"/>
    </row>
    <row r="217" spans="1:10">
      <c r="A217" s="6"/>
      <c r="B217" s="11"/>
      <c r="C217" s="11"/>
      <c r="D217" s="11"/>
      <c r="E217" s="11"/>
      <c r="F217" s="11"/>
      <c r="G217" s="11"/>
      <c r="H217" s="11"/>
      <c r="I217" s="11"/>
      <c r="J217" s="11"/>
    </row>
    <row r="218" spans="1:10">
      <c r="A218" s="6"/>
      <c r="B218" s="11"/>
      <c r="C218" s="11"/>
      <c r="D218" s="11"/>
      <c r="E218" s="11"/>
      <c r="F218" s="11"/>
      <c r="G218" s="11"/>
      <c r="H218" s="11"/>
      <c r="I218" s="11"/>
      <c r="J218" s="11"/>
    </row>
    <row r="219" spans="1:10">
      <c r="A219" s="6"/>
      <c r="B219" s="11"/>
      <c r="C219" s="11"/>
      <c r="D219" s="11"/>
      <c r="E219" s="11"/>
      <c r="F219" s="11"/>
      <c r="G219" s="11"/>
      <c r="H219" s="11"/>
      <c r="I219" s="11"/>
      <c r="J219" s="11"/>
    </row>
    <row r="220" spans="1:10">
      <c r="A220" s="6"/>
      <c r="B220" s="11"/>
      <c r="C220" s="11"/>
      <c r="D220" s="11"/>
      <c r="E220" s="11"/>
      <c r="F220" s="11"/>
      <c r="G220" s="11"/>
      <c r="H220" s="11"/>
      <c r="I220" s="11"/>
      <c r="J220" s="11"/>
    </row>
    <row r="221" spans="1:10">
      <c r="A221" s="6"/>
      <c r="B221" s="11"/>
      <c r="C221" s="11"/>
      <c r="D221" s="11"/>
      <c r="E221" s="11"/>
      <c r="F221" s="11"/>
      <c r="G221" s="11"/>
      <c r="H221" s="11"/>
      <c r="I221" s="11"/>
      <c r="J221" s="11"/>
    </row>
    <row r="222" spans="1:10">
      <c r="A222" s="6"/>
      <c r="B222" s="11"/>
      <c r="C222" s="11"/>
      <c r="D222" s="11"/>
      <c r="E222" s="11"/>
      <c r="F222" s="11"/>
      <c r="G222" s="11"/>
      <c r="H222" s="11"/>
      <c r="I222" s="11"/>
      <c r="J222" s="11"/>
    </row>
    <row r="223" spans="1:10">
      <c r="A223" s="6"/>
      <c r="B223" s="11"/>
      <c r="C223" s="11"/>
      <c r="D223" s="11"/>
      <c r="E223" s="11"/>
      <c r="F223" s="11"/>
      <c r="G223" s="11"/>
      <c r="H223" s="11"/>
      <c r="I223" s="11"/>
      <c r="J223" s="11"/>
    </row>
    <row r="224" spans="1:10">
      <c r="A224" s="6"/>
      <c r="B224" s="11"/>
      <c r="C224" s="11"/>
      <c r="D224" s="11"/>
      <c r="E224" s="11"/>
      <c r="F224" s="11"/>
      <c r="G224" s="11"/>
      <c r="H224" s="11"/>
      <c r="I224" s="11"/>
      <c r="J224" s="11"/>
    </row>
    <row r="225" spans="1:10">
      <c r="A225" s="6"/>
      <c r="B225" s="11"/>
      <c r="C225" s="11"/>
      <c r="D225" s="11"/>
      <c r="E225" s="11"/>
      <c r="F225" s="11"/>
      <c r="G225" s="11"/>
      <c r="H225" s="11"/>
      <c r="I225" s="11"/>
      <c r="J225" s="11"/>
    </row>
    <row r="226" spans="1:10">
      <c r="A226" s="6"/>
      <c r="B226" s="11"/>
      <c r="C226" s="11"/>
      <c r="D226" s="11"/>
      <c r="E226" s="11"/>
      <c r="F226" s="11"/>
      <c r="G226" s="11"/>
      <c r="H226" s="11"/>
      <c r="I226" s="11"/>
      <c r="J226" s="11"/>
    </row>
    <row r="227" spans="1:10">
      <c r="A227" s="6"/>
      <c r="B227" s="11"/>
      <c r="C227" s="11"/>
      <c r="D227" s="11"/>
      <c r="E227" s="11"/>
      <c r="F227" s="11"/>
      <c r="G227" s="11"/>
      <c r="H227" s="11"/>
      <c r="I227" s="11"/>
      <c r="J227" s="11"/>
    </row>
    <row r="228" spans="1:10">
      <c r="A228" s="6"/>
      <c r="B228" s="11"/>
      <c r="C228" s="11"/>
      <c r="D228" s="11"/>
      <c r="E228" s="11"/>
      <c r="F228" s="11"/>
      <c r="G228" s="11"/>
      <c r="H228" s="11"/>
      <c r="I228" s="11"/>
      <c r="J228" s="11"/>
    </row>
    <row r="229" spans="1:10">
      <c r="A229" s="6"/>
      <c r="B229" s="11"/>
      <c r="C229" s="11"/>
      <c r="D229" s="11"/>
      <c r="E229" s="11"/>
      <c r="F229" s="11"/>
      <c r="G229" s="11"/>
      <c r="H229" s="11"/>
      <c r="I229" s="11"/>
      <c r="J229" s="11"/>
    </row>
    <row r="230" spans="1:10">
      <c r="A230" s="6"/>
      <c r="B230" s="11"/>
      <c r="C230" s="11"/>
      <c r="D230" s="11"/>
      <c r="E230" s="11"/>
      <c r="F230" s="11"/>
      <c r="G230" s="11"/>
      <c r="H230" s="11"/>
      <c r="I230" s="11"/>
      <c r="J230" s="11"/>
    </row>
    <row r="231" spans="1:10">
      <c r="A231" s="6"/>
      <c r="B231" s="11"/>
      <c r="C231" s="11"/>
      <c r="D231" s="11"/>
      <c r="E231" s="11"/>
      <c r="F231" s="11"/>
      <c r="G231" s="11"/>
      <c r="H231" s="11"/>
      <c r="I231" s="11"/>
      <c r="J231" s="11"/>
    </row>
    <row r="232" spans="1:10">
      <c r="A232" s="6"/>
      <c r="B232" s="11"/>
      <c r="C232" s="11"/>
      <c r="D232" s="11"/>
      <c r="E232" s="11"/>
      <c r="F232" s="11"/>
      <c r="G232" s="11"/>
      <c r="H232" s="11"/>
      <c r="I232" s="11"/>
      <c r="J232" s="11"/>
    </row>
    <row r="233" spans="1:10">
      <c r="A233" s="6"/>
      <c r="B233" s="11"/>
      <c r="C233" s="11"/>
      <c r="D233" s="11"/>
      <c r="E233" s="11"/>
      <c r="F233" s="11"/>
      <c r="G233" s="11"/>
      <c r="H233" s="11"/>
      <c r="I233" s="11"/>
      <c r="J233" s="11"/>
    </row>
    <row r="234" spans="1:10">
      <c r="A234" s="6"/>
      <c r="B234" s="11"/>
      <c r="C234" s="11"/>
      <c r="D234" s="11"/>
      <c r="E234" s="11"/>
      <c r="F234" s="11"/>
      <c r="G234" s="11"/>
      <c r="H234" s="11"/>
      <c r="I234" s="11"/>
      <c r="J234" s="11"/>
    </row>
    <row r="235" spans="1:10">
      <c r="A235" s="6"/>
      <c r="B235" s="11"/>
      <c r="C235" s="11"/>
      <c r="D235" s="11"/>
      <c r="E235" s="11"/>
      <c r="F235" s="11"/>
      <c r="G235" s="11"/>
      <c r="H235" s="11"/>
      <c r="I235" s="11"/>
      <c r="J235" s="11"/>
    </row>
    <row r="236" spans="1:10">
      <c r="A236" s="6"/>
      <c r="B236" s="11"/>
      <c r="C236" s="11"/>
      <c r="D236" s="11"/>
      <c r="E236" s="11"/>
      <c r="F236" s="11"/>
      <c r="G236" s="11"/>
      <c r="H236" s="11"/>
      <c r="I236" s="11"/>
      <c r="J236" s="11"/>
    </row>
    <row r="237" spans="1:10">
      <c r="A237" s="6"/>
      <c r="B237" s="11"/>
      <c r="C237" s="11"/>
      <c r="D237" s="11"/>
      <c r="E237" s="11"/>
      <c r="F237" s="11"/>
      <c r="G237" s="11"/>
      <c r="H237" s="11"/>
      <c r="I237" s="11"/>
      <c r="J237" s="11"/>
    </row>
    <row r="238" spans="1:10">
      <c r="A238" s="6"/>
      <c r="B238" s="11"/>
      <c r="C238" s="11"/>
      <c r="D238" s="11"/>
      <c r="E238" s="11"/>
      <c r="F238" s="11"/>
      <c r="G238" s="11"/>
      <c r="H238" s="11"/>
      <c r="I238" s="11"/>
      <c r="J238" s="11"/>
    </row>
    <row r="239" spans="1:10">
      <c r="A239" s="6"/>
      <c r="B239" s="11"/>
      <c r="C239" s="11"/>
      <c r="D239" s="11"/>
      <c r="E239" s="11"/>
      <c r="F239" s="11"/>
      <c r="G239" s="11"/>
      <c r="H239" s="11"/>
      <c r="I239" s="11"/>
      <c r="J239" s="11"/>
    </row>
    <row r="240" spans="1:10">
      <c r="A240" s="6"/>
      <c r="B240" s="11"/>
      <c r="C240" s="11"/>
      <c r="D240" s="11"/>
      <c r="E240" s="11"/>
      <c r="F240" s="11"/>
      <c r="G240" s="11"/>
      <c r="H240" s="11"/>
      <c r="I240" s="11"/>
      <c r="J240" s="11"/>
    </row>
    <row r="241" spans="1:10">
      <c r="A241" s="6"/>
      <c r="B241" s="11"/>
      <c r="C241" s="11"/>
      <c r="D241" s="11"/>
      <c r="E241" s="11"/>
      <c r="F241" s="11"/>
      <c r="G241" s="11"/>
      <c r="H241" s="11"/>
      <c r="I241" s="11"/>
      <c r="J241" s="11"/>
    </row>
    <row r="242" spans="1:10">
      <c r="A242" s="6"/>
      <c r="B242" s="11"/>
      <c r="C242" s="11"/>
      <c r="D242" s="11"/>
      <c r="E242" s="11"/>
      <c r="F242" s="11"/>
      <c r="G242" s="11"/>
      <c r="H242" s="11"/>
      <c r="I242" s="11"/>
      <c r="J242" s="11"/>
    </row>
    <row r="243" spans="1:10">
      <c r="A243" s="6"/>
      <c r="B243" s="11"/>
      <c r="C243" s="11"/>
      <c r="D243" s="11"/>
      <c r="E243" s="11"/>
      <c r="F243" s="11"/>
      <c r="G243" s="11"/>
      <c r="H243" s="11"/>
      <c r="I243" s="11"/>
      <c r="J243" s="11"/>
    </row>
    <row r="244" spans="1:10">
      <c r="A244" s="6"/>
      <c r="B244" s="11"/>
      <c r="C244" s="11"/>
      <c r="D244" s="11"/>
      <c r="E244" s="11"/>
      <c r="F244" s="11"/>
      <c r="G244" s="11"/>
      <c r="H244" s="11"/>
      <c r="I244" s="11"/>
      <c r="J244" s="11"/>
    </row>
    <row r="245" spans="1:10">
      <c r="A245" s="6"/>
      <c r="B245" s="11"/>
      <c r="C245" s="11"/>
      <c r="D245" s="11"/>
      <c r="E245" s="11"/>
      <c r="F245" s="11"/>
      <c r="G245" s="11"/>
      <c r="H245" s="11"/>
      <c r="I245" s="11"/>
      <c r="J245" s="11"/>
    </row>
    <row r="246" spans="1:10">
      <c r="A246" s="6"/>
      <c r="B246" s="11"/>
      <c r="C246" s="11"/>
      <c r="D246" s="11"/>
      <c r="E246" s="11"/>
      <c r="F246" s="11"/>
      <c r="G246" s="11"/>
      <c r="H246" s="11"/>
      <c r="I246" s="11"/>
      <c r="J246" s="11"/>
    </row>
    <row r="247" spans="1:10">
      <c r="A247" s="6"/>
      <c r="B247" s="11"/>
      <c r="C247" s="11"/>
      <c r="D247" s="11"/>
      <c r="E247" s="11"/>
      <c r="F247" s="11"/>
      <c r="G247" s="11"/>
      <c r="H247" s="11"/>
      <c r="I247" s="11"/>
      <c r="J247" s="11"/>
    </row>
    <row r="248" spans="1:10">
      <c r="A248" s="6"/>
      <c r="B248" s="11"/>
      <c r="C248" s="11"/>
      <c r="D248" s="11"/>
      <c r="E248" s="11"/>
      <c r="F248" s="11"/>
      <c r="G248" s="11"/>
      <c r="H248" s="11"/>
      <c r="I248" s="11"/>
      <c r="J248" s="11"/>
    </row>
    <row r="249" spans="1:10">
      <c r="A249" s="6"/>
      <c r="B249" s="11"/>
      <c r="C249" s="11"/>
      <c r="D249" s="11"/>
      <c r="E249" s="11"/>
      <c r="F249" s="11"/>
      <c r="G249" s="11"/>
      <c r="H249" s="11"/>
      <c r="I249" s="11"/>
      <c r="J249" s="11"/>
    </row>
    <row r="250" spans="1:10">
      <c r="A250" s="6"/>
      <c r="B250" s="11"/>
      <c r="C250" s="11"/>
      <c r="D250" s="11"/>
      <c r="E250" s="11"/>
      <c r="F250" s="11"/>
      <c r="G250" s="11"/>
      <c r="H250" s="11"/>
      <c r="I250" s="11"/>
      <c r="J250" s="11"/>
    </row>
    <row r="251" spans="1:10">
      <c r="A251" s="6"/>
      <c r="B251" s="11"/>
      <c r="C251" s="11"/>
      <c r="D251" s="11"/>
      <c r="E251" s="11"/>
      <c r="F251" s="11"/>
      <c r="G251" s="11"/>
      <c r="H251" s="11"/>
      <c r="I251" s="11"/>
      <c r="J251" s="11"/>
    </row>
    <row r="252" spans="1:10">
      <c r="A252" s="6"/>
      <c r="B252" s="11"/>
      <c r="C252" s="11"/>
      <c r="D252" s="11"/>
      <c r="E252" s="11"/>
      <c r="F252" s="11"/>
      <c r="G252" s="11"/>
      <c r="H252" s="11"/>
      <c r="I252" s="11"/>
      <c r="J252" s="11"/>
    </row>
    <row r="253" spans="1:10">
      <c r="A253" s="6"/>
      <c r="B253" s="11"/>
      <c r="C253" s="11"/>
      <c r="D253" s="11"/>
      <c r="E253" s="11"/>
      <c r="F253" s="11"/>
      <c r="G253" s="11"/>
      <c r="H253" s="11"/>
      <c r="I253" s="11"/>
      <c r="J253" s="11"/>
    </row>
    <row r="254" spans="1:10">
      <c r="A254" s="6"/>
      <c r="B254" s="11"/>
      <c r="C254" s="11"/>
      <c r="D254" s="11"/>
      <c r="E254" s="11"/>
      <c r="F254" s="11"/>
      <c r="G254" s="11"/>
      <c r="H254" s="11"/>
      <c r="I254" s="11"/>
      <c r="J254" s="11"/>
    </row>
    <row r="255" spans="1:10">
      <c r="A255" s="6"/>
      <c r="B255" s="11"/>
      <c r="C255" s="11"/>
      <c r="D255" s="11"/>
      <c r="E255" s="11"/>
      <c r="F255" s="11"/>
      <c r="G255" s="11"/>
      <c r="H255" s="11"/>
      <c r="I255" s="11"/>
      <c r="J255" s="11"/>
    </row>
    <row r="256" spans="1:10">
      <c r="A256" s="6"/>
      <c r="B256" s="11"/>
      <c r="C256" s="11"/>
      <c r="D256" s="11"/>
      <c r="E256" s="11"/>
      <c r="F256" s="11"/>
      <c r="G256" s="11"/>
      <c r="H256" s="11"/>
      <c r="I256" s="11"/>
      <c r="J256" s="11"/>
    </row>
    <row r="257" spans="1:10">
      <c r="A257" s="6"/>
      <c r="B257" s="11"/>
      <c r="C257" s="11"/>
      <c r="D257" s="11"/>
      <c r="E257" s="11"/>
      <c r="F257" s="11"/>
      <c r="G257" s="11"/>
      <c r="H257" s="11"/>
      <c r="I257" s="11"/>
      <c r="J257" s="11"/>
    </row>
    <row r="258" spans="1:10">
      <c r="A258" s="6"/>
      <c r="B258" s="11"/>
      <c r="C258" s="11"/>
      <c r="D258" s="11"/>
      <c r="E258" s="11"/>
      <c r="F258" s="11"/>
      <c r="G258" s="11"/>
      <c r="H258" s="11"/>
      <c r="I258" s="11"/>
      <c r="J258" s="11"/>
    </row>
    <row r="259" spans="1:10">
      <c r="A259" s="6"/>
      <c r="B259" s="11"/>
      <c r="C259" s="11"/>
      <c r="D259" s="11"/>
      <c r="E259" s="11"/>
      <c r="F259" s="11"/>
      <c r="G259" s="11"/>
      <c r="H259" s="11"/>
      <c r="I259" s="11"/>
      <c r="J259" s="11"/>
    </row>
    <row r="260" spans="1:10">
      <c r="A260" s="6"/>
      <c r="B260" s="11"/>
      <c r="C260" s="11"/>
      <c r="D260" s="11"/>
      <c r="E260" s="11"/>
      <c r="F260" s="11"/>
      <c r="G260" s="11"/>
      <c r="H260" s="11"/>
      <c r="I260" s="11"/>
      <c r="J260" s="11"/>
    </row>
    <row r="261" spans="1:10">
      <c r="A261" s="6"/>
      <c r="B261" s="11"/>
      <c r="C261" s="11"/>
      <c r="D261" s="11"/>
      <c r="E261" s="11"/>
      <c r="F261" s="11"/>
      <c r="G261" s="11"/>
      <c r="H261" s="11"/>
      <c r="I261" s="11"/>
      <c r="J261" s="11"/>
    </row>
    <row r="262" spans="1:10">
      <c r="A262" s="6"/>
      <c r="B262" s="11"/>
      <c r="C262" s="11"/>
      <c r="D262" s="11"/>
      <c r="E262" s="11"/>
      <c r="F262" s="11"/>
      <c r="G262" s="11"/>
      <c r="H262" s="11"/>
      <c r="I262" s="11"/>
      <c r="J262" s="11"/>
    </row>
    <row r="263" spans="1:10">
      <c r="A263" s="6"/>
      <c r="B263" s="11"/>
      <c r="C263" s="11"/>
      <c r="D263" s="11"/>
      <c r="E263" s="11"/>
      <c r="F263" s="11"/>
      <c r="G263" s="11"/>
      <c r="H263" s="11"/>
      <c r="I263" s="11"/>
      <c r="J263" s="11"/>
    </row>
    <row r="264" spans="1:10">
      <c r="A264" s="6"/>
      <c r="B264" s="11"/>
      <c r="C264" s="11"/>
      <c r="D264" s="11"/>
      <c r="E264" s="11"/>
      <c r="F264" s="11"/>
      <c r="G264" s="11"/>
      <c r="H264" s="11"/>
      <c r="I264" s="11"/>
      <c r="J264" s="11"/>
    </row>
    <row r="265" spans="1:10">
      <c r="A265" s="6"/>
      <c r="B265" s="11"/>
      <c r="C265" s="11"/>
      <c r="D265" s="11"/>
      <c r="E265" s="11"/>
      <c r="F265" s="11"/>
      <c r="G265" s="11"/>
      <c r="H265" s="11"/>
      <c r="I265" s="11"/>
      <c r="J265" s="11"/>
    </row>
    <row r="266" spans="1:10">
      <c r="A266" s="6"/>
      <c r="B266" s="11"/>
      <c r="C266" s="11"/>
      <c r="D266" s="11"/>
      <c r="E266" s="11"/>
      <c r="F266" s="11"/>
      <c r="G266" s="11"/>
      <c r="H266" s="11"/>
      <c r="I266" s="11"/>
      <c r="J266" s="11"/>
    </row>
    <row r="267" spans="1:10">
      <c r="A267" s="6"/>
      <c r="B267" s="11"/>
      <c r="C267" s="11"/>
      <c r="D267" s="11"/>
      <c r="E267" s="11"/>
      <c r="F267" s="11"/>
      <c r="G267" s="11"/>
      <c r="H267" s="11"/>
      <c r="I267" s="11"/>
      <c r="J267" s="11"/>
    </row>
    <row r="268" spans="1:10">
      <c r="A268" s="6"/>
      <c r="B268" s="11"/>
      <c r="C268" s="11"/>
      <c r="D268" s="11"/>
      <c r="E268" s="11"/>
      <c r="F268" s="11"/>
      <c r="G268" s="11"/>
      <c r="H268" s="11"/>
      <c r="I268" s="11"/>
      <c r="J268" s="11"/>
    </row>
    <row r="269" spans="1:10">
      <c r="A269" s="6"/>
      <c r="B269" s="11"/>
      <c r="C269" s="11"/>
      <c r="D269" s="11"/>
      <c r="E269" s="11"/>
      <c r="F269" s="11"/>
      <c r="G269" s="11"/>
      <c r="H269" s="11"/>
      <c r="I269" s="11"/>
      <c r="J269" s="11"/>
    </row>
    <row r="270" spans="1:10">
      <c r="A270" s="6"/>
      <c r="B270" s="11"/>
      <c r="C270" s="11"/>
      <c r="D270" s="11"/>
      <c r="E270" s="11"/>
      <c r="F270" s="11"/>
      <c r="G270" s="11"/>
      <c r="H270" s="11"/>
      <c r="I270" s="11"/>
      <c r="J270" s="11"/>
    </row>
    <row r="271" spans="1:10">
      <c r="A271" s="6"/>
      <c r="B271" s="11"/>
      <c r="C271" s="11"/>
      <c r="D271" s="11"/>
      <c r="E271" s="11"/>
      <c r="F271" s="11"/>
      <c r="G271" s="11"/>
      <c r="H271" s="11"/>
      <c r="I271" s="11"/>
      <c r="J271" s="11"/>
    </row>
    <row r="272" spans="1:10">
      <c r="A272" s="6"/>
      <c r="B272" s="11"/>
      <c r="C272" s="11"/>
      <c r="D272" s="11"/>
      <c r="E272" s="11"/>
      <c r="F272" s="11"/>
      <c r="G272" s="11"/>
      <c r="H272" s="11"/>
      <c r="I272" s="11"/>
      <c r="J272" s="11"/>
    </row>
    <row r="273" spans="1:10">
      <c r="A273" s="6"/>
      <c r="B273" s="11"/>
      <c r="C273" s="11"/>
      <c r="D273" s="11"/>
      <c r="E273" s="11"/>
      <c r="F273" s="11"/>
      <c r="G273" s="11"/>
      <c r="H273" s="11"/>
      <c r="I273" s="11"/>
      <c r="J273" s="11"/>
    </row>
    <row r="274" spans="1:10">
      <c r="A274" s="6"/>
      <c r="B274" s="11"/>
      <c r="C274" s="11"/>
      <c r="D274" s="11"/>
      <c r="E274" s="11"/>
      <c r="F274" s="11"/>
      <c r="G274" s="11"/>
      <c r="H274" s="11"/>
      <c r="I274" s="11"/>
      <c r="J274" s="11"/>
    </row>
    <row r="275" spans="1:10">
      <c r="A275" s="6"/>
      <c r="B275" s="11"/>
      <c r="C275" s="11"/>
      <c r="D275" s="11"/>
      <c r="E275" s="11"/>
      <c r="F275" s="11"/>
      <c r="G275" s="11"/>
      <c r="H275" s="11"/>
      <c r="I275" s="11"/>
      <c r="J275" s="11"/>
    </row>
    <row r="276" spans="1:10">
      <c r="A276" s="6"/>
      <c r="B276" s="11"/>
      <c r="C276" s="11"/>
      <c r="D276" s="11"/>
      <c r="E276" s="11"/>
      <c r="F276" s="11"/>
      <c r="G276" s="11"/>
      <c r="H276" s="11"/>
      <c r="I276" s="11"/>
      <c r="J276" s="11"/>
    </row>
    <row r="277" spans="1:10">
      <c r="A277" s="6"/>
      <c r="B277" s="11"/>
      <c r="C277" s="11"/>
      <c r="D277" s="11"/>
      <c r="E277" s="11"/>
      <c r="F277" s="11"/>
      <c r="G277" s="11"/>
      <c r="H277" s="11"/>
      <c r="I277" s="11"/>
      <c r="J277" s="11"/>
    </row>
    <row r="278" spans="1:10">
      <c r="A278" s="6"/>
      <c r="B278" s="11"/>
      <c r="C278" s="11"/>
      <c r="D278" s="11"/>
      <c r="E278" s="11"/>
      <c r="F278" s="11"/>
      <c r="G278" s="11"/>
      <c r="H278" s="11"/>
      <c r="I278" s="11"/>
      <c r="J278" s="11"/>
    </row>
    <row r="279" spans="1:10">
      <c r="A279" s="6"/>
      <c r="B279" s="11"/>
      <c r="C279" s="11"/>
      <c r="D279" s="11"/>
      <c r="E279" s="11"/>
      <c r="F279" s="11"/>
      <c r="G279" s="11"/>
      <c r="H279" s="11"/>
      <c r="I279" s="11"/>
      <c r="J279" s="11"/>
    </row>
    <row r="280" spans="1:10">
      <c r="A280" s="6"/>
      <c r="B280" s="11"/>
      <c r="C280" s="11"/>
      <c r="D280" s="11"/>
      <c r="E280" s="11"/>
      <c r="F280" s="11"/>
      <c r="G280" s="11"/>
      <c r="H280" s="11"/>
      <c r="I280" s="11"/>
      <c r="J280" s="11"/>
    </row>
    <row r="281" spans="1:10">
      <c r="A281" s="6"/>
      <c r="B281" s="11"/>
      <c r="C281" s="11"/>
      <c r="D281" s="11"/>
      <c r="E281" s="11"/>
      <c r="F281" s="11"/>
      <c r="G281" s="11"/>
      <c r="H281" s="11"/>
      <c r="I281" s="11"/>
      <c r="J281" s="11"/>
    </row>
    <row r="282" spans="1:10">
      <c r="A282" s="6"/>
      <c r="B282" s="11"/>
      <c r="C282" s="11"/>
      <c r="D282" s="11"/>
      <c r="E282" s="11"/>
      <c r="F282" s="11"/>
      <c r="G282" s="11"/>
      <c r="H282" s="11"/>
      <c r="I282" s="11"/>
      <c r="J282" s="11"/>
    </row>
    <row r="283" spans="1:10">
      <c r="A283" s="6"/>
      <c r="B283" s="11"/>
      <c r="C283" s="11"/>
      <c r="D283" s="11"/>
      <c r="E283" s="11"/>
      <c r="F283" s="11"/>
      <c r="G283" s="11"/>
      <c r="H283" s="11"/>
      <c r="I283" s="11"/>
      <c r="J283" s="11"/>
    </row>
    <row r="284" spans="1:10">
      <c r="A284" s="6"/>
      <c r="B284" s="11"/>
      <c r="C284" s="11"/>
      <c r="D284" s="11"/>
      <c r="E284" s="11"/>
      <c r="F284" s="11"/>
      <c r="G284" s="11"/>
      <c r="H284" s="11"/>
      <c r="I284" s="11"/>
      <c r="J284" s="11"/>
    </row>
    <row r="285" spans="1:10">
      <c r="A285" s="6"/>
      <c r="B285" s="11"/>
      <c r="C285" s="11"/>
      <c r="D285" s="11"/>
      <c r="E285" s="11"/>
      <c r="F285" s="11"/>
      <c r="G285" s="11"/>
      <c r="H285" s="11"/>
      <c r="I285" s="11"/>
      <c r="J285" s="11"/>
    </row>
    <row r="286" spans="1:10">
      <c r="A286" s="6"/>
      <c r="B286" s="11"/>
      <c r="C286" s="11"/>
      <c r="D286" s="11"/>
      <c r="E286" s="11"/>
      <c r="F286" s="11"/>
      <c r="G286" s="11"/>
      <c r="H286" s="11"/>
      <c r="I286" s="11"/>
      <c r="J286" s="11"/>
    </row>
    <row r="287" spans="1:10">
      <c r="A287" s="6"/>
      <c r="B287" s="11"/>
      <c r="C287" s="11"/>
      <c r="D287" s="11"/>
      <c r="E287" s="11"/>
      <c r="F287" s="11"/>
      <c r="G287" s="11"/>
      <c r="H287" s="11"/>
      <c r="I287" s="11"/>
      <c r="J287" s="11"/>
    </row>
    <row r="288" spans="1:10">
      <c r="A288" s="6"/>
      <c r="B288" s="11"/>
      <c r="C288" s="11"/>
      <c r="D288" s="11"/>
      <c r="E288" s="11"/>
      <c r="F288" s="11"/>
      <c r="G288" s="11"/>
      <c r="H288" s="11"/>
      <c r="I288" s="11"/>
      <c r="J288" s="11"/>
    </row>
    <row r="289" spans="1:10">
      <c r="A289" s="6"/>
      <c r="B289" s="11"/>
      <c r="C289" s="11"/>
      <c r="D289" s="11"/>
      <c r="E289" s="11"/>
      <c r="F289" s="11"/>
      <c r="G289" s="11"/>
      <c r="H289" s="11"/>
      <c r="I289" s="11"/>
      <c r="J289" s="11"/>
    </row>
    <row r="290" spans="1:10">
      <c r="A290" s="6"/>
      <c r="B290" s="11"/>
      <c r="C290" s="11"/>
      <c r="D290" s="11"/>
      <c r="E290" s="11"/>
      <c r="F290" s="11"/>
      <c r="G290" s="11"/>
      <c r="H290" s="11"/>
      <c r="I290" s="11"/>
      <c r="J290" s="11"/>
    </row>
    <row r="291" spans="1:10">
      <c r="A291" s="6"/>
      <c r="B291" s="11"/>
      <c r="C291" s="11"/>
      <c r="D291" s="11"/>
      <c r="E291" s="11"/>
      <c r="F291" s="11"/>
      <c r="G291" s="11"/>
      <c r="H291" s="11"/>
      <c r="I291" s="11"/>
      <c r="J291" s="11"/>
    </row>
    <row r="292" spans="1:10">
      <c r="A292" s="6"/>
      <c r="B292" s="11"/>
      <c r="C292" s="11"/>
      <c r="D292" s="11"/>
      <c r="E292" s="11"/>
      <c r="F292" s="11"/>
      <c r="G292" s="11"/>
      <c r="H292" s="11"/>
      <c r="I292" s="11"/>
      <c r="J292" s="11"/>
    </row>
    <row r="293" spans="1:10">
      <c r="A293" s="6"/>
      <c r="B293" s="11"/>
      <c r="C293" s="11"/>
      <c r="D293" s="11"/>
      <c r="E293" s="11"/>
      <c r="F293" s="11"/>
      <c r="G293" s="11"/>
      <c r="H293" s="11"/>
      <c r="I293" s="11"/>
      <c r="J293" s="11"/>
    </row>
    <row r="294" spans="1:10">
      <c r="A294" s="6"/>
      <c r="B294" s="11"/>
      <c r="C294" s="11"/>
      <c r="D294" s="11"/>
      <c r="E294" s="11"/>
      <c r="F294" s="11"/>
      <c r="G294" s="11"/>
      <c r="H294" s="11"/>
      <c r="I294" s="11"/>
      <c r="J294" s="11"/>
    </row>
    <row r="295" spans="1:10">
      <c r="A295" s="6"/>
      <c r="B295" s="11"/>
      <c r="C295" s="11"/>
      <c r="D295" s="11"/>
      <c r="E295" s="11"/>
      <c r="F295" s="11"/>
      <c r="G295" s="11"/>
      <c r="H295" s="11"/>
      <c r="I295" s="11"/>
      <c r="J295" s="11"/>
    </row>
    <row r="296" spans="1:10">
      <c r="A296" s="6"/>
      <c r="B296" s="11"/>
      <c r="C296" s="11"/>
      <c r="D296" s="11"/>
      <c r="E296" s="11"/>
      <c r="F296" s="11"/>
      <c r="G296" s="11"/>
      <c r="H296" s="11"/>
      <c r="I296" s="11"/>
      <c r="J296" s="11"/>
    </row>
    <row r="297" spans="1:10">
      <c r="A297" s="6"/>
      <c r="B297" s="11"/>
      <c r="C297" s="11"/>
      <c r="D297" s="11"/>
      <c r="E297" s="11"/>
      <c r="F297" s="11"/>
      <c r="G297" s="11"/>
      <c r="H297" s="11"/>
      <c r="I297" s="11"/>
      <c r="J297" s="11"/>
    </row>
    <row r="298" spans="1:10">
      <c r="A298" s="6"/>
      <c r="B298" s="11"/>
      <c r="C298" s="11"/>
      <c r="D298" s="11"/>
      <c r="E298" s="11"/>
      <c r="F298" s="11"/>
      <c r="G298" s="11"/>
      <c r="H298" s="11"/>
      <c r="I298" s="11"/>
      <c r="J298" s="11"/>
    </row>
    <row r="299" spans="1:10">
      <c r="A299" s="6"/>
      <c r="B299" s="11"/>
      <c r="C299" s="11"/>
      <c r="D299" s="11"/>
      <c r="E299" s="11"/>
      <c r="F299" s="11"/>
      <c r="G299" s="11"/>
      <c r="H299" s="11"/>
      <c r="I299" s="11"/>
      <c r="J299" s="11"/>
    </row>
    <row r="300" spans="1:10">
      <c r="A300" s="6"/>
      <c r="B300" s="11"/>
      <c r="C300" s="11"/>
      <c r="D300" s="11"/>
      <c r="E300" s="11"/>
      <c r="F300" s="11"/>
      <c r="G300" s="11"/>
      <c r="H300" s="11"/>
      <c r="I300" s="11"/>
      <c r="J300" s="11"/>
    </row>
    <row r="301" spans="1:10">
      <c r="A301" s="6"/>
      <c r="B301" s="11"/>
      <c r="C301" s="11"/>
      <c r="D301" s="11"/>
      <c r="E301" s="11"/>
      <c r="F301" s="11"/>
      <c r="G301" s="11"/>
      <c r="H301" s="11"/>
      <c r="I301" s="11"/>
      <c r="J301" s="11"/>
    </row>
    <row r="302" spans="1:10">
      <c r="A302" s="6"/>
      <c r="B302" s="11"/>
      <c r="C302" s="11"/>
      <c r="D302" s="11"/>
      <c r="E302" s="11"/>
      <c r="F302" s="11"/>
      <c r="G302" s="11"/>
      <c r="H302" s="11"/>
      <c r="I302" s="11"/>
      <c r="J302" s="11"/>
    </row>
    <row r="303" spans="1:10">
      <c r="A303" s="6"/>
      <c r="B303" s="11"/>
      <c r="C303" s="11"/>
      <c r="D303" s="11"/>
      <c r="E303" s="11"/>
      <c r="F303" s="11"/>
      <c r="G303" s="11"/>
      <c r="H303" s="11"/>
      <c r="I303" s="11"/>
      <c r="J303" s="11"/>
    </row>
    <row r="304" spans="1:10">
      <c r="A304" s="6"/>
      <c r="B304" s="11"/>
      <c r="C304" s="11"/>
      <c r="D304" s="11"/>
      <c r="E304" s="11"/>
      <c r="F304" s="11"/>
      <c r="G304" s="11"/>
      <c r="H304" s="11"/>
      <c r="I304" s="11"/>
      <c r="J304" s="11"/>
    </row>
    <row r="305" spans="1:10">
      <c r="A305" s="6"/>
      <c r="B305" s="11"/>
      <c r="C305" s="11"/>
      <c r="D305" s="11"/>
      <c r="E305" s="11"/>
      <c r="F305" s="11"/>
      <c r="G305" s="11"/>
      <c r="H305" s="11"/>
      <c r="I305" s="11"/>
      <c r="J305" s="11"/>
    </row>
    <row r="306" spans="1:10">
      <c r="A306" s="6"/>
      <c r="B306" s="11"/>
      <c r="C306" s="11"/>
      <c r="D306" s="11"/>
      <c r="E306" s="11"/>
      <c r="F306" s="11"/>
      <c r="G306" s="11"/>
      <c r="H306" s="11"/>
      <c r="I306" s="11"/>
      <c r="J306" s="11"/>
    </row>
    <row r="307" spans="1:10">
      <c r="A307" s="6"/>
      <c r="B307" s="11"/>
      <c r="C307" s="11"/>
      <c r="D307" s="11"/>
      <c r="E307" s="11"/>
      <c r="F307" s="11"/>
      <c r="G307" s="11"/>
      <c r="H307" s="11"/>
      <c r="I307" s="11"/>
      <c r="J307" s="11"/>
    </row>
    <row r="308" spans="1:10">
      <c r="A308" s="6"/>
      <c r="B308" s="11"/>
      <c r="C308" s="11"/>
      <c r="D308" s="11"/>
      <c r="E308" s="11"/>
      <c r="F308" s="11"/>
      <c r="G308" s="11"/>
      <c r="H308" s="11"/>
      <c r="I308" s="11"/>
      <c r="J308" s="11"/>
    </row>
    <row r="309" spans="1:10">
      <c r="A309" s="6"/>
      <c r="B309" s="11"/>
      <c r="C309" s="11"/>
      <c r="D309" s="11"/>
      <c r="E309" s="11"/>
      <c r="F309" s="11"/>
      <c r="G309" s="11"/>
      <c r="H309" s="11"/>
      <c r="I309" s="11"/>
      <c r="J309" s="11"/>
    </row>
    <row r="310" spans="1:10">
      <c r="A310" s="6"/>
      <c r="B310" s="11"/>
      <c r="C310" s="11"/>
      <c r="D310" s="11"/>
      <c r="E310" s="11"/>
      <c r="F310" s="11"/>
      <c r="G310" s="11"/>
      <c r="H310" s="11"/>
      <c r="I310" s="11"/>
      <c r="J310" s="11"/>
    </row>
    <row r="311" spans="1:10">
      <c r="A311" s="6"/>
      <c r="B311" s="11"/>
      <c r="C311" s="11"/>
      <c r="D311" s="11"/>
      <c r="E311" s="11"/>
      <c r="F311" s="11"/>
      <c r="G311" s="11"/>
      <c r="H311" s="11"/>
      <c r="I311" s="11"/>
      <c r="J311" s="11"/>
    </row>
    <row r="312" spans="1:10">
      <c r="A312" s="6"/>
      <c r="B312" s="11"/>
      <c r="C312" s="11"/>
      <c r="D312" s="11"/>
      <c r="E312" s="11"/>
      <c r="F312" s="11"/>
      <c r="G312" s="11"/>
      <c r="H312" s="11"/>
      <c r="I312" s="11"/>
      <c r="J312" s="11"/>
    </row>
    <row r="313" spans="1:10">
      <c r="A313" s="6"/>
      <c r="B313" s="11"/>
      <c r="C313" s="11"/>
      <c r="D313" s="11"/>
      <c r="E313" s="11"/>
      <c r="F313" s="11"/>
      <c r="G313" s="11"/>
      <c r="H313" s="11"/>
      <c r="I313" s="11"/>
      <c r="J313" s="11"/>
    </row>
    <row r="314" spans="1:10">
      <c r="A314" s="6"/>
      <c r="B314" s="11"/>
      <c r="C314" s="11"/>
      <c r="D314" s="11"/>
      <c r="E314" s="11"/>
      <c r="F314" s="11"/>
      <c r="G314" s="11"/>
      <c r="H314" s="11"/>
      <c r="I314" s="11"/>
      <c r="J314" s="11"/>
    </row>
    <row r="315" spans="1:10">
      <c r="A315" s="6"/>
      <c r="B315" s="11"/>
      <c r="C315" s="11"/>
      <c r="D315" s="11"/>
      <c r="E315" s="11"/>
      <c r="F315" s="11"/>
      <c r="G315" s="11"/>
      <c r="H315" s="11"/>
      <c r="I315" s="11"/>
      <c r="J315" s="11"/>
    </row>
    <row r="316" spans="1:10">
      <c r="A316" s="6"/>
      <c r="B316" s="11"/>
      <c r="C316" s="11"/>
      <c r="D316" s="11"/>
      <c r="E316" s="11"/>
      <c r="F316" s="11"/>
      <c r="G316" s="11"/>
      <c r="H316" s="11"/>
      <c r="I316" s="11"/>
      <c r="J316" s="11"/>
    </row>
    <row r="317" spans="1:10">
      <c r="A317" s="6"/>
      <c r="B317" s="11"/>
      <c r="C317" s="11"/>
      <c r="D317" s="11"/>
      <c r="E317" s="11"/>
      <c r="F317" s="11"/>
      <c r="G317" s="11"/>
      <c r="H317" s="11"/>
      <c r="I317" s="11"/>
      <c r="J317" s="11"/>
    </row>
    <row r="318" spans="1:10">
      <c r="A318" s="6"/>
      <c r="B318" s="11"/>
      <c r="C318" s="11"/>
      <c r="D318" s="11"/>
      <c r="E318" s="11"/>
      <c r="F318" s="11"/>
      <c r="G318" s="11"/>
      <c r="H318" s="11"/>
      <c r="I318" s="11"/>
      <c r="J318" s="11"/>
    </row>
    <row r="319" spans="1:10">
      <c r="A319" s="6"/>
      <c r="B319" s="11"/>
      <c r="C319" s="11"/>
      <c r="D319" s="11"/>
      <c r="E319" s="11"/>
      <c r="F319" s="11"/>
      <c r="G319" s="11"/>
      <c r="H319" s="11"/>
      <c r="I319" s="11"/>
      <c r="J319" s="11"/>
    </row>
    <row r="320" spans="1:10">
      <c r="A320" s="6"/>
      <c r="B320" s="11"/>
      <c r="C320" s="11"/>
      <c r="D320" s="11"/>
      <c r="E320" s="11"/>
      <c r="F320" s="11"/>
      <c r="G320" s="11"/>
      <c r="H320" s="11"/>
      <c r="I320" s="11"/>
      <c r="J320" s="11"/>
    </row>
    <row r="321" spans="1:10">
      <c r="A321" s="6"/>
      <c r="B321" s="11"/>
      <c r="C321" s="11"/>
      <c r="D321" s="11"/>
      <c r="E321" s="11"/>
      <c r="F321" s="11"/>
      <c r="G321" s="11"/>
      <c r="H321" s="11"/>
      <c r="I321" s="11"/>
      <c r="J321" s="11"/>
    </row>
    <row r="322" spans="1:10">
      <c r="A322" s="6"/>
      <c r="B322" s="11"/>
      <c r="C322" s="11"/>
      <c r="D322" s="11"/>
      <c r="E322" s="11"/>
      <c r="F322" s="11"/>
      <c r="G322" s="11"/>
      <c r="H322" s="11"/>
      <c r="I322" s="11"/>
      <c r="J322" s="11"/>
    </row>
    <row r="323" spans="1:10">
      <c r="A323" s="6"/>
      <c r="B323" s="11"/>
      <c r="C323" s="11"/>
      <c r="D323" s="11"/>
      <c r="E323" s="11"/>
      <c r="F323" s="11"/>
      <c r="G323" s="11"/>
      <c r="H323" s="11"/>
      <c r="I323" s="11"/>
      <c r="J323" s="11"/>
    </row>
    <row r="324" spans="1:10">
      <c r="A324" s="6"/>
      <c r="B324" s="11"/>
      <c r="C324" s="11"/>
      <c r="D324" s="11"/>
      <c r="E324" s="11"/>
      <c r="F324" s="11"/>
      <c r="G324" s="11"/>
      <c r="H324" s="11"/>
      <c r="I324" s="11"/>
      <c r="J324" s="11"/>
    </row>
    <row r="325" spans="1:10">
      <c r="A325" s="6"/>
      <c r="B325" s="11"/>
      <c r="C325" s="11"/>
      <c r="D325" s="11"/>
      <c r="E325" s="11"/>
      <c r="F325" s="11"/>
      <c r="G325" s="11"/>
      <c r="H325" s="11"/>
      <c r="I325" s="11"/>
      <c r="J325" s="11"/>
    </row>
    <row r="326" spans="1:10">
      <c r="A326" s="6"/>
      <c r="B326" s="11"/>
      <c r="C326" s="11"/>
      <c r="D326" s="11"/>
      <c r="E326" s="11"/>
      <c r="F326" s="11"/>
      <c r="G326" s="11"/>
      <c r="H326" s="11"/>
      <c r="I326" s="11"/>
      <c r="J326" s="11"/>
    </row>
    <row r="327" spans="1:10">
      <c r="A327" s="6"/>
      <c r="B327" s="11"/>
      <c r="C327" s="11"/>
      <c r="D327" s="11"/>
      <c r="E327" s="11"/>
      <c r="F327" s="11"/>
      <c r="G327" s="11"/>
      <c r="H327" s="11"/>
      <c r="I327" s="11"/>
      <c r="J327" s="11"/>
    </row>
    <row r="328" spans="1:10">
      <c r="A328" s="6"/>
      <c r="B328" s="11"/>
      <c r="C328" s="11"/>
      <c r="D328" s="11"/>
      <c r="E328" s="11"/>
      <c r="F328" s="11"/>
      <c r="G328" s="11"/>
      <c r="H328" s="11"/>
      <c r="I328" s="11"/>
      <c r="J328" s="11"/>
    </row>
    <row r="329" spans="1:10">
      <c r="A329" s="6"/>
      <c r="B329" s="11"/>
      <c r="C329" s="11"/>
      <c r="D329" s="11"/>
      <c r="E329" s="11"/>
      <c r="F329" s="11"/>
      <c r="G329" s="11"/>
      <c r="H329" s="11"/>
      <c r="I329" s="11"/>
      <c r="J329" s="11"/>
    </row>
    <row r="330" spans="1:10">
      <c r="A330" s="6"/>
      <c r="B330" s="11"/>
      <c r="C330" s="11"/>
      <c r="D330" s="11"/>
      <c r="E330" s="11"/>
      <c r="F330" s="11"/>
      <c r="G330" s="11"/>
      <c r="H330" s="11"/>
      <c r="I330" s="11"/>
      <c r="J330" s="11"/>
    </row>
    <row r="331" spans="1:10">
      <c r="A331" s="6"/>
      <c r="B331" s="11"/>
      <c r="C331" s="11"/>
      <c r="D331" s="11"/>
      <c r="E331" s="11"/>
      <c r="F331" s="11"/>
      <c r="G331" s="11"/>
      <c r="H331" s="11"/>
      <c r="I331" s="11"/>
      <c r="J331" s="11"/>
    </row>
    <row r="332" spans="1:10">
      <c r="A332" s="6"/>
      <c r="B332" s="11"/>
      <c r="C332" s="11"/>
      <c r="D332" s="11"/>
      <c r="E332" s="11"/>
      <c r="F332" s="11"/>
      <c r="G332" s="11"/>
      <c r="H332" s="11"/>
      <c r="I332" s="11"/>
      <c r="J332" s="11"/>
    </row>
    <row r="333" spans="1:10">
      <c r="A333" s="6"/>
      <c r="B333" s="11"/>
      <c r="C333" s="11"/>
      <c r="D333" s="11"/>
      <c r="E333" s="11"/>
      <c r="F333" s="11"/>
      <c r="G333" s="11"/>
      <c r="H333" s="11"/>
      <c r="I333" s="11"/>
      <c r="J333" s="11"/>
    </row>
    <row r="334" spans="1:10">
      <c r="A334" s="6"/>
      <c r="B334" s="11"/>
      <c r="C334" s="11"/>
      <c r="D334" s="11"/>
      <c r="E334" s="11"/>
      <c r="F334" s="11"/>
      <c r="G334" s="11"/>
      <c r="H334" s="11"/>
      <c r="I334" s="11"/>
      <c r="J334" s="11"/>
    </row>
    <row r="335" spans="1:10">
      <c r="A335" s="6"/>
      <c r="B335" s="11"/>
      <c r="C335" s="11"/>
      <c r="D335" s="11"/>
      <c r="E335" s="11"/>
      <c r="F335" s="11"/>
      <c r="G335" s="11"/>
      <c r="H335" s="11"/>
      <c r="I335" s="11"/>
      <c r="J335" s="11"/>
    </row>
    <row r="336" spans="1:10">
      <c r="A336" s="6"/>
      <c r="B336" s="11"/>
      <c r="C336" s="11"/>
      <c r="D336" s="11"/>
      <c r="E336" s="11"/>
      <c r="F336" s="11"/>
      <c r="G336" s="11"/>
      <c r="H336" s="11"/>
      <c r="I336" s="11"/>
      <c r="J336" s="11"/>
    </row>
    <row r="337" spans="1:10">
      <c r="A337" s="6"/>
      <c r="B337" s="11"/>
      <c r="C337" s="11"/>
      <c r="D337" s="11"/>
      <c r="E337" s="11"/>
      <c r="F337" s="11"/>
      <c r="G337" s="11"/>
      <c r="H337" s="11"/>
      <c r="I337" s="11"/>
      <c r="J337" s="11"/>
    </row>
    <row r="338" spans="1:10">
      <c r="A338" s="6"/>
      <c r="B338" s="11"/>
      <c r="C338" s="11"/>
      <c r="D338" s="11"/>
      <c r="E338" s="11"/>
      <c r="F338" s="11"/>
      <c r="G338" s="11"/>
      <c r="H338" s="11"/>
      <c r="I338" s="11"/>
      <c r="J338" s="11"/>
    </row>
    <row r="339" spans="1:10">
      <c r="A339" s="6"/>
      <c r="B339" s="11"/>
      <c r="C339" s="11"/>
      <c r="D339" s="11"/>
      <c r="E339" s="11"/>
      <c r="F339" s="11"/>
      <c r="G339" s="11"/>
      <c r="H339" s="11"/>
      <c r="I339" s="11"/>
      <c r="J339" s="11"/>
    </row>
    <row r="340" spans="1:10">
      <c r="A340" s="6"/>
      <c r="B340" s="11"/>
      <c r="C340" s="11"/>
      <c r="D340" s="11"/>
      <c r="E340" s="11"/>
      <c r="F340" s="11"/>
      <c r="G340" s="11"/>
      <c r="H340" s="11"/>
      <c r="I340" s="11"/>
      <c r="J340" s="11"/>
    </row>
    <row r="341" spans="1:10">
      <c r="A341" s="6"/>
      <c r="B341" s="11"/>
      <c r="C341" s="11"/>
      <c r="D341" s="11"/>
      <c r="E341" s="11"/>
      <c r="F341" s="11"/>
      <c r="G341" s="11"/>
      <c r="H341" s="11"/>
      <c r="I341" s="11"/>
      <c r="J341" s="11"/>
    </row>
    <row r="342" spans="1:10">
      <c r="A342" s="6"/>
      <c r="B342" s="11"/>
      <c r="C342" s="11"/>
      <c r="D342" s="11"/>
      <c r="E342" s="11"/>
      <c r="F342" s="11"/>
      <c r="G342" s="11"/>
      <c r="H342" s="11"/>
      <c r="I342" s="11"/>
      <c r="J342" s="11"/>
    </row>
    <row r="343" spans="1:10">
      <c r="A343" s="6"/>
      <c r="B343" s="11"/>
      <c r="C343" s="11"/>
      <c r="D343" s="11"/>
      <c r="E343" s="11"/>
      <c r="F343" s="11"/>
      <c r="G343" s="11"/>
      <c r="H343" s="11"/>
      <c r="I343" s="11"/>
      <c r="J343" s="11"/>
    </row>
    <row r="344" spans="1:10">
      <c r="A344" s="6"/>
      <c r="B344" s="11"/>
      <c r="C344" s="11"/>
      <c r="D344" s="11"/>
      <c r="E344" s="11"/>
      <c r="F344" s="11"/>
      <c r="G344" s="11"/>
      <c r="H344" s="11"/>
      <c r="I344" s="11"/>
      <c r="J344" s="11"/>
    </row>
    <row r="345" spans="1:10">
      <c r="A345" s="6"/>
      <c r="B345" s="11"/>
      <c r="C345" s="11"/>
      <c r="D345" s="11"/>
      <c r="E345" s="11"/>
      <c r="F345" s="11"/>
      <c r="G345" s="11"/>
      <c r="H345" s="11"/>
      <c r="I345" s="11"/>
      <c r="J345" s="11"/>
    </row>
    <row r="346" spans="1:10">
      <c r="A346" s="6"/>
      <c r="B346" s="11"/>
      <c r="C346" s="11"/>
      <c r="D346" s="11"/>
      <c r="E346" s="11"/>
      <c r="F346" s="11"/>
      <c r="G346" s="11"/>
      <c r="H346" s="11"/>
      <c r="I346" s="11"/>
      <c r="J346" s="11"/>
    </row>
    <row r="347" spans="1:10">
      <c r="A347" s="6"/>
      <c r="B347" s="11"/>
      <c r="C347" s="11"/>
      <c r="D347" s="11"/>
      <c r="E347" s="11"/>
      <c r="F347" s="11"/>
      <c r="G347" s="11"/>
      <c r="H347" s="11"/>
      <c r="I347" s="11"/>
      <c r="J347" s="11"/>
    </row>
    <row r="348" spans="1:10">
      <c r="A348" s="6"/>
      <c r="B348" s="11"/>
      <c r="C348" s="11"/>
      <c r="D348" s="11"/>
      <c r="E348" s="11"/>
      <c r="F348" s="11"/>
      <c r="G348" s="11"/>
      <c r="H348" s="11"/>
      <c r="I348" s="11"/>
      <c r="J348" s="11"/>
    </row>
    <row r="349" spans="1:10">
      <c r="A349" s="6"/>
      <c r="B349" s="11"/>
      <c r="C349" s="11"/>
      <c r="D349" s="11"/>
      <c r="E349" s="11"/>
      <c r="F349" s="11"/>
      <c r="G349" s="11"/>
      <c r="H349" s="11"/>
      <c r="I349" s="11"/>
      <c r="J349" s="11"/>
    </row>
    <row r="350" spans="1:10">
      <c r="A350" s="6"/>
      <c r="B350" s="11"/>
      <c r="C350" s="11"/>
      <c r="D350" s="11"/>
      <c r="E350" s="11"/>
      <c r="F350" s="11"/>
      <c r="G350" s="11"/>
      <c r="H350" s="11"/>
      <c r="I350" s="11"/>
      <c r="J350" s="11"/>
    </row>
    <row r="351" spans="1:10">
      <c r="A351" s="6"/>
      <c r="B351" s="11"/>
      <c r="C351" s="11"/>
      <c r="D351" s="11"/>
      <c r="E351" s="11"/>
      <c r="F351" s="11"/>
      <c r="G351" s="11"/>
      <c r="H351" s="11"/>
      <c r="I351" s="11"/>
      <c r="J351" s="11"/>
    </row>
    <row r="352" spans="1:10">
      <c r="A352" s="6"/>
      <c r="B352" s="11"/>
      <c r="C352" s="11"/>
      <c r="D352" s="11"/>
      <c r="E352" s="11"/>
      <c r="F352" s="11"/>
      <c r="G352" s="11"/>
      <c r="H352" s="11"/>
      <c r="I352" s="11"/>
      <c r="J352" s="11"/>
    </row>
    <row r="353" spans="1:10">
      <c r="A353" s="6"/>
      <c r="B353" s="11"/>
      <c r="C353" s="11"/>
      <c r="D353" s="11"/>
      <c r="E353" s="11"/>
      <c r="F353" s="11"/>
      <c r="G353" s="11"/>
      <c r="H353" s="11"/>
      <c r="I353" s="11"/>
      <c r="J353" s="11"/>
    </row>
    <row r="354" spans="1:10">
      <c r="A354" s="6"/>
      <c r="B354" s="11"/>
      <c r="C354" s="11"/>
      <c r="D354" s="11"/>
      <c r="E354" s="11"/>
      <c r="F354" s="11"/>
      <c r="G354" s="11"/>
      <c r="H354" s="11"/>
      <c r="I354" s="11"/>
      <c r="J354" s="11"/>
    </row>
    <row r="355" spans="1:10">
      <c r="A355" s="6"/>
      <c r="B355" s="11"/>
      <c r="C355" s="11"/>
      <c r="D355" s="11"/>
      <c r="E355" s="11"/>
      <c r="F355" s="11"/>
      <c r="G355" s="11"/>
      <c r="H355" s="11"/>
      <c r="I355" s="11"/>
      <c r="J355" s="11"/>
    </row>
    <row r="356" spans="1:10">
      <c r="A356" s="6"/>
      <c r="B356" s="11"/>
      <c r="C356" s="11"/>
      <c r="D356" s="11"/>
      <c r="E356" s="11"/>
      <c r="F356" s="11"/>
      <c r="G356" s="11"/>
      <c r="H356" s="11"/>
      <c r="I356" s="11"/>
      <c r="J356" s="11"/>
    </row>
    <row r="357" spans="1:10">
      <c r="A357" s="6"/>
      <c r="B357" s="11"/>
      <c r="C357" s="11"/>
      <c r="D357" s="11"/>
      <c r="E357" s="11"/>
      <c r="F357" s="11"/>
      <c r="G357" s="11"/>
      <c r="H357" s="11"/>
      <c r="I357" s="11"/>
      <c r="J357" s="11"/>
    </row>
    <row r="358" spans="1:10">
      <c r="A358" s="6"/>
      <c r="B358" s="11"/>
      <c r="C358" s="11"/>
      <c r="D358" s="11"/>
      <c r="E358" s="11"/>
      <c r="F358" s="11"/>
      <c r="G358" s="11"/>
      <c r="H358" s="11"/>
      <c r="I358" s="11"/>
      <c r="J358" s="11"/>
    </row>
    <row r="359" spans="1:10">
      <c r="A359" s="6"/>
      <c r="B359" s="11"/>
      <c r="C359" s="11"/>
      <c r="D359" s="11"/>
      <c r="E359" s="11"/>
      <c r="F359" s="11"/>
      <c r="G359" s="11"/>
      <c r="H359" s="11"/>
      <c r="I359" s="11"/>
      <c r="J359" s="11"/>
    </row>
    <row r="360" spans="1:10">
      <c r="A360" s="6"/>
      <c r="B360" s="11"/>
      <c r="C360" s="11"/>
      <c r="D360" s="11"/>
      <c r="E360" s="11"/>
      <c r="F360" s="11"/>
      <c r="G360" s="11"/>
      <c r="H360" s="11"/>
      <c r="I360" s="11"/>
      <c r="J360" s="11"/>
    </row>
    <row r="361" spans="1:10">
      <c r="A361" s="6"/>
      <c r="B361" s="11"/>
      <c r="C361" s="11"/>
      <c r="D361" s="11"/>
      <c r="E361" s="11"/>
      <c r="F361" s="11"/>
      <c r="G361" s="11"/>
      <c r="H361" s="11"/>
      <c r="I361" s="11"/>
      <c r="J361" s="11"/>
    </row>
    <row r="362" spans="1:10">
      <c r="A362" s="6"/>
      <c r="B362" s="11"/>
      <c r="C362" s="11"/>
      <c r="D362" s="11"/>
      <c r="E362" s="11"/>
      <c r="F362" s="11"/>
      <c r="G362" s="11"/>
      <c r="H362" s="11"/>
      <c r="I362" s="11"/>
      <c r="J362" s="11"/>
    </row>
    <row r="363" spans="1:10">
      <c r="A363" s="6"/>
      <c r="B363" s="11"/>
      <c r="C363" s="11"/>
      <c r="D363" s="11"/>
      <c r="E363" s="11"/>
      <c r="F363" s="11"/>
      <c r="G363" s="11"/>
      <c r="H363" s="11"/>
      <c r="I363" s="11"/>
      <c r="J363" s="11"/>
    </row>
    <row r="364" spans="1:10">
      <c r="A364" s="6"/>
      <c r="B364" s="11"/>
      <c r="C364" s="11"/>
      <c r="D364" s="11"/>
      <c r="E364" s="11"/>
      <c r="F364" s="11"/>
      <c r="G364" s="11"/>
      <c r="H364" s="11"/>
      <c r="I364" s="11"/>
      <c r="J364" s="11"/>
    </row>
    <row r="365" spans="1:10">
      <c r="A365" s="6"/>
      <c r="B365" s="11"/>
      <c r="C365" s="11"/>
      <c r="D365" s="11"/>
      <c r="E365" s="11"/>
      <c r="F365" s="11"/>
      <c r="G365" s="11"/>
      <c r="H365" s="11"/>
      <c r="I365" s="11"/>
      <c r="J365" s="11"/>
    </row>
    <row r="366" spans="1:10">
      <c r="A366" s="6"/>
      <c r="B366" s="11"/>
      <c r="C366" s="11"/>
      <c r="D366" s="11"/>
      <c r="E366" s="11"/>
      <c r="F366" s="11"/>
      <c r="G366" s="11"/>
      <c r="H366" s="11"/>
      <c r="I366" s="11"/>
      <c r="J366" s="11"/>
    </row>
    <row r="367" spans="1:10">
      <c r="A367" s="6"/>
      <c r="B367" s="11"/>
      <c r="C367" s="11"/>
      <c r="D367" s="11"/>
      <c r="E367" s="11"/>
      <c r="F367" s="11"/>
      <c r="G367" s="11"/>
      <c r="H367" s="11"/>
      <c r="I367" s="11"/>
      <c r="J367" s="11"/>
    </row>
    <row r="368" spans="1:10">
      <c r="A368" s="6"/>
      <c r="B368" s="11"/>
      <c r="C368" s="11"/>
      <c r="D368" s="11"/>
      <c r="E368" s="11"/>
      <c r="F368" s="11"/>
      <c r="G368" s="11"/>
      <c r="H368" s="11"/>
      <c r="I368" s="11"/>
      <c r="J368" s="11"/>
    </row>
    <row r="369" spans="1:10">
      <c r="A369" s="6"/>
      <c r="B369" s="11"/>
      <c r="C369" s="11"/>
      <c r="D369" s="11"/>
      <c r="E369" s="11"/>
      <c r="F369" s="11"/>
      <c r="G369" s="11"/>
      <c r="H369" s="11"/>
      <c r="I369" s="11"/>
      <c r="J369" s="11"/>
    </row>
    <row r="370" spans="1:10">
      <c r="A370" s="6"/>
      <c r="B370" s="11"/>
      <c r="C370" s="11"/>
      <c r="D370" s="11"/>
      <c r="E370" s="11"/>
      <c r="F370" s="11"/>
      <c r="G370" s="11"/>
      <c r="H370" s="11"/>
      <c r="I370" s="11"/>
      <c r="J370" s="11"/>
    </row>
    <row r="371" spans="1:10">
      <c r="A371" s="6"/>
      <c r="B371" s="11"/>
      <c r="C371" s="11"/>
      <c r="D371" s="11"/>
      <c r="E371" s="11"/>
      <c r="F371" s="11"/>
      <c r="G371" s="11"/>
      <c r="H371" s="11"/>
      <c r="I371" s="11"/>
      <c r="J371" s="11"/>
    </row>
    <row r="372" spans="1:10">
      <c r="A372" s="6"/>
      <c r="B372" s="11"/>
      <c r="C372" s="11"/>
      <c r="D372" s="11"/>
      <c r="E372" s="11"/>
      <c r="F372" s="11"/>
      <c r="G372" s="11"/>
      <c r="H372" s="11"/>
      <c r="I372" s="11"/>
      <c r="J372" s="11"/>
    </row>
    <row r="373" spans="1:10">
      <c r="A373" s="6"/>
      <c r="B373" s="11"/>
      <c r="C373" s="11"/>
      <c r="D373" s="11"/>
      <c r="E373" s="11"/>
      <c r="F373" s="11"/>
      <c r="G373" s="11"/>
      <c r="H373" s="11"/>
      <c r="I373" s="11"/>
      <c r="J373" s="11"/>
    </row>
    <row r="374" spans="1:10">
      <c r="A374" s="6"/>
      <c r="B374" s="11"/>
      <c r="C374" s="11"/>
      <c r="D374" s="11"/>
      <c r="E374" s="11"/>
      <c r="F374" s="11"/>
      <c r="G374" s="11"/>
      <c r="H374" s="11"/>
      <c r="I374" s="11"/>
      <c r="J374" s="11"/>
    </row>
    <row r="375" spans="1:10">
      <c r="A375" s="6"/>
      <c r="B375" s="11"/>
      <c r="C375" s="11"/>
      <c r="D375" s="11"/>
      <c r="E375" s="11"/>
      <c r="F375" s="11"/>
      <c r="G375" s="11"/>
      <c r="H375" s="11"/>
      <c r="I375" s="11"/>
      <c r="J375" s="11"/>
    </row>
    <row r="376" spans="1:10">
      <c r="A376" s="6"/>
      <c r="B376" s="11"/>
      <c r="C376" s="11"/>
      <c r="D376" s="11"/>
      <c r="E376" s="11"/>
      <c r="F376" s="11"/>
      <c r="G376" s="11"/>
      <c r="H376" s="11"/>
      <c r="I376" s="11"/>
      <c r="J376" s="11"/>
    </row>
    <row r="377" spans="1:10">
      <c r="A377" s="6"/>
      <c r="B377" s="11"/>
      <c r="C377" s="11"/>
      <c r="D377" s="11"/>
      <c r="E377" s="11"/>
      <c r="F377" s="11"/>
      <c r="G377" s="11"/>
      <c r="H377" s="11"/>
      <c r="I377" s="11"/>
      <c r="J377" s="11"/>
    </row>
    <row r="378" spans="1:10">
      <c r="A378" s="6"/>
      <c r="B378" s="11"/>
      <c r="C378" s="11"/>
      <c r="D378" s="11"/>
      <c r="E378" s="11"/>
      <c r="F378" s="11"/>
      <c r="G378" s="11"/>
      <c r="H378" s="11"/>
      <c r="I378" s="11"/>
      <c r="J378" s="11"/>
    </row>
    <row r="379" spans="1:10">
      <c r="A379" s="6"/>
      <c r="B379" s="11"/>
      <c r="C379" s="11"/>
      <c r="D379" s="11"/>
      <c r="E379" s="11"/>
      <c r="F379" s="11"/>
      <c r="G379" s="11"/>
      <c r="H379" s="11"/>
      <c r="I379" s="11"/>
      <c r="J379" s="11"/>
    </row>
    <row r="380" spans="1:10">
      <c r="A380" s="6"/>
      <c r="B380" s="11"/>
      <c r="C380" s="11"/>
      <c r="D380" s="11"/>
      <c r="E380" s="11"/>
      <c r="F380" s="11"/>
      <c r="G380" s="11"/>
      <c r="H380" s="11"/>
      <c r="I380" s="11"/>
      <c r="J380" s="11"/>
    </row>
    <row r="381" spans="1:10">
      <c r="A381" s="6"/>
      <c r="B381" s="11"/>
      <c r="C381" s="11"/>
      <c r="D381" s="11"/>
      <c r="E381" s="11"/>
      <c r="F381" s="11"/>
      <c r="G381" s="11"/>
      <c r="H381" s="11"/>
      <c r="I381" s="11"/>
      <c r="J381" s="11"/>
    </row>
    <row r="382" spans="1:10">
      <c r="A382" s="6"/>
      <c r="B382" s="11"/>
      <c r="C382" s="11"/>
      <c r="D382" s="11"/>
      <c r="E382" s="11"/>
      <c r="F382" s="11"/>
      <c r="G382" s="11"/>
      <c r="H382" s="11"/>
      <c r="I382" s="11"/>
      <c r="J382" s="11"/>
    </row>
    <row r="383" spans="1:10">
      <c r="A383" s="6"/>
      <c r="B383" s="11"/>
      <c r="C383" s="11"/>
      <c r="D383" s="11"/>
      <c r="E383" s="11"/>
      <c r="F383" s="11"/>
      <c r="G383" s="11"/>
      <c r="H383" s="11"/>
      <c r="I383" s="11"/>
      <c r="J383" s="11"/>
    </row>
    <row r="384" spans="1:10">
      <c r="A384" s="6"/>
      <c r="B384" s="11"/>
      <c r="C384" s="11"/>
      <c r="D384" s="11"/>
      <c r="E384" s="11"/>
      <c r="F384" s="11"/>
      <c r="G384" s="11"/>
      <c r="H384" s="11"/>
      <c r="I384" s="11"/>
      <c r="J384" s="11"/>
    </row>
    <row r="385" spans="1:10">
      <c r="A385" s="6"/>
      <c r="B385" s="11"/>
      <c r="C385" s="11"/>
      <c r="D385" s="11"/>
      <c r="E385" s="11"/>
      <c r="F385" s="11"/>
      <c r="G385" s="11"/>
      <c r="H385" s="11"/>
      <c r="I385" s="11"/>
      <c r="J385" s="11"/>
    </row>
    <row r="386" spans="1:10">
      <c r="A386" s="6"/>
      <c r="B386" s="11"/>
      <c r="C386" s="11"/>
      <c r="D386" s="11"/>
      <c r="E386" s="11"/>
      <c r="F386" s="11"/>
      <c r="G386" s="11"/>
      <c r="H386" s="11"/>
      <c r="I386" s="11"/>
      <c r="J386" s="11"/>
    </row>
    <row r="387" spans="1:10">
      <c r="A387" s="6"/>
      <c r="B387" s="11"/>
      <c r="C387" s="11"/>
      <c r="D387" s="11"/>
      <c r="E387" s="11"/>
      <c r="F387" s="11"/>
      <c r="G387" s="11"/>
      <c r="H387" s="11"/>
      <c r="I387" s="11"/>
      <c r="J387" s="11"/>
    </row>
    <row r="388" spans="1:10">
      <c r="A388" s="6"/>
      <c r="B388" s="11"/>
      <c r="C388" s="11"/>
      <c r="D388" s="11"/>
      <c r="E388" s="11"/>
      <c r="F388" s="11"/>
      <c r="G388" s="11"/>
      <c r="H388" s="11"/>
      <c r="I388" s="11"/>
      <c r="J388" s="11"/>
    </row>
    <row r="389" spans="1:10">
      <c r="A389" s="6"/>
      <c r="B389" s="11"/>
      <c r="C389" s="11"/>
      <c r="D389" s="11"/>
      <c r="E389" s="11"/>
      <c r="F389" s="11"/>
      <c r="G389" s="11"/>
      <c r="H389" s="11"/>
      <c r="I389" s="11"/>
      <c r="J389" s="11"/>
    </row>
    <row r="390" spans="1:10">
      <c r="A390" s="6"/>
      <c r="B390" s="11"/>
      <c r="C390" s="11"/>
      <c r="D390" s="11"/>
      <c r="E390" s="11"/>
      <c r="F390" s="11"/>
      <c r="G390" s="11"/>
      <c r="H390" s="11"/>
      <c r="I390" s="11"/>
      <c r="J390" s="11"/>
    </row>
    <row r="391" spans="1:10">
      <c r="A391" s="6"/>
      <c r="B391" s="11"/>
      <c r="C391" s="11"/>
      <c r="D391" s="11"/>
      <c r="E391" s="11"/>
      <c r="F391" s="11"/>
      <c r="G391" s="11"/>
      <c r="H391" s="11"/>
      <c r="I391" s="11"/>
      <c r="J391" s="11"/>
    </row>
    <row r="392" spans="1:10">
      <c r="A392" s="6"/>
      <c r="B392" s="11"/>
      <c r="C392" s="11"/>
      <c r="D392" s="11"/>
      <c r="E392" s="11"/>
      <c r="F392" s="11"/>
      <c r="G392" s="11"/>
      <c r="H392" s="11"/>
      <c r="I392" s="11"/>
      <c r="J392" s="11"/>
    </row>
    <row r="393" spans="1:10">
      <c r="A393" s="6"/>
      <c r="B393" s="11"/>
      <c r="C393" s="11"/>
      <c r="D393" s="11"/>
      <c r="E393" s="11"/>
      <c r="F393" s="11"/>
      <c r="G393" s="11"/>
      <c r="H393" s="11"/>
      <c r="I393" s="11"/>
      <c r="J393" s="11"/>
    </row>
    <row r="394" spans="1:10">
      <c r="A394" s="6"/>
      <c r="B394" s="11"/>
      <c r="C394" s="11"/>
      <c r="D394" s="11"/>
      <c r="E394" s="11"/>
      <c r="F394" s="11"/>
      <c r="G394" s="11"/>
      <c r="H394" s="11"/>
      <c r="I394" s="11"/>
      <c r="J394" s="11"/>
    </row>
    <row r="395" spans="1:10">
      <c r="A395" s="6"/>
      <c r="B395" s="11"/>
      <c r="C395" s="11"/>
      <c r="D395" s="11"/>
      <c r="E395" s="11"/>
      <c r="F395" s="11"/>
      <c r="G395" s="11"/>
      <c r="H395" s="11"/>
      <c r="I395" s="11"/>
      <c r="J395" s="11"/>
    </row>
    <row r="396" spans="1:10">
      <c r="A396" s="6"/>
      <c r="B396" s="11"/>
      <c r="C396" s="11"/>
      <c r="D396" s="11"/>
      <c r="E396" s="11"/>
      <c r="F396" s="11"/>
      <c r="G396" s="11"/>
      <c r="H396" s="11"/>
      <c r="I396" s="11"/>
      <c r="J396" s="11"/>
    </row>
    <row r="397" spans="1:10">
      <c r="A397" s="6"/>
      <c r="B397" s="11"/>
      <c r="C397" s="11"/>
      <c r="D397" s="11"/>
      <c r="E397" s="11"/>
      <c r="F397" s="11"/>
      <c r="G397" s="11"/>
      <c r="H397" s="11"/>
      <c r="I397" s="11"/>
      <c r="J397" s="11"/>
    </row>
    <row r="398" spans="1:10">
      <c r="A398" s="6"/>
      <c r="B398" s="11"/>
      <c r="C398" s="11"/>
      <c r="D398" s="11"/>
      <c r="E398" s="11"/>
      <c r="F398" s="11"/>
      <c r="G398" s="11"/>
      <c r="H398" s="11"/>
      <c r="I398" s="11"/>
      <c r="J398" s="11"/>
    </row>
    <row r="399" spans="1:10">
      <c r="A399" s="6"/>
      <c r="B399" s="11"/>
      <c r="C399" s="11"/>
      <c r="D399" s="11"/>
      <c r="E399" s="11"/>
      <c r="F399" s="11"/>
      <c r="G399" s="11"/>
      <c r="H399" s="11"/>
      <c r="I399" s="11"/>
      <c r="J399" s="11"/>
    </row>
    <row r="400" spans="1:10">
      <c r="A400" s="6"/>
      <c r="B400" s="11"/>
      <c r="C400" s="11"/>
      <c r="D400" s="11"/>
      <c r="E400" s="11"/>
      <c r="F400" s="11"/>
      <c r="G400" s="11"/>
      <c r="H400" s="11"/>
      <c r="I400" s="11"/>
      <c r="J400" s="11"/>
    </row>
    <row r="401" spans="1:10">
      <c r="A401" s="6"/>
      <c r="B401" s="11"/>
      <c r="C401" s="11"/>
      <c r="D401" s="11"/>
      <c r="E401" s="11"/>
      <c r="F401" s="11"/>
      <c r="G401" s="11"/>
      <c r="H401" s="11"/>
      <c r="I401" s="11"/>
      <c r="J401" s="11"/>
    </row>
    <row r="402" spans="1:10">
      <c r="A402" s="6"/>
      <c r="B402" s="11"/>
      <c r="C402" s="11"/>
      <c r="D402" s="11"/>
      <c r="E402" s="11"/>
      <c r="F402" s="11"/>
      <c r="G402" s="11"/>
      <c r="H402" s="11"/>
      <c r="I402" s="11"/>
      <c r="J402" s="11"/>
    </row>
    <row r="403" spans="1:10">
      <c r="A403" s="6"/>
      <c r="B403" s="11"/>
      <c r="C403" s="11"/>
      <c r="D403" s="11"/>
      <c r="E403" s="11"/>
      <c r="F403" s="11"/>
      <c r="G403" s="11"/>
      <c r="H403" s="11"/>
      <c r="I403" s="11"/>
      <c r="J403" s="11"/>
    </row>
    <row r="404" spans="1:10">
      <c r="A404" s="6"/>
      <c r="B404" s="11"/>
      <c r="C404" s="11"/>
      <c r="D404" s="11"/>
      <c r="E404" s="11"/>
      <c r="F404" s="11"/>
      <c r="G404" s="11"/>
      <c r="H404" s="11"/>
      <c r="I404" s="11"/>
      <c r="J404" s="11"/>
    </row>
    <row r="405" spans="1:10">
      <c r="A405" s="6"/>
      <c r="B405" s="11"/>
      <c r="C405" s="11"/>
      <c r="D405" s="11"/>
      <c r="E405" s="11"/>
      <c r="F405" s="11"/>
      <c r="G405" s="11"/>
      <c r="H405" s="11"/>
      <c r="I405" s="11"/>
      <c r="J405" s="11"/>
    </row>
    <row r="406" spans="1:10">
      <c r="A406" s="6"/>
      <c r="B406" s="11"/>
      <c r="C406" s="11"/>
      <c r="D406" s="11"/>
      <c r="E406" s="11"/>
      <c r="F406" s="11"/>
      <c r="G406" s="11"/>
      <c r="H406" s="11"/>
      <c r="I406" s="11"/>
      <c r="J406" s="11"/>
    </row>
    <row r="407" spans="1:10">
      <c r="A407" s="6"/>
      <c r="B407" s="11"/>
      <c r="C407" s="11"/>
      <c r="D407" s="11"/>
      <c r="E407" s="11"/>
      <c r="F407" s="11"/>
      <c r="G407" s="11"/>
      <c r="H407" s="11"/>
      <c r="I407" s="11"/>
      <c r="J407" s="11"/>
    </row>
    <row r="408" spans="1:10">
      <c r="A408" s="6"/>
      <c r="B408" s="11"/>
      <c r="C408" s="11"/>
      <c r="D408" s="11"/>
      <c r="E408" s="11"/>
      <c r="F408" s="11"/>
      <c r="G408" s="11"/>
      <c r="H408" s="11"/>
      <c r="I408" s="11"/>
      <c r="J408" s="11"/>
    </row>
    <row r="409" spans="1:10">
      <c r="A409" s="6"/>
      <c r="B409" s="11"/>
      <c r="C409" s="11"/>
      <c r="D409" s="11"/>
      <c r="E409" s="11"/>
      <c r="F409" s="11"/>
      <c r="G409" s="11"/>
      <c r="H409" s="11"/>
      <c r="I409" s="11"/>
      <c r="J409" s="11"/>
    </row>
    <row r="410" spans="1:10">
      <c r="A410" s="6"/>
      <c r="B410" s="11"/>
      <c r="C410" s="11"/>
      <c r="D410" s="11"/>
      <c r="E410" s="11"/>
      <c r="F410" s="11"/>
      <c r="G410" s="11"/>
      <c r="H410" s="11"/>
      <c r="I410" s="11"/>
      <c r="J410" s="11"/>
    </row>
    <row r="411" spans="1:10">
      <c r="A411" s="6"/>
      <c r="B411" s="11"/>
      <c r="C411" s="11"/>
      <c r="D411" s="11"/>
      <c r="E411" s="11"/>
      <c r="F411" s="11"/>
      <c r="G411" s="11"/>
      <c r="H411" s="11"/>
      <c r="I411" s="11"/>
      <c r="J411" s="11"/>
    </row>
    <row r="412" spans="1:10">
      <c r="A412" s="6"/>
      <c r="B412" s="11"/>
      <c r="C412" s="11"/>
      <c r="D412" s="11"/>
      <c r="E412" s="11"/>
      <c r="F412" s="11"/>
      <c r="G412" s="11"/>
      <c r="H412" s="11"/>
      <c r="I412" s="11"/>
      <c r="J412" s="11"/>
    </row>
    <row r="413" spans="1:10">
      <c r="A413" s="6"/>
      <c r="B413" s="11"/>
      <c r="C413" s="11"/>
      <c r="D413" s="11"/>
      <c r="E413" s="11"/>
      <c r="F413" s="11"/>
      <c r="G413" s="11"/>
      <c r="H413" s="11"/>
      <c r="I413" s="11"/>
      <c r="J413" s="11"/>
    </row>
    <row r="414" spans="1:10">
      <c r="A414" s="6"/>
      <c r="B414" s="11"/>
      <c r="C414" s="11"/>
      <c r="D414" s="11"/>
      <c r="E414" s="11"/>
      <c r="F414" s="11"/>
      <c r="G414" s="11"/>
      <c r="H414" s="11"/>
      <c r="I414" s="11"/>
      <c r="J414" s="11"/>
    </row>
    <row r="415" spans="1:10">
      <c r="A415" s="6"/>
      <c r="B415" s="11"/>
      <c r="C415" s="11"/>
      <c r="D415" s="11"/>
      <c r="E415" s="11"/>
      <c r="F415" s="11"/>
      <c r="G415" s="11"/>
      <c r="H415" s="11"/>
      <c r="I415" s="11"/>
      <c r="J415" s="11"/>
    </row>
    <row r="416" spans="1:10">
      <c r="A416" s="6"/>
      <c r="B416" s="11"/>
      <c r="C416" s="11"/>
      <c r="D416" s="11"/>
      <c r="E416" s="11"/>
      <c r="F416" s="11"/>
      <c r="G416" s="11"/>
      <c r="H416" s="11"/>
      <c r="I416" s="11"/>
      <c r="J416" s="11"/>
    </row>
    <row r="417" spans="1:10">
      <c r="A417" s="6"/>
      <c r="B417" s="11"/>
      <c r="C417" s="11"/>
      <c r="D417" s="11"/>
      <c r="E417" s="11"/>
      <c r="F417" s="11"/>
      <c r="G417" s="11"/>
      <c r="H417" s="11"/>
      <c r="I417" s="11"/>
      <c r="J417" s="11"/>
    </row>
    <row r="418" spans="1:10">
      <c r="A418" s="6"/>
      <c r="B418" s="11"/>
      <c r="C418" s="11"/>
      <c r="D418" s="11"/>
      <c r="E418" s="11"/>
      <c r="F418" s="11"/>
      <c r="G418" s="11"/>
      <c r="H418" s="11"/>
      <c r="I418" s="11"/>
      <c r="J418" s="11"/>
    </row>
    <row r="419" spans="1:10">
      <c r="A419" s="6"/>
      <c r="B419" s="11"/>
      <c r="C419" s="11"/>
      <c r="D419" s="11"/>
      <c r="E419" s="11"/>
      <c r="F419" s="11"/>
      <c r="G419" s="11"/>
      <c r="H419" s="11"/>
      <c r="I419" s="11"/>
      <c r="J419" s="11"/>
    </row>
    <row r="420" spans="1:10">
      <c r="A420" s="6"/>
      <c r="B420" s="11"/>
      <c r="C420" s="11"/>
      <c r="D420" s="11"/>
      <c r="E420" s="11"/>
      <c r="F420" s="11"/>
      <c r="G420" s="11"/>
      <c r="H420" s="11"/>
      <c r="I420" s="11"/>
      <c r="J420" s="11"/>
    </row>
    <row r="421" spans="1:10">
      <c r="A421" s="6"/>
      <c r="B421" s="11"/>
      <c r="C421" s="11"/>
      <c r="D421" s="11"/>
      <c r="E421" s="11"/>
      <c r="F421" s="11"/>
      <c r="G421" s="11"/>
      <c r="H421" s="11"/>
      <c r="I421" s="11"/>
      <c r="J421" s="11"/>
    </row>
    <row r="422" spans="1:10">
      <c r="A422" s="6"/>
      <c r="B422" s="11"/>
      <c r="C422" s="11"/>
      <c r="D422" s="11"/>
      <c r="E422" s="11"/>
      <c r="F422" s="11"/>
      <c r="G422" s="11"/>
      <c r="H422" s="11"/>
      <c r="I422" s="11"/>
      <c r="J422" s="11"/>
    </row>
    <row r="423" spans="1:10">
      <c r="A423" s="6"/>
      <c r="B423" s="11"/>
      <c r="C423" s="11"/>
      <c r="D423" s="11"/>
      <c r="E423" s="11"/>
      <c r="F423" s="11"/>
      <c r="G423" s="11"/>
      <c r="H423" s="11"/>
      <c r="I423" s="11"/>
      <c r="J423" s="11"/>
    </row>
    <row r="424" spans="1:10">
      <c r="A424" s="6"/>
      <c r="B424" s="11"/>
      <c r="C424" s="11"/>
      <c r="D424" s="11"/>
      <c r="E424" s="11"/>
      <c r="F424" s="11"/>
      <c r="G424" s="11"/>
      <c r="H424" s="11"/>
      <c r="I424" s="11"/>
      <c r="J424" s="11"/>
    </row>
    <row r="425" spans="1:10">
      <c r="A425" s="6"/>
      <c r="B425" s="11"/>
      <c r="C425" s="11"/>
      <c r="D425" s="11"/>
      <c r="E425" s="11"/>
      <c r="F425" s="11"/>
      <c r="G425" s="11"/>
      <c r="H425" s="11"/>
      <c r="I425" s="11"/>
      <c r="J425" s="11"/>
    </row>
    <row r="426" spans="1:10">
      <c r="A426" s="6"/>
      <c r="B426" s="11"/>
      <c r="C426" s="11"/>
      <c r="D426" s="11"/>
      <c r="E426" s="11"/>
      <c r="F426" s="11"/>
      <c r="G426" s="11"/>
      <c r="H426" s="11"/>
      <c r="I426" s="11"/>
      <c r="J426" s="11"/>
    </row>
    <row r="427" spans="1:10">
      <c r="A427" s="6"/>
      <c r="B427" s="11"/>
      <c r="C427" s="11"/>
      <c r="D427" s="11"/>
      <c r="E427" s="11"/>
      <c r="F427" s="11"/>
      <c r="G427" s="11"/>
      <c r="H427" s="11"/>
      <c r="I427" s="11"/>
      <c r="J427" s="11"/>
    </row>
    <row r="428" spans="1:10">
      <c r="A428" s="6"/>
      <c r="B428" s="11"/>
      <c r="C428" s="11"/>
      <c r="D428" s="11"/>
      <c r="E428" s="11"/>
      <c r="F428" s="11"/>
      <c r="G428" s="11"/>
      <c r="H428" s="11"/>
      <c r="I428" s="11"/>
      <c r="J428" s="11"/>
    </row>
    <row r="429" spans="1:10">
      <c r="A429" s="6"/>
      <c r="B429" s="11"/>
      <c r="C429" s="11"/>
      <c r="D429" s="11"/>
      <c r="E429" s="11"/>
      <c r="F429" s="11"/>
      <c r="G429" s="11"/>
      <c r="H429" s="11"/>
      <c r="I429" s="11"/>
      <c r="J429" s="11"/>
    </row>
    <row r="430" spans="1:10">
      <c r="A430" s="6"/>
      <c r="B430" s="11"/>
      <c r="C430" s="11"/>
      <c r="D430" s="11"/>
      <c r="E430" s="11"/>
      <c r="F430" s="11"/>
      <c r="G430" s="11"/>
      <c r="H430" s="11"/>
      <c r="I430" s="11"/>
      <c r="J430" s="11"/>
    </row>
  </sheetData>
  <mergeCells count="30">
    <mergeCell ref="A1:H1"/>
    <mergeCell ref="J1:O1"/>
    <mergeCell ref="A2:H2"/>
    <mergeCell ref="J2:O2"/>
    <mergeCell ref="A3:O3"/>
    <mergeCell ref="A4:O4"/>
    <mergeCell ref="A5:O5"/>
    <mergeCell ref="A6:O6"/>
    <mergeCell ref="E7:G7"/>
    <mergeCell ref="H7:J7"/>
    <mergeCell ref="L7:N7"/>
    <mergeCell ref="B45:G45"/>
    <mergeCell ref="A7:A10"/>
    <mergeCell ref="B7:B10"/>
    <mergeCell ref="C7:C10"/>
    <mergeCell ref="D7:D10"/>
    <mergeCell ref="E8:E10"/>
    <mergeCell ref="F9:F10"/>
    <mergeCell ref="G9:G10"/>
    <mergeCell ref="M9:M10"/>
    <mergeCell ref="N9:N10"/>
    <mergeCell ref="O7:O10"/>
    <mergeCell ref="F8:G8"/>
    <mergeCell ref="I8:J8"/>
    <mergeCell ref="M8:N8"/>
    <mergeCell ref="H8:H10"/>
    <mergeCell ref="I9:I10"/>
    <mergeCell ref="J9:J10"/>
    <mergeCell ref="K7:K10"/>
    <mergeCell ref="L8:L10"/>
  </mergeCells>
  <printOptions horizontalCentered="1"/>
  <pageMargins left="0.25" right="0.25" top="0.75" bottom="0.75" header="0.3" footer="0.3"/>
  <pageSetup paperSize="9" scale="61" fitToHeight="0" orientation="landscape" useFirstPageNumber="1"/>
  <headerFooter scaleWithDoc="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Bieu 11. CTMTQG</vt:lpstr>
      <vt:lpstr>ODAKH NSNN</vt:lpstr>
      <vt:lpstr>NC07 TH TPCP</vt:lpstr>
      <vt:lpstr>NC08 TPCP KH</vt:lpstr>
      <vt:lpstr>NC11 PPP</vt:lpstr>
      <vt:lpstr>BM18 BC nam DP</vt:lpstr>
      <vt:lpstr>Quy2THDP</vt:lpstr>
      <vt:lpstr>Quy2TPCPDP</vt:lpstr>
      <vt:lpstr>Quy2von khac Dp</vt:lpstr>
      <vt:lpstr>foxz</vt:lpstr>
      <vt:lpstr>Biểu số 01</vt:lpstr>
      <vt:lpstr>Biểu số 02</vt:lpstr>
      <vt:lpstr>03_Khai thac quỹ đất</vt:lpstr>
      <vt:lpstr>Quy2THDP!_ftnref1</vt:lpstr>
      <vt:lpstr>'Bieu 11. CTMTQG'!Print_Area</vt:lpstr>
      <vt:lpstr>'BM18 BC nam DP'!Print_Area</vt:lpstr>
      <vt:lpstr>'NC07 TH TPCP'!Print_Area</vt:lpstr>
      <vt:lpstr>'NC08 TPCP KH'!Print_Area</vt:lpstr>
      <vt:lpstr>'NC11 PPP'!Print_Area</vt:lpstr>
      <vt:lpstr>'ODAKH NSNN'!Print_Area</vt:lpstr>
      <vt:lpstr>Quy2THDP!Print_Area</vt:lpstr>
      <vt:lpstr>Quy2TPCPDP!Print_Area</vt:lpstr>
      <vt:lpstr>'Quy2von khac Dp'!Print_Area</vt:lpstr>
      <vt:lpstr>'03_Khai thac quỹ đất'!Print_Titles</vt:lpstr>
      <vt:lpstr>'Bieu 11. CTMTQG'!Print_Titles</vt:lpstr>
      <vt:lpstr>'Biểu số 01'!Print_Titles</vt:lpstr>
      <vt:lpstr>'Biểu số 02'!Print_Titles</vt:lpstr>
      <vt:lpstr>'BM18 BC nam DP'!Print_Titles</vt:lpstr>
      <vt:lpstr>'NC07 TH TPCP'!Print_Titles</vt:lpstr>
      <vt:lpstr>'NC08 TPCP KH'!Print_Titles</vt:lpstr>
      <vt:lpstr>'ODAKH NSNN'!Print_Titles</vt:lpstr>
      <vt:lpstr>Quy2THDP!Print_Titles</vt:lpstr>
      <vt:lpstr>Quy2TPCPDP!Print_Titles</vt:lpstr>
      <vt:lpstr>'Quy2von khac 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Thanh Long</dc:creator>
  <cp:lastModifiedBy>Canh Nguyễn Văn</cp:lastModifiedBy>
  <cp:lastPrinted>2024-09-07T08:53:45Z</cp:lastPrinted>
  <dcterms:created xsi:type="dcterms:W3CDTF">2016-08-23T02:19:00Z</dcterms:created>
  <dcterms:modified xsi:type="dcterms:W3CDTF">2024-09-07T08:56:39Z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1033-11.2.0.9635</vt:lpwstr>
  </property>
  <property fmtid="{D5CDD505-2E9C-101B-9397-08002B2CF9AE}" pid="3" name="KSOReadingLayout">
    <vt:bool>true</vt:bool>
  </property>
</Properties>
</file>