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Admin\Downloads\"/>
    </mc:Choice>
  </mc:AlternateContent>
  <xr:revisionPtr revIDLastSave="0" documentId="13_ncr:1_{2B89F640-5851-4D01-ABD2-1C1BFFFB4C8F}" xr6:coauthVersionLast="47" xr6:coauthVersionMax="47" xr10:uidLastSave="{00000000-0000-0000-0000-000000000000}"/>
  <bookViews>
    <workbookView xWindow="-120" yWindow="-120" windowWidth="29040" windowHeight="15720" activeTab="1" xr2:uid="{00000000-000D-0000-FFFF-FFFF00000000}"/>
  </bookViews>
  <sheets>
    <sheet name="PL01- DTMN" sheetId="4" r:id="rId1"/>
    <sheet name="PL02- DTMN" sheetId="7" r:id="rId2"/>
  </sheets>
  <definedNames>
    <definedName name="_xlnm.Print_Area" localSheetId="1">'PL02- DTMN'!$A$1:$O$20</definedName>
    <definedName name="_xlnm.Print_Titles" localSheetId="0">'PL01- DTMN'!$6:$8</definedName>
    <definedName name="_xlnm.Print_Titles" localSheetId="1">'PL02- DTMN'!$5:$9</definedName>
  </definedNames>
  <calcPr calcId="191029"/>
</workbook>
</file>

<file path=xl/calcChain.xml><?xml version="1.0" encoding="utf-8"?>
<calcChain xmlns="http://schemas.openxmlformats.org/spreadsheetml/2006/main">
  <c r="A3" i="7" l="1"/>
  <c r="N17" i="7" l="1"/>
  <c r="N12" i="7" s="1"/>
  <c r="N11" i="7" s="1"/>
  <c r="Q34" i="4" l="1"/>
  <c r="L34" i="4"/>
  <c r="I34" i="4"/>
  <c r="S32" i="4"/>
  <c r="S31" i="4" s="1"/>
  <c r="R32" i="4"/>
  <c r="R31" i="4" s="1"/>
  <c r="P32" i="4"/>
  <c r="P31" i="4" s="1"/>
  <c r="O32" i="4"/>
  <c r="O31" i="4" s="1"/>
  <c r="N32" i="4"/>
  <c r="N31" i="4" s="1"/>
  <c r="M32" i="4"/>
  <c r="M31" i="4" s="1"/>
  <c r="K32" i="4"/>
  <c r="K31" i="4" s="1"/>
  <c r="J32" i="4"/>
  <c r="J31" i="4" s="1"/>
  <c r="J24" i="4"/>
  <c r="J23" i="4" s="1"/>
  <c r="J22" i="4" s="1"/>
  <c r="K24" i="4"/>
  <c r="K23" i="4" s="1"/>
  <c r="M24" i="4"/>
  <c r="M23" i="4" s="1"/>
  <c r="M22" i="4" s="1"/>
  <c r="N24" i="4"/>
  <c r="N23" i="4" s="1"/>
  <c r="N22" i="4" s="1"/>
  <c r="O24" i="4"/>
  <c r="O23" i="4" s="1"/>
  <c r="O22" i="4" s="1"/>
  <c r="P24" i="4"/>
  <c r="P23" i="4" s="1"/>
  <c r="P22" i="4" s="1"/>
  <c r="R24" i="4"/>
  <c r="R23" i="4" s="1"/>
  <c r="S24" i="4"/>
  <c r="S23" i="4" s="1"/>
  <c r="S22" i="4" s="1"/>
  <c r="Q30" i="4"/>
  <c r="L30" i="4"/>
  <c r="I30" i="4"/>
  <c r="R22" i="4" l="1"/>
  <c r="K22" i="4"/>
  <c r="Q33" i="4"/>
  <c r="Q32" i="4" s="1"/>
  <c r="Q31" i="4" s="1"/>
  <c r="L33" i="4"/>
  <c r="L32" i="4" s="1"/>
  <c r="L31" i="4" s="1"/>
  <c r="I33" i="4"/>
  <c r="I32" i="4" s="1"/>
  <c r="I31" i="4" s="1"/>
  <c r="Q27" i="4"/>
  <c r="L27" i="4"/>
  <c r="I27" i="4"/>
  <c r="Q26" i="4"/>
  <c r="L26" i="4"/>
  <c r="I26" i="4"/>
  <c r="S19" i="4"/>
  <c r="S18" i="4" s="1"/>
  <c r="P19" i="4"/>
  <c r="P18" i="4" s="1"/>
  <c r="R19" i="4"/>
  <c r="R18" i="4" s="1"/>
  <c r="P12" i="4"/>
  <c r="P11" i="4" s="1"/>
  <c r="R12" i="4"/>
  <c r="R11" i="4" s="1"/>
  <c r="R10" i="4" s="1"/>
  <c r="S12" i="4"/>
  <c r="S11" i="4" s="1"/>
  <c r="J19" i="4"/>
  <c r="J18" i="4" s="1"/>
  <c r="K19" i="4"/>
  <c r="K18" i="4" s="1"/>
  <c r="M19" i="4"/>
  <c r="M18" i="4" s="1"/>
  <c r="N19" i="4"/>
  <c r="N18" i="4" s="1"/>
  <c r="O19" i="4"/>
  <c r="O18" i="4" s="1"/>
  <c r="Q21" i="4"/>
  <c r="L21" i="4"/>
  <c r="I21" i="4"/>
  <c r="Q20" i="4"/>
  <c r="L20" i="4"/>
  <c r="I20" i="4"/>
  <c r="Q29" i="4"/>
  <c r="L29" i="4"/>
  <c r="I29" i="4"/>
  <c r="Q28" i="4"/>
  <c r="L28" i="4"/>
  <c r="I28" i="4"/>
  <c r="Q25" i="4"/>
  <c r="L25" i="4"/>
  <c r="I25" i="4"/>
  <c r="O12" i="4"/>
  <c r="O11" i="4" s="1"/>
  <c r="N12" i="4"/>
  <c r="N11" i="4" s="1"/>
  <c r="J12" i="4"/>
  <c r="J11" i="4" s="1"/>
  <c r="J10" i="4" s="1"/>
  <c r="J9" i="4" s="1"/>
  <c r="K12" i="4"/>
  <c r="K11" i="4" s="1"/>
  <c r="M12" i="4"/>
  <c r="M11" i="4" s="1"/>
  <c r="Q17" i="4"/>
  <c r="L17" i="4"/>
  <c r="I17" i="4"/>
  <c r="I16" i="4"/>
  <c r="Q16" i="4"/>
  <c r="Q15" i="4"/>
  <c r="Q14" i="4"/>
  <c r="Q13" i="4"/>
  <c r="M10" i="4" l="1"/>
  <c r="M9" i="4" s="1"/>
  <c r="R9" i="4"/>
  <c r="N10" i="4"/>
  <c r="N9" i="4" s="1"/>
  <c r="P10" i="4"/>
  <c r="P9" i="4" s="1"/>
  <c r="K10" i="4"/>
  <c r="K9" i="4" s="1"/>
  <c r="O10" i="4"/>
  <c r="O9" i="4" s="1"/>
  <c r="I24" i="4"/>
  <c r="I23" i="4" s="1"/>
  <c r="I22" i="4" s="1"/>
  <c r="S10" i="4"/>
  <c r="S9" i="4" s="1"/>
  <c r="Q19" i="4"/>
  <c r="Q18" i="4" s="1"/>
  <c r="Q12" i="4"/>
  <c r="Q11" i="4" s="1"/>
  <c r="Q10" i="4" s="1"/>
  <c r="Q24" i="4"/>
  <c r="Q23" i="4" s="1"/>
  <c r="Q22" i="4" s="1"/>
  <c r="I19" i="4"/>
  <c r="I18" i="4" s="1"/>
  <c r="L19" i="4"/>
  <c r="L18" i="4" s="1"/>
  <c r="L24" i="4"/>
  <c r="L23" i="4" s="1"/>
  <c r="L22" i="4" s="1"/>
  <c r="L16" i="4"/>
  <c r="L15" i="4"/>
  <c r="I15" i="4"/>
  <c r="L14" i="4"/>
  <c r="I14" i="4"/>
  <c r="L13" i="4"/>
  <c r="I13" i="4"/>
  <c r="I12" i="4" s="1"/>
  <c r="I11" i="4" s="1"/>
  <c r="I10" i="4" l="1"/>
  <c r="I9" i="4" s="1"/>
  <c r="Q9" i="4"/>
  <c r="L12" i="4"/>
  <c r="L11" i="4" s="1"/>
  <c r="L10" i="4" s="1"/>
  <c r="L9" i="4" s="1"/>
</calcChain>
</file>

<file path=xl/sharedStrings.xml><?xml version="1.0" encoding="utf-8"?>
<sst xmlns="http://schemas.openxmlformats.org/spreadsheetml/2006/main" count="212" uniqueCount="134">
  <si>
    <t>TT</t>
  </si>
  <si>
    <t>Mã dự án</t>
  </si>
  <si>
    <t>Chủ đầu tư</t>
  </si>
  <si>
    <t>Trong đó</t>
  </si>
  <si>
    <t>NSTW</t>
  </si>
  <si>
    <t>NSĐP</t>
  </si>
  <si>
    <t>I</t>
  </si>
  <si>
    <t>Dự án 4: Đầu tư cơ sở hạ tầng thiết yếu, phục vụ sản xuất, đời sống trong vùng đồng bào DTTS và miền núi</t>
  </si>
  <si>
    <t>I.1</t>
  </si>
  <si>
    <t>Tiểu dự án 1: Đầu tư cơ sở hạ thiết yếu, phục vụ sản xuất, đời sống trong vùng đồng bào DTTS và miền núi</t>
  </si>
  <si>
    <t>Xây mới cầu treo đi khu sản xuất Đăk Hổ</t>
  </si>
  <si>
    <t>Xây mới thuỷ lợi Đăk Rau</t>
  </si>
  <si>
    <t>Đường đi KSX từ cầu treo Đăk Non đến rẫy A Thải</t>
  </si>
  <si>
    <t>Sửa chữa đường từ cầu Đăk Đoan đi thôn Sa Múc</t>
  </si>
  <si>
    <t>A</t>
  </si>
  <si>
    <t>Ban QLDA ĐTXD</t>
  </si>
  <si>
    <t>UBND xã Ngọc Linh</t>
  </si>
  <si>
    <t>Đường đi KSX từ ngã ba nhà bà Y Bắc đến rẫy ông A Den thôn Đăk Ra</t>
  </si>
  <si>
    <t>Tăng, giảm</t>
  </si>
  <si>
    <t>Thủy lợi Đăk Nhoai thôn Đăk Rế (Nhánh 1)</t>
  </si>
  <si>
    <t>Kè suối Đăk Long nhóm 1 thôn Đăk Tu xã Đăk Long</t>
  </si>
  <si>
    <t>Xây mới thuỷ lợi Đăk Cho</t>
  </si>
  <si>
    <t>Xây mới thuỷ lợi suối Đăk Lô</t>
  </si>
  <si>
    <t>5</t>
  </si>
  <si>
    <t>6</t>
  </si>
  <si>
    <t>UBND xã Đăk Man</t>
  </si>
  <si>
    <t xml:space="preserve"> TỔNG CỘNG (NGUỒN NSTW)</t>
  </si>
  <si>
    <t>Danh mục công trình, dự án</t>
  </si>
  <si>
    <t>Địa điểm xây dựng</t>
  </si>
  <si>
    <t>Quy mô/ Năng lực thiết kế</t>
  </si>
  <si>
    <t>Thời gian KC-HT</t>
  </si>
  <si>
    <t>Tổng mức đầu tư</t>
  </si>
  <si>
    <t>Tổng số (Tất cả các nguồn vốn)</t>
  </si>
  <si>
    <t>Điều chỉnh</t>
  </si>
  <si>
    <t>Nguyên nhân điều chỉnh</t>
  </si>
  <si>
    <t>Xã Đăk Nhoong</t>
  </si>
  <si>
    <t>Qua suối dài 20m, rộng 1,5 m</t>
  </si>
  <si>
    <t>2024-2025</t>
  </si>
  <si>
    <t>992; 13/12/2023</t>
  </si>
  <si>
    <t>Đập đầu mối và kênh dẫn nước Lt=500m</t>
  </si>
  <si>
    <t>Thôn Long nang</t>
  </si>
  <si>
    <t>UBND thị trấn</t>
  </si>
  <si>
    <t>Mở rộng nền đường, bê tông hóa mặt đường; khoảng 1,5km</t>
  </si>
  <si>
    <t>Xã Ngọc Linh</t>
  </si>
  <si>
    <t>Công trình GNNT cấp IV</t>
  </si>
  <si>
    <t xml:space="preserve">Đường đi khu sản xuất Đăk Niên (GĐ2) thôn Măng khên </t>
  </si>
  <si>
    <t xml:space="preserve">Thôn Măng khên </t>
  </si>
  <si>
    <t>Xây mới Lt=1km, kết cáu BTXM M20 dá 2x4 Bn=4m, Bm=3m, rãnh thoát nước bằng  BTXM</t>
  </si>
  <si>
    <t>B</t>
  </si>
  <si>
    <t>Kế hoạch vốn 05 năm giai đoạn 2021-2025 và đã bố trí KH vốn đến năm 2024</t>
  </si>
  <si>
    <t>I.2</t>
  </si>
  <si>
    <t>Dự án 6:Bảo tồn , phát huy giá trị văn hóa truyền thống tốt đẹp của các dân tộc thiểu số gắn với phát triển du lịch</t>
  </si>
  <si>
    <t>Tiểu dự án 3: Hỗ trợ đầu tư  xây dựng thiết chế văn hóa thể thao tại các thôn  vùng đồng bào DTTS và miền núi</t>
  </si>
  <si>
    <t>Xây dựng nhà rông thôn Đăk Ra thị trấn</t>
  </si>
  <si>
    <t>Thôn Đăk Ra</t>
  </si>
  <si>
    <t>Công trình dân dụng cấp IV</t>
  </si>
  <si>
    <t>1</t>
  </si>
  <si>
    <t>2</t>
  </si>
  <si>
    <t>Xây dựng nhà rông thôn Mo Mam xã Đăk Choong</t>
  </si>
  <si>
    <t>Thôn Mo Mam</t>
  </si>
  <si>
    <t>UBND xã Đăk Choong</t>
  </si>
  <si>
    <t>Trường Tiểu học - THCS xã Đăk Nhoong</t>
  </si>
  <si>
    <t>Nhà học 06 phòng và hạng mục phụ trợ</t>
  </si>
  <si>
    <t>Kế hoạch vốn 05 năm giai đoạn 2021-2025 sau khi đã được điều chỉnh, bổ sung</t>
  </si>
  <si>
    <t>Sửa chữa đường từ thôn Lê Ngọc đi KSX (Lê Ngọc cũ)</t>
  </si>
  <si>
    <t>Làm mới nhà rông thôn Đăk Túc</t>
  </si>
  <si>
    <t>Xã Đăk Kroong</t>
  </si>
  <si>
    <t>UBND xã Đăk Kroong</t>
  </si>
  <si>
    <t>Sữa chữa nhà rông thôn Đăk Wâk</t>
  </si>
  <si>
    <t>3</t>
  </si>
  <si>
    <t>4</t>
  </si>
  <si>
    <t>Xây dựng nhà rông thôn Kon Brỏi xã Đăk Choong</t>
  </si>
  <si>
    <t>Thôn Kon Brỏi</t>
  </si>
  <si>
    <t>Đường đi khu sản xuất Đăk Đum, thôn Đông Lốc</t>
  </si>
  <si>
    <t>Thôn Đông Lốc</t>
  </si>
  <si>
    <t>1024-2025</t>
  </si>
  <si>
    <t>Xây dựng nhà rông thôn Chung năng thị trấn Đăk Glei</t>
  </si>
  <si>
    <t>Thôn Chung Năng</t>
  </si>
  <si>
    <t>UBND Thị trấn</t>
  </si>
  <si>
    <t>Xã Mường Hoong</t>
  </si>
  <si>
    <t>Đơn vị: Triệu đồng</t>
  </si>
  <si>
    <t>Danh mục dự án</t>
  </si>
  <si>
    <t>Địa điểm XD</t>
  </si>
  <si>
    <t>Đã phê duyệt tại Quyết định số 509/QĐ-UBND ngày 05/10/2022</t>
  </si>
  <si>
    <t xml:space="preserve"> Đề nghị điều chỉnh </t>
  </si>
  <si>
    <t>Tăng, giảm (+,-)</t>
  </si>
  <si>
    <t>Tổng số các nguồn vốn</t>
  </si>
  <si>
    <t>Ngân sách TW</t>
  </si>
  <si>
    <t>Quy mô đầu tư (dự kiến)</t>
  </si>
  <si>
    <t>Ngân sách địa phương</t>
  </si>
  <si>
    <t>Quy mô đầu tư</t>
  </si>
  <si>
    <t xml:space="preserve">Thời gian KC-HT </t>
  </si>
  <si>
    <t>L=500m; kích thước 30x40; xây mới đập đầu mối</t>
  </si>
  <si>
    <t>Xây mới đập đầu mối, kênh và công trình trên kênh</t>
  </si>
  <si>
    <t>Điều chỉnh Quy mô cho phù hợp tình hình thực tế, Không thay đối TMĐT</t>
  </si>
  <si>
    <t>Xã Đăk Long</t>
  </si>
  <si>
    <t>Kè rọ đá L=100m</t>
  </si>
  <si>
    <t>Kè rọ đá L=50m, chiều cao kè h=3,5m mái kè m=1m</t>
  </si>
  <si>
    <t>Điều chỉnh Quy mô cho phù hợp tình hình thực tế, không thay đối TMĐT.</t>
  </si>
  <si>
    <t>Xây đập đầu mối, kênh và các công trình trên kênh</t>
  </si>
  <si>
    <t>Xây mới cụm đầu mối, kênh và công trình trên kênh</t>
  </si>
  <si>
    <t>Điều chỉnh Quy mô cho phù hợp tình hình thực tế; Tăng Tổng mức đầu tư và  điều chỉnh thời gian thực hiện</t>
  </si>
  <si>
    <t>Đường GTNT Đăk Gô từ nghĩa địa đi KSX của thôn</t>
  </si>
  <si>
    <t>Thôn Đăk Gô</t>
  </si>
  <si>
    <t>UBNN xã Đăk Kroong</t>
  </si>
  <si>
    <t>Đường GTNT loại C; Bn=4m; Bm=3m; Lt=500m</t>
  </si>
  <si>
    <t xml:space="preserve">Đường GTNT loại C; Bn=4m; Bm=3m; </t>
  </si>
  <si>
    <t>Điều chỉnh quy mô, giảm TMĐT cho phù hợp</t>
  </si>
  <si>
    <t>IV</t>
  </si>
  <si>
    <t>Dự án 5:  Phát triển giáo dục đào tạo nâng cao chất lượng nguồn nhân lực</t>
  </si>
  <si>
    <t>IV.1</t>
  </si>
  <si>
    <t>Tiểu dự án 1: Đổi mới hoạt động, củng cố phát triên trường phổ thông dân tộc nội trú, trường phổ thông dân tộc bán trú, trường phổ thông có học sinh ở bán trú và xoá mù chữ cho người dân vùng đồng bào dân tộc thiểu số</t>
  </si>
  <si>
    <t>Trường TH-THCS xã Đăk Man</t>
  </si>
  <si>
    <t>Xã Đăk Man</t>
  </si>
  <si>
    <t>Xây mới 04 phòng học, 04 phòng bộ môn</t>
  </si>
  <si>
    <t>ĐVT: Triệu đồng</t>
  </si>
  <si>
    <t>PHỤ LỤC 01</t>
  </si>
  <si>
    <t>Xây mới Lt=1km, kết cấu BTXM; M200, đá 2x4, Bn=4m; Bm=3m; Ranh thoát nước bằng BTXM</t>
  </si>
  <si>
    <t>PHỤ LỤC 02</t>
  </si>
  <si>
    <t>Xây mới nhà học 02 tầng 06 phòng và các hạng mục phụ trợ</t>
  </si>
  <si>
    <t>Qua kiểm đém thực tế dự thảo phương án đền bù cho các hộ gia đình bị ảnh hưởng do thu hồi đất cao hơn so với dự kiến ban đầu. Mặt khác có vị trí xây dựng phải đào đất, san nền với khối lượng tương đối lớn (khoảng hơn 9.000m3) nên phải điều chỉnh lại quy mô đầu tư để đảm bảo dự án không vượt tổng mức đầu tư được giao.</t>
  </si>
  <si>
    <t>Điều chỉnh quy mô cho phù hợp với tình hình thực tế</t>
  </si>
  <si>
    <t>Điều chỉnh cho phù hợp với nhu cầu thực tế</t>
  </si>
  <si>
    <t xml:space="preserve">ĐƯA RA KHỎI VÀ BỔ SUNG DANH MỤC ĐẦU TƯ CHƯƠNG TRÌNH MỤC TIÊU QUỐC GIA PHÁT TRIỂN KINH TẾ XÃ HỘI </t>
  </si>
  <si>
    <t xml:space="preserve"> VÙNG ĐỒNG BÀO DÂN TỘC THIỂU SỐ VÀ MIỀN NÚI GIAI ĐOẠN 2021-2025</t>
  </si>
  <si>
    <t>ĐIỀU CHỈNH DANH MỤC DỰ ÁN ĐẦU TƯ CHƯƠNG TRÌNH MTQG PHÁT TRIỂN KT-XH VÙNG ĐỒNG BÀO DTTS VÀ MIỀN NÚI GIAI ĐOẠN 2021-2025</t>
  </si>
  <si>
    <t>Dự án không khả thi, chuyển sang đầu tư dự án khác</t>
  </si>
  <si>
    <t>Quy mô công trình lớn vốn phân bổ nhỏ. Dự án không khả thi</t>
  </si>
  <si>
    <t>Dự án trùng với danh mục dự án của  Ban QLDA ĐTXD</t>
  </si>
  <si>
    <t>Đã đầu tư xây dựng từ nguồn kinh phí khác</t>
  </si>
  <si>
    <t xml:space="preserve">BỔ SUNG DANH MỤC ĐẦU TƯ CHƯƠNG TRÌNH MTQG GIAI ĐOẠN 2021-2025 </t>
  </si>
  <si>
    <r>
      <t>ĐƯA RA KHỎI DANH MỤC ĐẦU TƯ CTMTQG  GIAI ĐOẠN 2021-2025</t>
    </r>
    <r>
      <rPr>
        <i/>
        <sz val="12"/>
        <rFont val="Times New Roman"/>
        <family val="1"/>
      </rPr>
      <t xml:space="preserve"> (Đã được thông qua tại Nghị quyết 20/NQ-HĐND ngày 05/10/2022 của HĐND huyện)</t>
    </r>
  </si>
  <si>
    <t>Quyết định đầu tư ( Số, ngày tháng năm)</t>
  </si>
  <si>
    <t>( Kèm theo Tờ trình số:   103 /TTr-UBND ngày 12  tháng  6   năm 2024 của UBND huyện Đăk Glei)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</si>
</sst>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5" x14ac:knownFonts="1">
    <font>
      <sz val="12"/>
      <color theme="1"/>
      <name val="Times New Roman"/>
      <family val="2"/>
    </font>
    <font>
      <sz val="12"/>
      <color theme="1"/>
      <name val="Times New Roman"/>
      <family val="2"/>
    </font>
    <font>
      <sz val="10"/>
      <name val="Arial"/>
      <family val="2"/>
    </font>
    <font>
      <sz val="11"/>
      <color theme="1"/>
      <name val="Calibri"/>
      <family val="2"/>
      <scheme val="minor"/>
    </font>
    <font>
      <sz val="10"/>
      <name val="Arial"/>
      <family val="2"/>
      <charset val="163"/>
    </font>
    <font>
      <b/>
      <sz val="11"/>
      <name val="Times New Roman"/>
      <family val="1"/>
    </font>
    <font>
      <sz val="11"/>
      <name val="Times New Roman"/>
      <family val="1"/>
    </font>
    <font>
      <b/>
      <sz val="14"/>
      <name val="Times New Roman"/>
      <family val="1"/>
    </font>
    <font>
      <sz val="10.5"/>
      <name val="Times New Roman"/>
      <family val="1"/>
    </font>
    <font>
      <i/>
      <sz val="14"/>
      <name val="Times New Roman"/>
      <family val="1"/>
    </font>
    <font>
      <b/>
      <sz val="10.5"/>
      <name val="Times New Roman"/>
      <family val="1"/>
    </font>
    <font>
      <b/>
      <sz val="12"/>
      <name val="Times New Roman"/>
      <family val="1"/>
    </font>
    <font>
      <i/>
      <sz val="12"/>
      <name val="Times New Roman"/>
      <family val="1"/>
    </font>
    <font>
      <b/>
      <i/>
      <sz val="10.5"/>
      <name val="Times New Roman"/>
      <family val="1"/>
    </font>
    <font>
      <sz val="12"/>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5">
    <xf numFmtId="0" fontId="0" fillId="0" borderId="0"/>
    <xf numFmtId="43" fontId="1" fillId="0" borderId="0" applyFont="0" applyFill="0" applyBorder="0" applyAlignment="0" applyProtection="0"/>
    <xf numFmtId="0" fontId="2" fillId="0" borderId="0"/>
    <xf numFmtId="0" fontId="3" fillId="0" borderId="0"/>
    <xf numFmtId="0" fontId="4" fillId="0" borderId="0"/>
  </cellStyleXfs>
  <cellXfs count="74">
    <xf numFmtId="0" fontId="0" fillId="0" borderId="0" xfId="0"/>
    <xf numFmtId="0" fontId="5" fillId="2" borderId="1" xfId="2" applyFont="1" applyFill="1" applyBorder="1" applyAlignment="1">
      <alignment horizontal="center" vertical="center"/>
    </xf>
    <xf numFmtId="3" fontId="6" fillId="0" borderId="1" xfId="2" quotePrefix="1" applyNumberFormat="1" applyFont="1" applyBorder="1" applyAlignment="1">
      <alignment horizontal="center" vertical="center" wrapText="1"/>
    </xf>
    <xf numFmtId="0" fontId="8" fillId="0" borderId="0" xfId="0" applyFont="1"/>
    <xf numFmtId="0" fontId="9" fillId="0" borderId="2"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xf>
    <xf numFmtId="3" fontId="10" fillId="0" borderId="1" xfId="0" applyNumberFormat="1" applyFont="1" applyBorder="1" applyAlignment="1">
      <alignment horizontal="right" vertical="center"/>
    </xf>
    <xf numFmtId="43" fontId="10" fillId="0" borderId="1" xfId="1" applyFont="1" applyFill="1" applyBorder="1" applyAlignment="1">
      <alignment horizontal="right" vertical="center"/>
    </xf>
    <xf numFmtId="0" fontId="10" fillId="0" borderId="0" xfId="0" applyFont="1" applyAlignment="1">
      <alignment horizontal="center" vertical="center"/>
    </xf>
    <xf numFmtId="0" fontId="11" fillId="0" borderId="1" xfId="0" applyFont="1" applyBorder="1" applyAlignment="1">
      <alignment horizontal="left" vertical="center" wrapText="1"/>
    </xf>
    <xf numFmtId="164" fontId="10" fillId="0" borderId="1" xfId="1" applyNumberFormat="1" applyFont="1" applyFill="1" applyBorder="1" applyAlignment="1">
      <alignment horizontal="center" vertical="center"/>
    </xf>
    <xf numFmtId="0" fontId="10" fillId="0" borderId="1" xfId="2" applyFont="1" applyBorder="1" applyAlignment="1">
      <alignment horizontal="center" vertical="center"/>
    </xf>
    <xf numFmtId="0" fontId="10" fillId="0" borderId="1" xfId="3" applyFont="1" applyBorder="1" applyAlignment="1">
      <alignment horizontal="left" vertical="center" wrapText="1"/>
    </xf>
    <xf numFmtId="0" fontId="10" fillId="0" borderId="1" xfId="3" applyFont="1" applyBorder="1" applyAlignment="1">
      <alignment horizontal="center" vertical="center" wrapText="1"/>
    </xf>
    <xf numFmtId="0" fontId="10" fillId="0" borderId="1" xfId="0" applyFont="1" applyBorder="1" applyAlignment="1">
      <alignment vertical="center"/>
    </xf>
    <xf numFmtId="3" fontId="10" fillId="0" borderId="1" xfId="0" applyNumberFormat="1" applyFont="1" applyBorder="1" applyAlignment="1">
      <alignment vertical="center"/>
    </xf>
    <xf numFmtId="164" fontId="10" fillId="0" borderId="1" xfId="1" applyNumberFormat="1" applyFont="1" applyFill="1" applyBorder="1" applyAlignment="1">
      <alignment vertical="center"/>
    </xf>
    <xf numFmtId="0" fontId="10" fillId="0" borderId="0" xfId="0" applyFont="1" applyAlignment="1">
      <alignment vertical="center"/>
    </xf>
    <xf numFmtId="43" fontId="10" fillId="0" borderId="1" xfId="1" applyFont="1" applyFill="1" applyBorder="1" applyAlignment="1">
      <alignment vertical="center"/>
    </xf>
    <xf numFmtId="0" fontId="8" fillId="0" borderId="1" xfId="0" quotePrefix="1" applyFont="1" applyBorder="1" applyAlignment="1">
      <alignment horizontal="center" vertical="center" wrapText="1"/>
    </xf>
    <xf numFmtId="0" fontId="8" fillId="0" borderId="1" xfId="4" applyFont="1" applyBorder="1" applyAlignment="1">
      <alignment horizontal="left" vertical="center" wrapText="1"/>
    </xf>
    <xf numFmtId="0" fontId="8" fillId="0" borderId="1" xfId="4" applyFont="1" applyBorder="1" applyAlignment="1">
      <alignment horizontal="center" vertical="center" wrapText="1"/>
    </xf>
    <xf numFmtId="0" fontId="8" fillId="0" borderId="1" xfId="0" applyFont="1" applyBorder="1" applyAlignment="1">
      <alignment horizontal="center" vertical="center"/>
    </xf>
    <xf numFmtId="0" fontId="8" fillId="0" borderId="1" xfId="3" applyFont="1" applyBorder="1" applyAlignment="1">
      <alignment horizontal="center" vertical="center" wrapText="1"/>
    </xf>
    <xf numFmtId="3" fontId="8" fillId="0" borderId="1" xfId="0" applyNumberFormat="1" applyFont="1" applyBorder="1" applyAlignment="1">
      <alignment horizontal="right" vertical="center"/>
    </xf>
    <xf numFmtId="3" fontId="8" fillId="0" borderId="1" xfId="2" applyNumberFormat="1" applyFont="1" applyBorder="1" applyAlignment="1">
      <alignment horizontal="right" vertical="center"/>
    </xf>
    <xf numFmtId="164" fontId="8" fillId="0" borderId="1" xfId="1" applyNumberFormat="1" applyFont="1" applyFill="1" applyBorder="1" applyAlignment="1">
      <alignment horizontal="center" vertical="center"/>
    </xf>
    <xf numFmtId="0" fontId="8" fillId="0" borderId="1" xfId="0" quotePrefix="1" applyFont="1" applyBorder="1" applyAlignment="1">
      <alignment horizontal="right" vertical="center"/>
    </xf>
    <xf numFmtId="43" fontId="8" fillId="0" borderId="1" xfId="1" applyFont="1" applyFill="1" applyBorder="1" applyAlignment="1">
      <alignment horizontal="right" vertical="center"/>
    </xf>
    <xf numFmtId="0" fontId="8" fillId="0" borderId="0" xfId="0" applyFont="1" applyAlignment="1">
      <alignment horizontal="center" vertical="center"/>
    </xf>
    <xf numFmtId="0" fontId="8" fillId="0" borderId="1" xfId="0" applyFont="1" applyBorder="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left" vertical="center" wrapText="1"/>
    </xf>
    <xf numFmtId="0" fontId="10" fillId="0" borderId="1" xfId="4" applyFont="1" applyBorder="1" applyAlignment="1">
      <alignment horizontal="center" vertical="center" wrapText="1"/>
    </xf>
    <xf numFmtId="3" fontId="8" fillId="0" borderId="1" xfId="0" quotePrefix="1" applyNumberFormat="1" applyFont="1" applyBorder="1" applyAlignment="1">
      <alignment horizontal="right" vertical="center"/>
    </xf>
    <xf numFmtId="164" fontId="8" fillId="0" borderId="1" xfId="1" applyNumberFormat="1" applyFont="1" applyFill="1" applyBorder="1" applyAlignment="1">
      <alignment horizontal="right" vertical="center"/>
    </xf>
    <xf numFmtId="164" fontId="8" fillId="0" borderId="1" xfId="0" applyNumberFormat="1" applyFont="1" applyBorder="1" applyAlignment="1">
      <alignment horizontal="right" vertical="center"/>
    </xf>
    <xf numFmtId="164" fontId="8" fillId="0" borderId="1" xfId="0" applyNumberFormat="1" applyFont="1" applyBorder="1" applyAlignment="1">
      <alignment horizontal="center" vertical="center"/>
    </xf>
    <xf numFmtId="0" fontId="8" fillId="0" borderId="0" xfId="0" applyFont="1" applyAlignment="1">
      <alignment horizontal="center"/>
    </xf>
    <xf numFmtId="0" fontId="13" fillId="0" borderId="1" xfId="0" applyFont="1" applyBorder="1" applyAlignment="1">
      <alignment horizontal="center" vertical="center"/>
    </xf>
    <xf numFmtId="0" fontId="8" fillId="2" borderId="0" xfId="0" applyFont="1" applyFill="1"/>
    <xf numFmtId="0" fontId="7" fillId="0" borderId="0" xfId="0" applyFont="1" applyAlignment="1">
      <alignment vertical="center"/>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0" fontId="8" fillId="2" borderId="0" xfId="0" applyFont="1" applyFill="1" applyAlignment="1">
      <alignment vertical="center"/>
    </xf>
    <xf numFmtId="0" fontId="8"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right" vertical="center"/>
    </xf>
    <xf numFmtId="164" fontId="5" fillId="0" borderId="1" xfId="1" applyNumberFormat="1" applyFont="1" applyBorder="1" applyAlignment="1">
      <alignment horizontal="right" vertical="center"/>
    </xf>
    <xf numFmtId="0" fontId="5" fillId="2" borderId="1" xfId="0" applyFont="1" applyFill="1" applyBorder="1" applyAlignment="1">
      <alignment horizontal="center" vertical="center"/>
    </xf>
    <xf numFmtId="0" fontId="6" fillId="0" borderId="1" xfId="0" applyFont="1" applyBorder="1" applyAlignment="1">
      <alignment vertical="center" wrapText="1"/>
    </xf>
    <xf numFmtId="164" fontId="6" fillId="0" borderId="1" xfId="1" applyNumberFormat="1" applyFont="1" applyBorder="1" applyAlignment="1">
      <alignment horizontal="right" vertical="center"/>
    </xf>
    <xf numFmtId="0" fontId="6" fillId="0" borderId="1" xfId="0" applyFont="1" applyBorder="1" applyAlignment="1">
      <alignment horizontal="center" vertical="center" wrapText="1"/>
    </xf>
    <xf numFmtId="0" fontId="6" fillId="0" borderId="1" xfId="0" applyFont="1" applyBorder="1" applyAlignment="1">
      <alignment horizontal="right" vertical="center"/>
    </xf>
    <xf numFmtId="164" fontId="6" fillId="0" borderId="1" xfId="1" applyNumberFormat="1" applyFont="1" applyBorder="1" applyAlignment="1">
      <alignment horizontal="center" vertical="center" wrapText="1"/>
    </xf>
    <xf numFmtId="3" fontId="6" fillId="0" borderId="1" xfId="0" applyNumberFormat="1" applyFont="1" applyBorder="1" applyAlignment="1">
      <alignment horizontal="right" vertical="center"/>
    </xf>
    <xf numFmtId="0" fontId="14" fillId="0" borderId="1" xfId="0" applyFont="1" applyBorder="1"/>
    <xf numFmtId="0" fontId="6" fillId="2" borderId="1" xfId="0" applyFont="1" applyFill="1" applyBorder="1" applyAlignment="1">
      <alignment horizontal="center" vertical="center" wrapText="1"/>
    </xf>
    <xf numFmtId="0" fontId="14" fillId="2" borderId="1" xfId="0" applyFont="1" applyFill="1" applyBorder="1" applyAlignment="1">
      <alignment horizontal="center"/>
    </xf>
    <xf numFmtId="0" fontId="14"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2" fontId="10" fillId="0" borderId="1" xfId="0" applyNumberFormat="1" applyFont="1" applyBorder="1" applyAlignment="1">
      <alignment horizontal="center" vertical="center" wrapText="1"/>
    </xf>
    <xf numFmtId="0" fontId="7" fillId="0" borderId="0" xfId="0" applyFont="1" applyAlignment="1">
      <alignment horizontal="center" vertical="center"/>
    </xf>
    <xf numFmtId="0" fontId="9" fillId="0" borderId="0" xfId="0" applyFont="1" applyAlignment="1">
      <alignment horizontal="center" vertical="center" wrapText="1"/>
    </xf>
    <xf numFmtId="0" fontId="9" fillId="0" borderId="2" xfId="0" applyFont="1" applyBorder="1" applyAlignment="1">
      <alignment horizontal="center" vertical="center" wrapText="1"/>
    </xf>
    <xf numFmtId="0" fontId="7" fillId="0" borderId="0" xfId="0" applyFont="1" applyAlignment="1">
      <alignment horizontal="center" vertical="center" wrapText="1"/>
    </xf>
    <xf numFmtId="0" fontId="5" fillId="2" borderId="1" xfId="3"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1" fontId="9" fillId="0" borderId="0" xfId="0" applyNumberFormat="1" applyFont="1" applyAlignment="1">
      <alignment horizontal="center" vertical="center" wrapText="1"/>
    </xf>
    <xf numFmtId="0" fontId="12" fillId="0" borderId="0" xfId="0" applyFont="1" applyAlignment="1">
      <alignment horizontal="right" vertical="center"/>
    </xf>
  </cellXfs>
  <cellStyles count="5">
    <cellStyle name="Comma" xfId="1" builtinId="3"/>
    <cellStyle name="Normal" xfId="0" builtinId="0"/>
    <cellStyle name="Normal 69 2 2" xfId="3" xr:uid="{00000000-0005-0000-0000-000002000000}"/>
    <cellStyle name="Normal 8 4" xfId="4" xr:uid="{00000000-0005-0000-0000-000003000000}"/>
    <cellStyle name="Normal_Bieu mau (CV )"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4"/>
  <sheetViews>
    <sheetView zoomScale="80" zoomScaleNormal="80" workbookViewId="0">
      <selection activeCell="F10" sqref="F10"/>
    </sheetView>
  </sheetViews>
  <sheetFormatPr defaultRowHeight="13.5" x14ac:dyDescent="0.2"/>
  <cols>
    <col min="1" max="1" width="4.75" style="3" customWidth="1"/>
    <col min="2" max="2" width="27.875" style="3" customWidth="1"/>
    <col min="3" max="3" width="7.875" style="39" customWidth="1"/>
    <col min="4" max="4" width="9.625" style="39" customWidth="1"/>
    <col min="5" max="5" width="7.625" style="3" customWidth="1"/>
    <col min="6" max="6" width="28.75" style="3" customWidth="1"/>
    <col min="7" max="7" width="8.875" style="3" customWidth="1"/>
    <col min="8" max="8" width="9.5" style="3" customWidth="1"/>
    <col min="9" max="11" width="6.625" style="3" customWidth="1"/>
    <col min="12" max="12" width="7.5" style="3" customWidth="1"/>
    <col min="13" max="14" width="6.625" style="3" customWidth="1"/>
    <col min="15" max="15" width="8.375" style="3" customWidth="1"/>
    <col min="16" max="19" width="7.625" style="3" customWidth="1"/>
    <col min="20" max="20" width="13.875" style="3" customWidth="1"/>
    <col min="21" max="16384" width="9" style="3"/>
  </cols>
  <sheetData>
    <row r="1" spans="1:20" ht="18.75" x14ac:dyDescent="0.2">
      <c r="A1" s="64" t="s">
        <v>116</v>
      </c>
      <c r="B1" s="64"/>
      <c r="C1" s="64"/>
      <c r="D1" s="64"/>
      <c r="E1" s="64"/>
      <c r="F1" s="64"/>
      <c r="G1" s="64"/>
      <c r="H1" s="64"/>
      <c r="I1" s="64"/>
      <c r="J1" s="64"/>
      <c r="K1" s="64"/>
      <c r="L1" s="64"/>
      <c r="M1" s="64"/>
      <c r="N1" s="64"/>
      <c r="O1" s="64"/>
      <c r="P1" s="64"/>
      <c r="Q1" s="64"/>
      <c r="R1" s="64"/>
      <c r="S1" s="64"/>
      <c r="T1" s="64"/>
    </row>
    <row r="2" spans="1:20" ht="18.75" x14ac:dyDescent="0.2">
      <c r="A2" s="64" t="s">
        <v>123</v>
      </c>
      <c r="B2" s="64"/>
      <c r="C2" s="64"/>
      <c r="D2" s="64"/>
      <c r="E2" s="64"/>
      <c r="F2" s="64"/>
      <c r="G2" s="64"/>
      <c r="H2" s="64"/>
      <c r="I2" s="64"/>
      <c r="J2" s="64"/>
      <c r="K2" s="64"/>
      <c r="L2" s="64"/>
      <c r="M2" s="64"/>
      <c r="N2" s="64"/>
      <c r="O2" s="64"/>
      <c r="P2" s="64"/>
      <c r="Q2" s="64"/>
      <c r="R2" s="64"/>
      <c r="S2" s="64"/>
      <c r="T2" s="64"/>
    </row>
    <row r="3" spans="1:20" ht="18.75" x14ac:dyDescent="0.2">
      <c r="A3" s="67" t="s">
        <v>124</v>
      </c>
      <c r="B3" s="67"/>
      <c r="C3" s="67"/>
      <c r="D3" s="67"/>
      <c r="E3" s="67"/>
      <c r="F3" s="67"/>
      <c r="G3" s="67"/>
      <c r="H3" s="67"/>
      <c r="I3" s="67"/>
      <c r="J3" s="67"/>
      <c r="K3" s="67"/>
      <c r="L3" s="67"/>
      <c r="M3" s="67"/>
      <c r="N3" s="67"/>
      <c r="O3" s="67"/>
      <c r="P3" s="67"/>
      <c r="Q3" s="67"/>
      <c r="R3" s="67"/>
      <c r="S3" s="67"/>
      <c r="T3" s="67"/>
    </row>
    <row r="4" spans="1:20" ht="18.75" x14ac:dyDescent="0.2">
      <c r="A4" s="65" t="s">
        <v>133</v>
      </c>
      <c r="B4" s="65"/>
      <c r="C4" s="65"/>
      <c r="D4" s="65"/>
      <c r="E4" s="65"/>
      <c r="F4" s="65"/>
      <c r="G4" s="65"/>
      <c r="H4" s="65"/>
      <c r="I4" s="65"/>
      <c r="J4" s="65"/>
      <c r="K4" s="65"/>
      <c r="L4" s="65"/>
      <c r="M4" s="65"/>
      <c r="N4" s="65"/>
      <c r="O4" s="65"/>
      <c r="P4" s="65"/>
      <c r="Q4" s="65"/>
      <c r="R4" s="65"/>
      <c r="S4" s="65"/>
      <c r="T4" s="65"/>
    </row>
    <row r="5" spans="1:20" ht="31.5" customHeight="1" x14ac:dyDescent="0.2">
      <c r="A5" s="4"/>
      <c r="B5" s="4"/>
      <c r="C5" s="4"/>
      <c r="D5" s="4"/>
      <c r="E5" s="4"/>
      <c r="F5" s="4"/>
      <c r="G5" s="4"/>
      <c r="H5" s="4"/>
      <c r="I5" s="4"/>
      <c r="J5" s="4"/>
      <c r="K5" s="4"/>
      <c r="L5" s="4"/>
      <c r="M5" s="4"/>
      <c r="N5" s="4"/>
      <c r="O5" s="4"/>
      <c r="P5" s="4"/>
      <c r="Q5" s="66" t="s">
        <v>115</v>
      </c>
      <c r="R5" s="66"/>
      <c r="S5" s="66"/>
      <c r="T5" s="66"/>
    </row>
    <row r="6" spans="1:20" ht="65.25" customHeight="1" x14ac:dyDescent="0.2">
      <c r="A6" s="61" t="s">
        <v>0</v>
      </c>
      <c r="B6" s="61" t="s">
        <v>27</v>
      </c>
      <c r="C6" s="61" t="s">
        <v>28</v>
      </c>
      <c r="D6" s="61" t="s">
        <v>2</v>
      </c>
      <c r="E6" s="61" t="s">
        <v>1</v>
      </c>
      <c r="F6" s="61" t="s">
        <v>29</v>
      </c>
      <c r="G6" s="61" t="s">
        <v>30</v>
      </c>
      <c r="H6" s="61" t="s">
        <v>132</v>
      </c>
      <c r="I6" s="61" t="s">
        <v>31</v>
      </c>
      <c r="J6" s="61"/>
      <c r="K6" s="61"/>
      <c r="L6" s="61" t="s">
        <v>49</v>
      </c>
      <c r="M6" s="61"/>
      <c r="N6" s="61"/>
      <c r="O6" s="62" t="s">
        <v>33</v>
      </c>
      <c r="P6" s="62"/>
      <c r="Q6" s="61" t="s">
        <v>63</v>
      </c>
      <c r="R6" s="61"/>
      <c r="S6" s="61"/>
      <c r="T6" s="61" t="s">
        <v>34</v>
      </c>
    </row>
    <row r="7" spans="1:20" x14ac:dyDescent="0.2">
      <c r="A7" s="61"/>
      <c r="B7" s="61"/>
      <c r="C7" s="61"/>
      <c r="D7" s="61"/>
      <c r="E7" s="61"/>
      <c r="F7" s="61"/>
      <c r="G7" s="61"/>
      <c r="H7" s="61"/>
      <c r="I7" s="63" t="s">
        <v>32</v>
      </c>
      <c r="J7" s="62" t="s">
        <v>3</v>
      </c>
      <c r="K7" s="62"/>
      <c r="L7" s="63" t="s">
        <v>32</v>
      </c>
      <c r="M7" s="62" t="s">
        <v>3</v>
      </c>
      <c r="N7" s="62"/>
      <c r="O7" s="62" t="s">
        <v>18</v>
      </c>
      <c r="P7" s="62"/>
      <c r="Q7" s="63" t="s">
        <v>32</v>
      </c>
      <c r="R7" s="62" t="s">
        <v>3</v>
      </c>
      <c r="S7" s="62"/>
      <c r="T7" s="61"/>
    </row>
    <row r="8" spans="1:20" ht="77.25" customHeight="1" x14ac:dyDescent="0.2">
      <c r="A8" s="61"/>
      <c r="B8" s="61"/>
      <c r="C8" s="61"/>
      <c r="D8" s="61"/>
      <c r="E8" s="61"/>
      <c r="F8" s="61"/>
      <c r="G8" s="61"/>
      <c r="H8" s="61"/>
      <c r="I8" s="63"/>
      <c r="J8" s="40" t="s">
        <v>4</v>
      </c>
      <c r="K8" s="40" t="s">
        <v>5</v>
      </c>
      <c r="L8" s="63"/>
      <c r="M8" s="40" t="s">
        <v>4</v>
      </c>
      <c r="N8" s="40" t="s">
        <v>5</v>
      </c>
      <c r="O8" s="40" t="s">
        <v>4</v>
      </c>
      <c r="P8" s="40" t="s">
        <v>5</v>
      </c>
      <c r="Q8" s="63"/>
      <c r="R8" s="40" t="s">
        <v>4</v>
      </c>
      <c r="S8" s="40" t="s">
        <v>5</v>
      </c>
      <c r="T8" s="61"/>
    </row>
    <row r="9" spans="1:20" s="9" customFormat="1" ht="30" customHeight="1" x14ac:dyDescent="0.25">
      <c r="A9" s="5"/>
      <c r="B9" s="6" t="s">
        <v>26</v>
      </c>
      <c r="C9" s="5"/>
      <c r="D9" s="5"/>
      <c r="E9" s="5"/>
      <c r="F9" s="5"/>
      <c r="G9" s="5"/>
      <c r="H9" s="5"/>
      <c r="I9" s="7">
        <f>I10</f>
        <v>6513</v>
      </c>
      <c r="J9" s="7">
        <f t="shared" ref="J9:N9" si="0">J10</f>
        <v>6513</v>
      </c>
      <c r="K9" s="7">
        <f t="shared" si="0"/>
        <v>0</v>
      </c>
      <c r="L9" s="7">
        <f t="shared" si="0"/>
        <v>6513</v>
      </c>
      <c r="M9" s="7">
        <f t="shared" si="0"/>
        <v>6513</v>
      </c>
      <c r="N9" s="7">
        <f t="shared" si="0"/>
        <v>0</v>
      </c>
      <c r="O9" s="7">
        <f>O10+O22</f>
        <v>-782</v>
      </c>
      <c r="P9" s="7">
        <f t="shared" ref="P9:S9" si="1">P10+P22</f>
        <v>0</v>
      </c>
      <c r="Q9" s="7">
        <f>Q10+Q22</f>
        <v>5731</v>
      </c>
      <c r="R9" s="7">
        <f t="shared" si="1"/>
        <v>5731</v>
      </c>
      <c r="S9" s="8">
        <f t="shared" si="1"/>
        <v>0</v>
      </c>
      <c r="T9" s="5"/>
    </row>
    <row r="10" spans="1:20" s="9" customFormat="1" ht="104.25" customHeight="1" x14ac:dyDescent="0.25">
      <c r="A10" s="5" t="s">
        <v>14</v>
      </c>
      <c r="B10" s="10" t="s">
        <v>131</v>
      </c>
      <c r="C10" s="5"/>
      <c r="D10" s="5"/>
      <c r="E10" s="5"/>
      <c r="F10" s="5"/>
      <c r="G10" s="5"/>
      <c r="H10" s="5"/>
      <c r="I10" s="7">
        <f>I11+I18</f>
        <v>6513</v>
      </c>
      <c r="J10" s="7">
        <f t="shared" ref="J10:S10" si="2">J11+J18</f>
        <v>6513</v>
      </c>
      <c r="K10" s="8">
        <f t="shared" si="2"/>
        <v>0</v>
      </c>
      <c r="L10" s="7">
        <f t="shared" si="2"/>
        <v>6513</v>
      </c>
      <c r="M10" s="7">
        <f t="shared" si="2"/>
        <v>6513</v>
      </c>
      <c r="N10" s="8">
        <f t="shared" si="2"/>
        <v>0</v>
      </c>
      <c r="O10" s="7">
        <f>O11+O18</f>
        <v>-6513</v>
      </c>
      <c r="P10" s="11">
        <f t="shared" si="2"/>
        <v>0</v>
      </c>
      <c r="Q10" s="11">
        <f t="shared" si="2"/>
        <v>0</v>
      </c>
      <c r="R10" s="11">
        <f t="shared" si="2"/>
        <v>0</v>
      </c>
      <c r="S10" s="11">
        <f t="shared" si="2"/>
        <v>0</v>
      </c>
      <c r="T10" s="5"/>
    </row>
    <row r="11" spans="1:20" s="18" customFormat="1" ht="54" customHeight="1" x14ac:dyDescent="0.25">
      <c r="A11" s="12" t="s">
        <v>8</v>
      </c>
      <c r="B11" s="13" t="s">
        <v>7</v>
      </c>
      <c r="C11" s="14"/>
      <c r="D11" s="14"/>
      <c r="E11" s="15"/>
      <c r="F11" s="15"/>
      <c r="G11" s="15"/>
      <c r="H11" s="15"/>
      <c r="I11" s="16">
        <f>I12</f>
        <v>6197</v>
      </c>
      <c r="J11" s="16">
        <f t="shared" ref="J11:S11" si="3">J12</f>
        <v>6197</v>
      </c>
      <c r="K11" s="16">
        <f t="shared" si="3"/>
        <v>0</v>
      </c>
      <c r="L11" s="16">
        <f t="shared" si="3"/>
        <v>6197</v>
      </c>
      <c r="M11" s="16">
        <f t="shared" si="3"/>
        <v>6197</v>
      </c>
      <c r="N11" s="16">
        <f t="shared" si="3"/>
        <v>0</v>
      </c>
      <c r="O11" s="16">
        <f t="shared" si="3"/>
        <v>-6197</v>
      </c>
      <c r="P11" s="17">
        <f t="shared" si="3"/>
        <v>0</v>
      </c>
      <c r="Q11" s="17">
        <f t="shared" si="3"/>
        <v>0</v>
      </c>
      <c r="R11" s="17">
        <f t="shared" si="3"/>
        <v>0</v>
      </c>
      <c r="S11" s="17">
        <f t="shared" si="3"/>
        <v>0</v>
      </c>
      <c r="T11" s="15"/>
    </row>
    <row r="12" spans="1:20" s="18" customFormat="1" ht="66" customHeight="1" x14ac:dyDescent="0.25">
      <c r="A12" s="12">
        <v>1</v>
      </c>
      <c r="B12" s="13" t="s">
        <v>9</v>
      </c>
      <c r="C12" s="14"/>
      <c r="D12" s="14"/>
      <c r="E12" s="15"/>
      <c r="F12" s="15"/>
      <c r="G12" s="15"/>
      <c r="H12" s="15"/>
      <c r="I12" s="16">
        <f>SUM(I13:I17)</f>
        <v>6197</v>
      </c>
      <c r="J12" s="16">
        <f t="shared" ref="J12:M12" si="4">SUM(J13:J17)</f>
        <v>6197</v>
      </c>
      <c r="K12" s="16">
        <f t="shared" si="4"/>
        <v>0</v>
      </c>
      <c r="L12" s="16">
        <f t="shared" si="4"/>
        <v>6197</v>
      </c>
      <c r="M12" s="16">
        <f t="shared" si="4"/>
        <v>6197</v>
      </c>
      <c r="N12" s="16">
        <f t="shared" ref="N12" si="5">SUM(N13:N17)</f>
        <v>0</v>
      </c>
      <c r="O12" s="16">
        <f>SUM(O13:O17)</f>
        <v>-6197</v>
      </c>
      <c r="P12" s="19">
        <f t="shared" ref="P12:S12" si="6">SUM(P13:P17)</f>
        <v>0</v>
      </c>
      <c r="Q12" s="19">
        <f t="shared" si="6"/>
        <v>0</v>
      </c>
      <c r="R12" s="19">
        <f t="shared" si="6"/>
        <v>0</v>
      </c>
      <c r="S12" s="19">
        <f t="shared" si="6"/>
        <v>0</v>
      </c>
      <c r="T12" s="15"/>
    </row>
    <row r="13" spans="1:20" s="30" customFormat="1" ht="88.5" customHeight="1" x14ac:dyDescent="0.25">
      <c r="A13" s="20">
        <v>1</v>
      </c>
      <c r="B13" s="21" t="s">
        <v>10</v>
      </c>
      <c r="C13" s="22" t="s">
        <v>35</v>
      </c>
      <c r="D13" s="22" t="s">
        <v>15</v>
      </c>
      <c r="E13" s="23">
        <v>8066808</v>
      </c>
      <c r="F13" s="24" t="s">
        <v>36</v>
      </c>
      <c r="G13" s="24" t="s">
        <v>37</v>
      </c>
      <c r="H13" s="24" t="s">
        <v>38</v>
      </c>
      <c r="I13" s="25">
        <f>J13+K13</f>
        <v>1400</v>
      </c>
      <c r="J13" s="26">
        <v>1400</v>
      </c>
      <c r="K13" s="27">
        <v>0</v>
      </c>
      <c r="L13" s="25">
        <f>M13+N13</f>
        <v>1400</v>
      </c>
      <c r="M13" s="26">
        <v>1400</v>
      </c>
      <c r="N13" s="27">
        <v>0</v>
      </c>
      <c r="O13" s="28">
        <v>-1400</v>
      </c>
      <c r="P13" s="23"/>
      <c r="Q13" s="29">
        <f>R13+S13</f>
        <v>0</v>
      </c>
      <c r="R13" s="29">
        <v>0</v>
      </c>
      <c r="S13" s="23"/>
      <c r="T13" s="2" t="s">
        <v>126</v>
      </c>
    </row>
    <row r="14" spans="1:20" s="30" customFormat="1" ht="93" customHeight="1" x14ac:dyDescent="0.25">
      <c r="A14" s="20">
        <v>2</v>
      </c>
      <c r="B14" s="21" t="s">
        <v>11</v>
      </c>
      <c r="C14" s="22" t="s">
        <v>35</v>
      </c>
      <c r="D14" s="22" t="s">
        <v>15</v>
      </c>
      <c r="E14" s="23"/>
      <c r="F14" s="24" t="s">
        <v>39</v>
      </c>
      <c r="G14" s="24">
        <v>2025</v>
      </c>
      <c r="H14" s="24"/>
      <c r="I14" s="25">
        <f t="shared" ref="I14:I15" si="7">J14+K14</f>
        <v>1000</v>
      </c>
      <c r="J14" s="26">
        <v>1000</v>
      </c>
      <c r="K14" s="27">
        <v>0</v>
      </c>
      <c r="L14" s="25">
        <f t="shared" ref="L14:L17" si="8">M14+N14</f>
        <v>1000</v>
      </c>
      <c r="M14" s="26">
        <v>1000</v>
      </c>
      <c r="N14" s="27">
        <v>0</v>
      </c>
      <c r="O14" s="28">
        <v>-1000</v>
      </c>
      <c r="P14" s="23"/>
      <c r="Q14" s="29">
        <f>R14+S14</f>
        <v>0</v>
      </c>
      <c r="R14" s="29">
        <v>0</v>
      </c>
      <c r="S14" s="23"/>
      <c r="T14" s="2" t="s">
        <v>127</v>
      </c>
    </row>
    <row r="15" spans="1:20" s="30" customFormat="1" ht="59.25" customHeight="1" x14ac:dyDescent="0.25">
      <c r="A15" s="20">
        <v>3</v>
      </c>
      <c r="B15" s="21" t="s">
        <v>12</v>
      </c>
      <c r="C15" s="22" t="s">
        <v>40</v>
      </c>
      <c r="D15" s="22" t="s">
        <v>41</v>
      </c>
      <c r="E15" s="23"/>
      <c r="F15" s="24" t="s">
        <v>42</v>
      </c>
      <c r="G15" s="24">
        <v>2025</v>
      </c>
      <c r="H15" s="24"/>
      <c r="I15" s="25">
        <f t="shared" si="7"/>
        <v>2000</v>
      </c>
      <c r="J15" s="26">
        <v>2000</v>
      </c>
      <c r="K15" s="27">
        <v>0</v>
      </c>
      <c r="L15" s="25">
        <f t="shared" si="8"/>
        <v>2000</v>
      </c>
      <c r="M15" s="26">
        <v>2000</v>
      </c>
      <c r="N15" s="27">
        <v>0</v>
      </c>
      <c r="O15" s="28">
        <v>-2000</v>
      </c>
      <c r="P15" s="23"/>
      <c r="Q15" s="29">
        <f>R15+S15</f>
        <v>0</v>
      </c>
      <c r="R15" s="29">
        <v>0</v>
      </c>
      <c r="S15" s="23"/>
      <c r="T15" s="31"/>
    </row>
    <row r="16" spans="1:20" s="30" customFormat="1" ht="73.5" customHeight="1" x14ac:dyDescent="0.25">
      <c r="A16" s="20">
        <v>4</v>
      </c>
      <c r="B16" s="21" t="s">
        <v>13</v>
      </c>
      <c r="C16" s="22" t="s">
        <v>43</v>
      </c>
      <c r="D16" s="22" t="s">
        <v>16</v>
      </c>
      <c r="E16" s="23"/>
      <c r="F16" s="24" t="s">
        <v>44</v>
      </c>
      <c r="G16" s="24" t="s">
        <v>37</v>
      </c>
      <c r="H16" s="24"/>
      <c r="I16" s="25">
        <f>J16+K16</f>
        <v>697</v>
      </c>
      <c r="J16" s="26">
        <v>697</v>
      </c>
      <c r="K16" s="27">
        <v>0</v>
      </c>
      <c r="L16" s="25">
        <f t="shared" si="8"/>
        <v>697</v>
      </c>
      <c r="M16" s="26">
        <v>697</v>
      </c>
      <c r="N16" s="27">
        <v>0</v>
      </c>
      <c r="O16" s="28">
        <v>-697</v>
      </c>
      <c r="P16" s="23"/>
      <c r="Q16" s="29">
        <f>R16+S16</f>
        <v>0</v>
      </c>
      <c r="R16" s="29">
        <v>0</v>
      </c>
      <c r="S16" s="23"/>
      <c r="T16" s="2" t="s">
        <v>128</v>
      </c>
    </row>
    <row r="17" spans="1:20" s="30" customFormat="1" ht="66" customHeight="1" x14ac:dyDescent="0.25">
      <c r="A17" s="20">
        <v>5</v>
      </c>
      <c r="B17" s="21" t="s">
        <v>45</v>
      </c>
      <c r="C17" s="22" t="s">
        <v>46</v>
      </c>
      <c r="D17" s="22" t="s">
        <v>25</v>
      </c>
      <c r="E17" s="23"/>
      <c r="F17" s="24" t="s">
        <v>47</v>
      </c>
      <c r="G17" s="24" t="s">
        <v>37</v>
      </c>
      <c r="H17" s="24"/>
      <c r="I17" s="25">
        <f>J17+K17</f>
        <v>1100</v>
      </c>
      <c r="J17" s="26">
        <v>1100</v>
      </c>
      <c r="K17" s="27">
        <v>0</v>
      </c>
      <c r="L17" s="25">
        <f t="shared" si="8"/>
        <v>1100</v>
      </c>
      <c r="M17" s="26">
        <v>1100</v>
      </c>
      <c r="N17" s="27">
        <v>0</v>
      </c>
      <c r="O17" s="28">
        <v>-1100</v>
      </c>
      <c r="P17" s="23"/>
      <c r="Q17" s="29">
        <f>R17+S17</f>
        <v>0</v>
      </c>
      <c r="R17" s="29">
        <v>0</v>
      </c>
      <c r="S17" s="23"/>
      <c r="T17" s="31"/>
    </row>
    <row r="18" spans="1:20" s="18" customFormat="1" ht="61.5" customHeight="1" x14ac:dyDescent="0.25">
      <c r="A18" s="12" t="s">
        <v>50</v>
      </c>
      <c r="B18" s="13" t="s">
        <v>51</v>
      </c>
      <c r="C18" s="14"/>
      <c r="D18" s="14"/>
      <c r="E18" s="15"/>
      <c r="F18" s="15"/>
      <c r="G18" s="15"/>
      <c r="H18" s="15"/>
      <c r="I18" s="16">
        <f>I19</f>
        <v>316</v>
      </c>
      <c r="J18" s="16">
        <f t="shared" ref="J18:K18" si="9">J19</f>
        <v>316</v>
      </c>
      <c r="K18" s="16">
        <f t="shared" si="9"/>
        <v>0</v>
      </c>
      <c r="L18" s="16">
        <f t="shared" ref="L18:N18" si="10">L19</f>
        <v>316</v>
      </c>
      <c r="M18" s="16">
        <f t="shared" si="10"/>
        <v>316</v>
      </c>
      <c r="N18" s="19">
        <f t="shared" si="10"/>
        <v>0</v>
      </c>
      <c r="O18" s="17">
        <f>O19</f>
        <v>-316</v>
      </c>
      <c r="P18" s="17">
        <f t="shared" ref="P18:S18" si="11">P19</f>
        <v>0</v>
      </c>
      <c r="Q18" s="17">
        <f t="shared" si="11"/>
        <v>0</v>
      </c>
      <c r="R18" s="17">
        <f t="shared" si="11"/>
        <v>0</v>
      </c>
      <c r="S18" s="17">
        <f t="shared" si="11"/>
        <v>0</v>
      </c>
      <c r="T18" s="15"/>
    </row>
    <row r="19" spans="1:20" s="18" customFormat="1" ht="66" customHeight="1" x14ac:dyDescent="0.25">
      <c r="A19" s="12">
        <v>1</v>
      </c>
      <c r="B19" s="13" t="s">
        <v>52</v>
      </c>
      <c r="C19" s="14"/>
      <c r="D19" s="14"/>
      <c r="E19" s="15"/>
      <c r="F19" s="15"/>
      <c r="G19" s="15"/>
      <c r="H19" s="15"/>
      <c r="I19" s="16">
        <f>SUM(I20:I21)</f>
        <v>316</v>
      </c>
      <c r="J19" s="16">
        <f t="shared" ref="J19:O19" si="12">SUM(J20:J21)</f>
        <v>316</v>
      </c>
      <c r="K19" s="16">
        <f t="shared" si="12"/>
        <v>0</v>
      </c>
      <c r="L19" s="16">
        <f t="shared" si="12"/>
        <v>316</v>
      </c>
      <c r="M19" s="16">
        <f t="shared" si="12"/>
        <v>316</v>
      </c>
      <c r="N19" s="16">
        <f t="shared" si="12"/>
        <v>0</v>
      </c>
      <c r="O19" s="16">
        <f t="shared" si="12"/>
        <v>-316</v>
      </c>
      <c r="P19" s="19">
        <f t="shared" ref="P19" si="13">SUM(P20:P21)</f>
        <v>0</v>
      </c>
      <c r="Q19" s="19">
        <f t="shared" ref="Q19" si="14">SUM(Q20:Q21)</f>
        <v>0</v>
      </c>
      <c r="R19" s="19">
        <f t="shared" ref="R19:S19" si="15">SUM(R20:R21)</f>
        <v>0</v>
      </c>
      <c r="S19" s="19">
        <f t="shared" si="15"/>
        <v>0</v>
      </c>
      <c r="T19" s="15"/>
    </row>
    <row r="20" spans="1:20" s="30" customFormat="1" ht="61.5" customHeight="1" x14ac:dyDescent="0.25">
      <c r="A20" s="20" t="s">
        <v>56</v>
      </c>
      <c r="B20" s="21" t="s">
        <v>53</v>
      </c>
      <c r="C20" s="22" t="s">
        <v>54</v>
      </c>
      <c r="D20" s="22" t="s">
        <v>41</v>
      </c>
      <c r="E20" s="23"/>
      <c r="F20" s="24" t="s">
        <v>55</v>
      </c>
      <c r="G20" s="24" t="s">
        <v>37</v>
      </c>
      <c r="H20" s="24"/>
      <c r="I20" s="25">
        <f>J20+K20</f>
        <v>158</v>
      </c>
      <c r="J20" s="26">
        <v>158</v>
      </c>
      <c r="K20" s="27">
        <v>0</v>
      </c>
      <c r="L20" s="25">
        <f>M20+N20</f>
        <v>158</v>
      </c>
      <c r="M20" s="26">
        <v>158</v>
      </c>
      <c r="N20" s="27">
        <v>0</v>
      </c>
      <c r="O20" s="28">
        <v>-158</v>
      </c>
      <c r="P20" s="23"/>
      <c r="Q20" s="29">
        <f>R20+S20</f>
        <v>0</v>
      </c>
      <c r="R20" s="29">
        <v>0</v>
      </c>
      <c r="S20" s="23"/>
      <c r="T20" s="2" t="s">
        <v>129</v>
      </c>
    </row>
    <row r="21" spans="1:20" s="30" customFormat="1" ht="42" customHeight="1" x14ac:dyDescent="0.25">
      <c r="A21" s="20" t="s">
        <v>57</v>
      </c>
      <c r="B21" s="21" t="s">
        <v>58</v>
      </c>
      <c r="C21" s="22" t="s">
        <v>59</v>
      </c>
      <c r="D21" s="22" t="s">
        <v>60</v>
      </c>
      <c r="E21" s="23"/>
      <c r="F21" s="24" t="s">
        <v>55</v>
      </c>
      <c r="G21" s="24" t="s">
        <v>37</v>
      </c>
      <c r="H21" s="24"/>
      <c r="I21" s="25">
        <f>J21+K21</f>
        <v>158</v>
      </c>
      <c r="J21" s="26">
        <v>158</v>
      </c>
      <c r="K21" s="27">
        <v>0</v>
      </c>
      <c r="L21" s="25">
        <f>M21+N21</f>
        <v>158</v>
      </c>
      <c r="M21" s="26">
        <v>158</v>
      </c>
      <c r="N21" s="27">
        <v>0</v>
      </c>
      <c r="O21" s="28">
        <v>-158</v>
      </c>
      <c r="P21" s="23"/>
      <c r="Q21" s="29">
        <f>R21+S21</f>
        <v>0</v>
      </c>
      <c r="R21" s="29">
        <v>0</v>
      </c>
      <c r="S21" s="23"/>
      <c r="T21" s="31"/>
    </row>
    <row r="22" spans="1:20" s="9" customFormat="1" ht="53.25" customHeight="1" x14ac:dyDescent="0.25">
      <c r="A22" s="32" t="s">
        <v>48</v>
      </c>
      <c r="B22" s="33" t="s">
        <v>130</v>
      </c>
      <c r="C22" s="34"/>
      <c r="D22" s="34"/>
      <c r="E22" s="5"/>
      <c r="F22" s="14"/>
      <c r="G22" s="14"/>
      <c r="H22" s="14"/>
      <c r="I22" s="7">
        <f>I23+I31</f>
        <v>7731</v>
      </c>
      <c r="J22" s="7">
        <f t="shared" ref="J22:S22" si="16">J23+J31</f>
        <v>5731</v>
      </c>
      <c r="K22" s="7">
        <f t="shared" si="16"/>
        <v>2000</v>
      </c>
      <c r="L22" s="7">
        <f t="shared" si="16"/>
        <v>5731</v>
      </c>
      <c r="M22" s="7">
        <f t="shared" si="16"/>
        <v>5731</v>
      </c>
      <c r="N22" s="7">
        <f t="shared" si="16"/>
        <v>0</v>
      </c>
      <c r="O22" s="7">
        <f t="shared" si="16"/>
        <v>5731</v>
      </c>
      <c r="P22" s="7">
        <f t="shared" si="16"/>
        <v>0</v>
      </c>
      <c r="Q22" s="7">
        <f>Q23+Q31</f>
        <v>5731</v>
      </c>
      <c r="R22" s="7">
        <f t="shared" si="16"/>
        <v>5731</v>
      </c>
      <c r="S22" s="7">
        <f t="shared" si="16"/>
        <v>0</v>
      </c>
      <c r="T22" s="5"/>
    </row>
    <row r="23" spans="1:20" s="30" customFormat="1" ht="57.75" customHeight="1" x14ac:dyDescent="0.25">
      <c r="A23" s="12" t="s">
        <v>8</v>
      </c>
      <c r="B23" s="13" t="s">
        <v>7</v>
      </c>
      <c r="C23" s="14"/>
      <c r="D23" s="14"/>
      <c r="E23" s="15"/>
      <c r="F23" s="15"/>
      <c r="G23" s="15"/>
      <c r="H23" s="15"/>
      <c r="I23" s="16">
        <f>I24</f>
        <v>7415</v>
      </c>
      <c r="J23" s="16">
        <f t="shared" ref="J23:S23" si="17">J24</f>
        <v>5415</v>
      </c>
      <c r="K23" s="16">
        <f t="shared" si="17"/>
        <v>2000</v>
      </c>
      <c r="L23" s="16">
        <f t="shared" si="17"/>
        <v>5415</v>
      </c>
      <c r="M23" s="16">
        <f t="shared" si="17"/>
        <v>5415</v>
      </c>
      <c r="N23" s="16">
        <f t="shared" si="17"/>
        <v>0</v>
      </c>
      <c r="O23" s="16">
        <f t="shared" si="17"/>
        <v>5415</v>
      </c>
      <c r="P23" s="16">
        <f t="shared" si="17"/>
        <v>0</v>
      </c>
      <c r="Q23" s="16">
        <f t="shared" si="17"/>
        <v>5415</v>
      </c>
      <c r="R23" s="16">
        <f t="shared" si="17"/>
        <v>5415</v>
      </c>
      <c r="S23" s="16">
        <f t="shared" si="17"/>
        <v>0</v>
      </c>
      <c r="T23" s="15"/>
    </row>
    <row r="24" spans="1:20" s="30" customFormat="1" ht="59.25" customHeight="1" x14ac:dyDescent="0.25">
      <c r="A24" s="12">
        <v>1</v>
      </c>
      <c r="B24" s="13" t="s">
        <v>9</v>
      </c>
      <c r="C24" s="14"/>
      <c r="D24" s="14"/>
      <c r="E24" s="15"/>
      <c r="F24" s="15"/>
      <c r="G24" s="15"/>
      <c r="H24" s="15"/>
      <c r="I24" s="16">
        <f>SUM(I25:I30)</f>
        <v>7415</v>
      </c>
      <c r="J24" s="16">
        <f t="shared" ref="J24:S24" si="18">SUM(J25:J30)</f>
        <v>5415</v>
      </c>
      <c r="K24" s="16">
        <f t="shared" si="18"/>
        <v>2000</v>
      </c>
      <c r="L24" s="16">
        <f t="shared" si="18"/>
        <v>5415</v>
      </c>
      <c r="M24" s="16">
        <f t="shared" si="18"/>
        <v>5415</v>
      </c>
      <c r="N24" s="16">
        <f t="shared" si="18"/>
        <v>0</v>
      </c>
      <c r="O24" s="16">
        <f t="shared" si="18"/>
        <v>5415</v>
      </c>
      <c r="P24" s="16">
        <f t="shared" si="18"/>
        <v>0</v>
      </c>
      <c r="Q24" s="16">
        <f t="shared" si="18"/>
        <v>5415</v>
      </c>
      <c r="R24" s="16">
        <f t="shared" si="18"/>
        <v>5415</v>
      </c>
      <c r="S24" s="16">
        <f t="shared" si="18"/>
        <v>0</v>
      </c>
      <c r="T24" s="15"/>
    </row>
    <row r="25" spans="1:20" s="30" customFormat="1" ht="59.25" customHeight="1" x14ac:dyDescent="0.25">
      <c r="A25" s="20" t="s">
        <v>56</v>
      </c>
      <c r="B25" s="21" t="s">
        <v>61</v>
      </c>
      <c r="C25" s="22" t="s">
        <v>35</v>
      </c>
      <c r="D25" s="22" t="s">
        <v>15</v>
      </c>
      <c r="E25" s="23"/>
      <c r="F25" s="24" t="s">
        <v>62</v>
      </c>
      <c r="G25" s="24" t="s">
        <v>37</v>
      </c>
      <c r="H25" s="24"/>
      <c r="I25" s="25">
        <f>J25+K25</f>
        <v>3400</v>
      </c>
      <c r="J25" s="26">
        <v>1400</v>
      </c>
      <c r="K25" s="27">
        <v>2000</v>
      </c>
      <c r="L25" s="25">
        <f>M25+N25</f>
        <v>1400</v>
      </c>
      <c r="M25" s="26">
        <v>1400</v>
      </c>
      <c r="N25" s="27">
        <v>0</v>
      </c>
      <c r="O25" s="35">
        <v>1400</v>
      </c>
      <c r="P25" s="23"/>
      <c r="Q25" s="36">
        <f t="shared" ref="Q25:Q30" si="19">R25+S25</f>
        <v>1400</v>
      </c>
      <c r="R25" s="36">
        <v>1400</v>
      </c>
      <c r="S25" s="23"/>
      <c r="T25" s="31" t="s">
        <v>121</v>
      </c>
    </row>
    <row r="26" spans="1:20" s="30" customFormat="1" ht="56.25" customHeight="1" x14ac:dyDescent="0.25">
      <c r="A26" s="20" t="s">
        <v>57</v>
      </c>
      <c r="B26" s="21" t="s">
        <v>17</v>
      </c>
      <c r="C26" s="22" t="s">
        <v>54</v>
      </c>
      <c r="D26" s="22" t="s">
        <v>41</v>
      </c>
      <c r="E26" s="23"/>
      <c r="F26" s="24" t="s">
        <v>42</v>
      </c>
      <c r="G26" s="24">
        <v>2025</v>
      </c>
      <c r="H26" s="24"/>
      <c r="I26" s="25">
        <f t="shared" ref="I26" si="20">J26+K26</f>
        <v>2000</v>
      </c>
      <c r="J26" s="26">
        <v>2000</v>
      </c>
      <c r="K26" s="27">
        <v>0</v>
      </c>
      <c r="L26" s="25">
        <f t="shared" ref="L26:L27" si="21">M26+N26</f>
        <v>2000</v>
      </c>
      <c r="M26" s="26">
        <v>2000</v>
      </c>
      <c r="N26" s="27">
        <v>0</v>
      </c>
      <c r="O26" s="35">
        <v>2000</v>
      </c>
      <c r="P26" s="23"/>
      <c r="Q26" s="36">
        <f t="shared" si="19"/>
        <v>2000</v>
      </c>
      <c r="R26" s="36">
        <v>2000</v>
      </c>
      <c r="S26" s="37"/>
      <c r="T26" s="31" t="s">
        <v>122</v>
      </c>
    </row>
    <row r="27" spans="1:20" s="30" customFormat="1" ht="42" customHeight="1" x14ac:dyDescent="0.25">
      <c r="A27" s="20" t="s">
        <v>69</v>
      </c>
      <c r="B27" s="21" t="s">
        <v>64</v>
      </c>
      <c r="C27" s="22" t="s">
        <v>43</v>
      </c>
      <c r="D27" s="22" t="s">
        <v>16</v>
      </c>
      <c r="E27" s="23"/>
      <c r="F27" s="24" t="s">
        <v>44</v>
      </c>
      <c r="G27" s="24">
        <v>2024</v>
      </c>
      <c r="H27" s="24"/>
      <c r="I27" s="25">
        <f>J27+K27</f>
        <v>697</v>
      </c>
      <c r="J27" s="26">
        <v>697</v>
      </c>
      <c r="K27" s="27">
        <v>0</v>
      </c>
      <c r="L27" s="25">
        <f t="shared" si="21"/>
        <v>697</v>
      </c>
      <c r="M27" s="26">
        <v>697</v>
      </c>
      <c r="N27" s="27">
        <v>0</v>
      </c>
      <c r="O27" s="35">
        <v>697</v>
      </c>
      <c r="P27" s="23"/>
      <c r="Q27" s="36">
        <f t="shared" si="19"/>
        <v>697</v>
      </c>
      <c r="R27" s="36">
        <v>697</v>
      </c>
      <c r="S27" s="38"/>
      <c r="T27" s="31" t="s">
        <v>122</v>
      </c>
    </row>
    <row r="28" spans="1:20" s="30" customFormat="1" ht="60.75" customHeight="1" x14ac:dyDescent="0.25">
      <c r="A28" s="20" t="s">
        <v>70</v>
      </c>
      <c r="B28" s="21" t="s">
        <v>65</v>
      </c>
      <c r="C28" s="22" t="s">
        <v>66</v>
      </c>
      <c r="D28" s="22" t="s">
        <v>67</v>
      </c>
      <c r="E28" s="23"/>
      <c r="F28" s="24" t="s">
        <v>44</v>
      </c>
      <c r="G28" s="24">
        <v>2025</v>
      </c>
      <c r="H28" s="24"/>
      <c r="I28" s="25">
        <f>J28+K28</f>
        <v>158</v>
      </c>
      <c r="J28" s="26">
        <v>158</v>
      </c>
      <c r="K28" s="27">
        <v>0</v>
      </c>
      <c r="L28" s="25">
        <f t="shared" ref="L28:L33" si="22">M28+N28</f>
        <v>158</v>
      </c>
      <c r="M28" s="26">
        <v>158</v>
      </c>
      <c r="N28" s="27">
        <v>0</v>
      </c>
      <c r="O28" s="35">
        <v>158</v>
      </c>
      <c r="P28" s="23"/>
      <c r="Q28" s="36">
        <f t="shared" si="19"/>
        <v>158</v>
      </c>
      <c r="R28" s="36">
        <v>158</v>
      </c>
      <c r="S28" s="27"/>
      <c r="T28" s="31" t="s">
        <v>122</v>
      </c>
    </row>
    <row r="29" spans="1:20" s="9" customFormat="1" ht="60" customHeight="1" x14ac:dyDescent="0.25">
      <c r="A29" s="20" t="s">
        <v>23</v>
      </c>
      <c r="B29" s="21" t="s">
        <v>68</v>
      </c>
      <c r="C29" s="22" t="s">
        <v>66</v>
      </c>
      <c r="D29" s="22" t="s">
        <v>67</v>
      </c>
      <c r="E29" s="23"/>
      <c r="F29" s="24" t="s">
        <v>44</v>
      </c>
      <c r="G29" s="24">
        <v>2025</v>
      </c>
      <c r="H29" s="24"/>
      <c r="I29" s="25">
        <f>J29+K29</f>
        <v>60</v>
      </c>
      <c r="J29" s="26">
        <v>60</v>
      </c>
      <c r="K29" s="27">
        <v>0</v>
      </c>
      <c r="L29" s="25">
        <f t="shared" si="22"/>
        <v>60</v>
      </c>
      <c r="M29" s="26">
        <v>60</v>
      </c>
      <c r="N29" s="27">
        <v>0</v>
      </c>
      <c r="O29" s="35">
        <v>60</v>
      </c>
      <c r="P29" s="23"/>
      <c r="Q29" s="36">
        <f t="shared" si="19"/>
        <v>60</v>
      </c>
      <c r="R29" s="36">
        <v>60</v>
      </c>
      <c r="S29" s="38"/>
      <c r="T29" s="31" t="s">
        <v>122</v>
      </c>
    </row>
    <row r="30" spans="1:20" s="9" customFormat="1" ht="52.5" customHeight="1" x14ac:dyDescent="0.25">
      <c r="A30" s="20" t="s">
        <v>24</v>
      </c>
      <c r="B30" s="21" t="s">
        <v>73</v>
      </c>
      <c r="C30" s="22" t="s">
        <v>74</v>
      </c>
      <c r="D30" s="22" t="s">
        <v>25</v>
      </c>
      <c r="E30" s="23"/>
      <c r="F30" s="24" t="s">
        <v>117</v>
      </c>
      <c r="G30" s="24" t="s">
        <v>75</v>
      </c>
      <c r="H30" s="24"/>
      <c r="I30" s="25">
        <f>J30+K30</f>
        <v>1100</v>
      </c>
      <c r="J30" s="26">
        <v>1100</v>
      </c>
      <c r="K30" s="27">
        <v>0</v>
      </c>
      <c r="L30" s="25">
        <f t="shared" si="22"/>
        <v>1100</v>
      </c>
      <c r="M30" s="26">
        <v>1100</v>
      </c>
      <c r="N30" s="27">
        <v>0</v>
      </c>
      <c r="O30" s="35">
        <v>1100</v>
      </c>
      <c r="P30" s="23"/>
      <c r="Q30" s="36">
        <f t="shared" si="19"/>
        <v>1100</v>
      </c>
      <c r="R30" s="36">
        <v>1100</v>
      </c>
      <c r="S30" s="38"/>
      <c r="T30" s="31" t="s">
        <v>122</v>
      </c>
    </row>
    <row r="31" spans="1:20" s="9" customFormat="1" ht="60.75" customHeight="1" x14ac:dyDescent="0.25">
      <c r="A31" s="12" t="s">
        <v>50</v>
      </c>
      <c r="B31" s="13" t="s">
        <v>51</v>
      </c>
      <c r="C31" s="14"/>
      <c r="D31" s="14"/>
      <c r="E31" s="15"/>
      <c r="F31" s="15"/>
      <c r="G31" s="15"/>
      <c r="H31" s="15"/>
      <c r="I31" s="16">
        <f>I32</f>
        <v>316</v>
      </c>
      <c r="J31" s="16">
        <f t="shared" ref="J31:N31" si="23">J32</f>
        <v>316</v>
      </c>
      <c r="K31" s="16">
        <f t="shared" si="23"/>
        <v>0</v>
      </c>
      <c r="L31" s="16">
        <f t="shared" si="23"/>
        <v>316</v>
      </c>
      <c r="M31" s="16">
        <f t="shared" si="23"/>
        <v>316</v>
      </c>
      <c r="N31" s="19">
        <f t="shared" si="23"/>
        <v>0</v>
      </c>
      <c r="O31" s="17">
        <f>O32</f>
        <v>316</v>
      </c>
      <c r="P31" s="17">
        <f t="shared" ref="P31:S31" si="24">P32</f>
        <v>0</v>
      </c>
      <c r="Q31" s="17">
        <f t="shared" si="24"/>
        <v>316</v>
      </c>
      <c r="R31" s="17">
        <f t="shared" si="24"/>
        <v>316</v>
      </c>
      <c r="S31" s="17">
        <f t="shared" si="24"/>
        <v>0</v>
      </c>
      <c r="T31" s="15"/>
    </row>
    <row r="32" spans="1:20" s="9" customFormat="1" ht="60.75" customHeight="1" x14ac:dyDescent="0.25">
      <c r="A32" s="12">
        <v>1</v>
      </c>
      <c r="B32" s="13" t="s">
        <v>52</v>
      </c>
      <c r="C32" s="14"/>
      <c r="D32" s="14"/>
      <c r="E32" s="15"/>
      <c r="F32" s="15"/>
      <c r="G32" s="15"/>
      <c r="H32" s="15"/>
      <c r="I32" s="16">
        <f>SUM(I33:I34)</f>
        <v>316</v>
      </c>
      <c r="J32" s="16">
        <f t="shared" ref="J32:S32" si="25">SUM(J33:J34)</f>
        <v>316</v>
      </c>
      <c r="K32" s="16">
        <f t="shared" si="25"/>
        <v>0</v>
      </c>
      <c r="L32" s="16">
        <f t="shared" si="25"/>
        <v>316</v>
      </c>
      <c r="M32" s="16">
        <f t="shared" si="25"/>
        <v>316</v>
      </c>
      <c r="N32" s="16">
        <f t="shared" si="25"/>
        <v>0</v>
      </c>
      <c r="O32" s="16">
        <f t="shared" si="25"/>
        <v>316</v>
      </c>
      <c r="P32" s="19">
        <f t="shared" si="25"/>
        <v>0</v>
      </c>
      <c r="Q32" s="17">
        <f t="shared" si="25"/>
        <v>316</v>
      </c>
      <c r="R32" s="17">
        <f t="shared" si="25"/>
        <v>316</v>
      </c>
      <c r="S32" s="19">
        <f t="shared" si="25"/>
        <v>0</v>
      </c>
      <c r="T32" s="15"/>
    </row>
    <row r="33" spans="1:20" s="9" customFormat="1" ht="52.5" customHeight="1" x14ac:dyDescent="0.25">
      <c r="A33" s="20">
        <v>1</v>
      </c>
      <c r="B33" s="21" t="s">
        <v>76</v>
      </c>
      <c r="C33" s="22" t="s">
        <v>77</v>
      </c>
      <c r="D33" s="22" t="s">
        <v>78</v>
      </c>
      <c r="E33" s="23"/>
      <c r="F33" s="24" t="s">
        <v>44</v>
      </c>
      <c r="G33" s="24">
        <v>2025</v>
      </c>
      <c r="H33" s="24"/>
      <c r="I33" s="25">
        <f>J33+K33</f>
        <v>158</v>
      </c>
      <c r="J33" s="26">
        <v>158</v>
      </c>
      <c r="K33" s="27">
        <v>0</v>
      </c>
      <c r="L33" s="25">
        <f t="shared" si="22"/>
        <v>158</v>
      </c>
      <c r="M33" s="26">
        <v>158</v>
      </c>
      <c r="N33" s="27">
        <v>0</v>
      </c>
      <c r="O33" s="35">
        <v>158</v>
      </c>
      <c r="P33" s="23"/>
      <c r="Q33" s="36">
        <f>R33+S33</f>
        <v>158</v>
      </c>
      <c r="R33" s="36">
        <v>158</v>
      </c>
      <c r="S33" s="38"/>
      <c r="T33" s="31" t="s">
        <v>122</v>
      </c>
    </row>
    <row r="34" spans="1:20" s="9" customFormat="1" ht="57" customHeight="1" x14ac:dyDescent="0.25">
      <c r="A34" s="20"/>
      <c r="B34" s="21" t="s">
        <v>71</v>
      </c>
      <c r="C34" s="22" t="s">
        <v>72</v>
      </c>
      <c r="D34" s="22" t="s">
        <v>60</v>
      </c>
      <c r="E34" s="23"/>
      <c r="F34" s="24" t="s">
        <v>44</v>
      </c>
      <c r="G34" s="24" t="s">
        <v>37</v>
      </c>
      <c r="H34" s="24"/>
      <c r="I34" s="25">
        <f>J34+K34</f>
        <v>158</v>
      </c>
      <c r="J34" s="26">
        <v>158</v>
      </c>
      <c r="K34" s="27">
        <v>0</v>
      </c>
      <c r="L34" s="25">
        <f t="shared" ref="L34" si="26">M34+N34</f>
        <v>158</v>
      </c>
      <c r="M34" s="26">
        <v>158</v>
      </c>
      <c r="N34" s="27">
        <v>0</v>
      </c>
      <c r="O34" s="35">
        <v>158</v>
      </c>
      <c r="P34" s="23"/>
      <c r="Q34" s="36">
        <f>R34+S34</f>
        <v>158</v>
      </c>
      <c r="R34" s="36">
        <v>158</v>
      </c>
      <c r="S34" s="38"/>
      <c r="T34" s="31" t="s">
        <v>122</v>
      </c>
    </row>
  </sheetData>
  <mergeCells count="25">
    <mergeCell ref="A1:T1"/>
    <mergeCell ref="A4:T4"/>
    <mergeCell ref="Q5:T5"/>
    <mergeCell ref="B6:B8"/>
    <mergeCell ref="A6:A8"/>
    <mergeCell ref="H6:H8"/>
    <mergeCell ref="L6:N6"/>
    <mergeCell ref="M7:N7"/>
    <mergeCell ref="I6:K6"/>
    <mergeCell ref="A2:T2"/>
    <mergeCell ref="I7:I8"/>
    <mergeCell ref="J7:K7"/>
    <mergeCell ref="L7:L8"/>
    <mergeCell ref="G6:G8"/>
    <mergeCell ref="F6:F8"/>
    <mergeCell ref="A3:T3"/>
    <mergeCell ref="T6:T8"/>
    <mergeCell ref="D6:D8"/>
    <mergeCell ref="E6:E8"/>
    <mergeCell ref="C6:C8"/>
    <mergeCell ref="O6:P6"/>
    <mergeCell ref="O7:P7"/>
    <mergeCell ref="Q6:S6"/>
    <mergeCell ref="Q7:Q8"/>
    <mergeCell ref="R7:S7"/>
  </mergeCells>
  <printOptions horizontalCentered="1"/>
  <pageMargins left="0.45" right="0.45" top="0.5" bottom="0.5" header="0.3" footer="0.3"/>
  <pageSetup paperSize="9" scale="65"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20"/>
  <sheetViews>
    <sheetView tabSelected="1" zoomScale="80" zoomScaleNormal="80" workbookViewId="0">
      <selection activeCell="W19" sqref="W19"/>
    </sheetView>
  </sheetViews>
  <sheetFormatPr defaultRowHeight="13.5" x14ac:dyDescent="0.2"/>
  <cols>
    <col min="1" max="1" width="4.75" style="3" customWidth="1"/>
    <col min="2" max="2" width="27.875" style="3" customWidth="1"/>
    <col min="3" max="3" width="7.875" style="39" customWidth="1"/>
    <col min="4" max="4" width="9.625" style="39" customWidth="1"/>
    <col min="5" max="5" width="7.625" style="3" customWidth="1"/>
    <col min="6" max="6" width="8.5" style="3" customWidth="1"/>
    <col min="7" max="7" width="20" style="3" customWidth="1"/>
    <col min="8" max="8" width="9.5" style="3" customWidth="1"/>
    <col min="9" max="9" width="8" style="3" customWidth="1"/>
    <col min="10" max="11" width="6.625" style="3" customWidth="1"/>
    <col min="12" max="12" width="20.75" style="3" customWidth="1"/>
    <col min="13" max="13" width="6.625" style="3" customWidth="1"/>
    <col min="14" max="14" width="9.75" style="3" customWidth="1"/>
    <col min="15" max="15" width="35" style="41" customWidth="1"/>
    <col min="16" max="16" width="22.125" style="41" customWidth="1"/>
    <col min="17" max="17" width="1.25" style="3" customWidth="1"/>
    <col min="18" max="19" width="7.625" style="3" customWidth="1"/>
    <col min="20" max="20" width="13.875" style="3" customWidth="1"/>
    <col min="21" max="16384" width="9" style="3"/>
  </cols>
  <sheetData>
    <row r="1" spans="1:20" ht="18.75" x14ac:dyDescent="0.2">
      <c r="A1" s="64" t="s">
        <v>118</v>
      </c>
      <c r="B1" s="64"/>
      <c r="C1" s="64"/>
      <c r="D1" s="64"/>
      <c r="E1" s="64"/>
      <c r="F1" s="64"/>
      <c r="G1" s="64"/>
      <c r="H1" s="64"/>
      <c r="I1" s="64"/>
      <c r="J1" s="64"/>
      <c r="K1" s="64"/>
      <c r="L1" s="64"/>
      <c r="M1" s="64"/>
      <c r="N1" s="64"/>
      <c r="O1" s="64"/>
    </row>
    <row r="2" spans="1:20" ht="24.95" customHeight="1" x14ac:dyDescent="0.2">
      <c r="A2" s="64" t="s">
        <v>125</v>
      </c>
      <c r="B2" s="64"/>
      <c r="C2" s="64"/>
      <c r="D2" s="64"/>
      <c r="E2" s="64"/>
      <c r="F2" s="64"/>
      <c r="G2" s="64"/>
      <c r="H2" s="64"/>
      <c r="I2" s="64"/>
      <c r="J2" s="64"/>
      <c r="K2" s="64"/>
      <c r="L2" s="64"/>
      <c r="M2" s="64"/>
      <c r="N2" s="64"/>
      <c r="O2" s="64"/>
      <c r="P2" s="42"/>
      <c r="Q2" s="42"/>
      <c r="R2" s="42"/>
      <c r="S2" s="42"/>
      <c r="T2" s="42"/>
    </row>
    <row r="3" spans="1:20" ht="18.75" x14ac:dyDescent="0.2">
      <c r="A3" s="72" t="str">
        <f>'PL01- DTMN'!A4:T4</f>
        <v>( Kèm theo Tờ trình số:   103 /TTr-UBND ngày 12  tháng  6   năm 2024 của UBND huyện Đăk Glei)</v>
      </c>
      <c r="B3" s="65"/>
      <c r="C3" s="65"/>
      <c r="D3" s="65"/>
      <c r="E3" s="65"/>
      <c r="F3" s="65"/>
      <c r="G3" s="65"/>
      <c r="H3" s="65"/>
      <c r="I3" s="65"/>
      <c r="J3" s="65"/>
      <c r="K3" s="65"/>
      <c r="L3" s="65"/>
      <c r="M3" s="65"/>
      <c r="N3" s="65"/>
      <c r="O3" s="65"/>
    </row>
    <row r="4" spans="1:20" ht="15.75" x14ac:dyDescent="0.2">
      <c r="A4" s="73" t="s">
        <v>80</v>
      </c>
      <c r="B4" s="73"/>
      <c r="C4" s="73"/>
      <c r="D4" s="73"/>
      <c r="E4" s="73"/>
      <c r="F4" s="73"/>
      <c r="G4" s="73"/>
      <c r="H4" s="73"/>
      <c r="I4" s="73"/>
      <c r="J4" s="73"/>
      <c r="K4" s="73"/>
      <c r="L4" s="73"/>
      <c r="M4" s="73"/>
      <c r="N4" s="73"/>
      <c r="O4" s="73"/>
    </row>
    <row r="5" spans="1:20" ht="45.75" customHeight="1" x14ac:dyDescent="0.2">
      <c r="A5" s="70" t="s">
        <v>0</v>
      </c>
      <c r="B5" s="70" t="s">
        <v>81</v>
      </c>
      <c r="C5" s="70" t="s">
        <v>82</v>
      </c>
      <c r="D5" s="70" t="s">
        <v>2</v>
      </c>
      <c r="E5" s="70" t="s">
        <v>83</v>
      </c>
      <c r="F5" s="70"/>
      <c r="G5" s="70"/>
      <c r="H5" s="70"/>
      <c r="I5" s="70" t="s">
        <v>84</v>
      </c>
      <c r="J5" s="70"/>
      <c r="K5" s="70"/>
      <c r="L5" s="70"/>
      <c r="M5" s="70"/>
      <c r="N5" s="70" t="s">
        <v>85</v>
      </c>
      <c r="O5" s="71" t="s">
        <v>34</v>
      </c>
    </row>
    <row r="6" spans="1:20" ht="35.25" customHeight="1" x14ac:dyDescent="0.2">
      <c r="A6" s="70"/>
      <c r="B6" s="70"/>
      <c r="C6" s="70"/>
      <c r="D6" s="70"/>
      <c r="E6" s="70" t="s">
        <v>3</v>
      </c>
      <c r="F6" s="70"/>
      <c r="G6" s="70"/>
      <c r="H6" s="70"/>
      <c r="I6" s="70" t="s">
        <v>3</v>
      </c>
      <c r="J6" s="70"/>
      <c r="K6" s="70"/>
      <c r="L6" s="70"/>
      <c r="M6" s="70"/>
      <c r="N6" s="70"/>
      <c r="O6" s="71"/>
    </row>
    <row r="7" spans="1:20" x14ac:dyDescent="0.2">
      <c r="A7" s="70"/>
      <c r="B7" s="70"/>
      <c r="C7" s="70"/>
      <c r="D7" s="70"/>
      <c r="E7" s="70" t="s">
        <v>86</v>
      </c>
      <c r="F7" s="70" t="s">
        <v>87</v>
      </c>
      <c r="G7" s="70" t="s">
        <v>88</v>
      </c>
      <c r="H7" s="70" t="s">
        <v>30</v>
      </c>
      <c r="I7" s="70" t="s">
        <v>86</v>
      </c>
      <c r="J7" s="70" t="s">
        <v>87</v>
      </c>
      <c r="K7" s="70" t="s">
        <v>89</v>
      </c>
      <c r="L7" s="70" t="s">
        <v>90</v>
      </c>
      <c r="M7" s="70" t="s">
        <v>91</v>
      </c>
      <c r="N7" s="70"/>
      <c r="O7" s="71"/>
    </row>
    <row r="8" spans="1:20" x14ac:dyDescent="0.2">
      <c r="A8" s="70"/>
      <c r="B8" s="70"/>
      <c r="C8" s="70"/>
      <c r="D8" s="70"/>
      <c r="E8" s="70"/>
      <c r="F8" s="70"/>
      <c r="G8" s="70"/>
      <c r="H8" s="70"/>
      <c r="I8" s="70"/>
      <c r="J8" s="70"/>
      <c r="K8" s="70"/>
      <c r="L8" s="70"/>
      <c r="M8" s="70"/>
      <c r="N8" s="70"/>
      <c r="O8" s="71"/>
    </row>
    <row r="9" spans="1:20" ht="54" customHeight="1" x14ac:dyDescent="0.2">
      <c r="A9" s="70"/>
      <c r="B9" s="70"/>
      <c r="C9" s="70"/>
      <c r="D9" s="70"/>
      <c r="E9" s="70"/>
      <c r="F9" s="70"/>
      <c r="G9" s="70"/>
      <c r="H9" s="70"/>
      <c r="I9" s="70"/>
      <c r="J9" s="70"/>
      <c r="K9" s="70"/>
      <c r="L9" s="70"/>
      <c r="M9" s="70"/>
      <c r="N9" s="70"/>
      <c r="O9" s="71"/>
    </row>
    <row r="10" spans="1:20" s="46" customFormat="1" ht="30" customHeight="1" x14ac:dyDescent="0.25">
      <c r="A10" s="43">
        <v>1</v>
      </c>
      <c r="B10" s="43">
        <v>2</v>
      </c>
      <c r="C10" s="43">
        <v>3</v>
      </c>
      <c r="D10" s="43">
        <v>4</v>
      </c>
      <c r="E10" s="43">
        <v>4</v>
      </c>
      <c r="F10" s="43">
        <v>5</v>
      </c>
      <c r="G10" s="43">
        <v>6</v>
      </c>
      <c r="H10" s="43">
        <v>7</v>
      </c>
      <c r="I10" s="43">
        <v>8</v>
      </c>
      <c r="J10" s="43">
        <v>9</v>
      </c>
      <c r="K10" s="43">
        <v>10</v>
      </c>
      <c r="L10" s="43">
        <v>11</v>
      </c>
      <c r="M10" s="43">
        <v>12</v>
      </c>
      <c r="N10" s="43"/>
      <c r="O10" s="44">
        <v>13</v>
      </c>
      <c r="P10" s="45"/>
    </row>
    <row r="11" spans="1:20" s="46" customFormat="1" ht="30" customHeight="1" x14ac:dyDescent="0.25">
      <c r="A11" s="47" t="s">
        <v>6</v>
      </c>
      <c r="B11" s="69" t="s">
        <v>7</v>
      </c>
      <c r="C11" s="69"/>
      <c r="D11" s="69"/>
      <c r="E11" s="69"/>
      <c r="F11" s="69"/>
      <c r="G11" s="69"/>
      <c r="H11" s="69"/>
      <c r="I11" s="48"/>
      <c r="J11" s="48"/>
      <c r="K11" s="48"/>
      <c r="L11" s="48"/>
      <c r="M11" s="48"/>
      <c r="N11" s="49">
        <f>N12</f>
        <v>782</v>
      </c>
      <c r="O11" s="50"/>
      <c r="P11" s="45"/>
    </row>
    <row r="12" spans="1:20" s="46" customFormat="1" ht="30" customHeight="1" x14ac:dyDescent="0.25">
      <c r="A12" s="47" t="s">
        <v>8</v>
      </c>
      <c r="B12" s="69" t="s">
        <v>9</v>
      </c>
      <c r="C12" s="69"/>
      <c r="D12" s="69"/>
      <c r="E12" s="69"/>
      <c r="F12" s="69"/>
      <c r="G12" s="69"/>
      <c r="H12" s="69"/>
      <c r="I12" s="48"/>
      <c r="J12" s="48"/>
      <c r="K12" s="48"/>
      <c r="L12" s="48"/>
      <c r="M12" s="48"/>
      <c r="N12" s="49">
        <f>SUM(N13:N17)</f>
        <v>782</v>
      </c>
      <c r="O12" s="50"/>
      <c r="P12" s="45"/>
    </row>
    <row r="13" spans="1:20" ht="56.25" customHeight="1" x14ac:dyDescent="0.2">
      <c r="A13" s="43">
        <v>1</v>
      </c>
      <c r="B13" s="51" t="s">
        <v>19</v>
      </c>
      <c r="C13" s="53" t="s">
        <v>79</v>
      </c>
      <c r="D13" s="53" t="s">
        <v>15</v>
      </c>
      <c r="E13" s="52">
        <v>1077</v>
      </c>
      <c r="F13" s="52">
        <v>1077</v>
      </c>
      <c r="G13" s="53" t="s">
        <v>92</v>
      </c>
      <c r="H13" s="53" t="s">
        <v>37</v>
      </c>
      <c r="I13" s="52">
        <v>1077</v>
      </c>
      <c r="J13" s="52">
        <v>1077</v>
      </c>
      <c r="K13" s="48"/>
      <c r="L13" s="53" t="s">
        <v>93</v>
      </c>
      <c r="M13" s="53" t="s">
        <v>37</v>
      </c>
      <c r="N13" s="49">
        <v>0</v>
      </c>
      <c r="O13" s="58" t="s">
        <v>94</v>
      </c>
    </row>
    <row r="14" spans="1:20" ht="56.25" customHeight="1" x14ac:dyDescent="0.2">
      <c r="A14" s="43">
        <v>2</v>
      </c>
      <c r="B14" s="51" t="s">
        <v>20</v>
      </c>
      <c r="C14" s="53" t="s">
        <v>95</v>
      </c>
      <c r="D14" s="53" t="s">
        <v>15</v>
      </c>
      <c r="E14" s="54">
        <v>500</v>
      </c>
      <c r="F14" s="54">
        <v>500</v>
      </c>
      <c r="G14" s="53" t="s">
        <v>96</v>
      </c>
      <c r="H14" s="53" t="s">
        <v>37</v>
      </c>
      <c r="I14" s="54">
        <v>500</v>
      </c>
      <c r="J14" s="54">
        <v>500</v>
      </c>
      <c r="K14" s="54"/>
      <c r="L14" s="53" t="s">
        <v>97</v>
      </c>
      <c r="M14" s="53">
        <v>2024</v>
      </c>
      <c r="N14" s="55">
        <v>0</v>
      </c>
      <c r="O14" s="58" t="s">
        <v>98</v>
      </c>
    </row>
    <row r="15" spans="1:20" ht="56.25" customHeight="1" x14ac:dyDescent="0.2">
      <c r="A15" s="43">
        <v>3</v>
      </c>
      <c r="B15" s="51" t="s">
        <v>21</v>
      </c>
      <c r="C15" s="53" t="s">
        <v>35</v>
      </c>
      <c r="D15" s="53" t="s">
        <v>15</v>
      </c>
      <c r="E15" s="54">
        <v>900</v>
      </c>
      <c r="F15" s="54">
        <v>900</v>
      </c>
      <c r="G15" s="53" t="s">
        <v>39</v>
      </c>
      <c r="H15" s="53" t="s">
        <v>37</v>
      </c>
      <c r="I15" s="54">
        <v>900</v>
      </c>
      <c r="J15" s="54">
        <v>900</v>
      </c>
      <c r="K15" s="54"/>
      <c r="L15" s="53" t="s">
        <v>99</v>
      </c>
      <c r="M15" s="53">
        <v>2024</v>
      </c>
      <c r="N15" s="55">
        <v>0</v>
      </c>
      <c r="O15" s="58" t="s">
        <v>98</v>
      </c>
    </row>
    <row r="16" spans="1:20" ht="56.25" customHeight="1" x14ac:dyDescent="0.2">
      <c r="A16" s="43">
        <v>4</v>
      </c>
      <c r="B16" s="51" t="s">
        <v>22</v>
      </c>
      <c r="C16" s="53" t="s">
        <v>35</v>
      </c>
      <c r="D16" s="53" t="s">
        <v>15</v>
      </c>
      <c r="E16" s="54">
        <v>900</v>
      </c>
      <c r="F16" s="54">
        <v>900</v>
      </c>
      <c r="G16" s="53" t="s">
        <v>39</v>
      </c>
      <c r="H16" s="53">
        <v>2025</v>
      </c>
      <c r="I16" s="56">
        <v>1900</v>
      </c>
      <c r="J16" s="56">
        <v>1900</v>
      </c>
      <c r="K16" s="54"/>
      <c r="L16" s="53" t="s">
        <v>100</v>
      </c>
      <c r="M16" s="53">
        <v>2024</v>
      </c>
      <c r="N16" s="55">
        <v>1000</v>
      </c>
      <c r="O16" s="58" t="s">
        <v>101</v>
      </c>
    </row>
    <row r="17" spans="1:15" ht="56.25" customHeight="1" x14ac:dyDescent="0.25">
      <c r="A17" s="43">
        <v>5</v>
      </c>
      <c r="B17" s="51" t="s">
        <v>102</v>
      </c>
      <c r="C17" s="53" t="s">
        <v>103</v>
      </c>
      <c r="D17" s="53" t="s">
        <v>104</v>
      </c>
      <c r="E17" s="54">
        <v>697</v>
      </c>
      <c r="F17" s="54">
        <v>697</v>
      </c>
      <c r="G17" s="53" t="s">
        <v>105</v>
      </c>
      <c r="H17" s="53" t="s">
        <v>37</v>
      </c>
      <c r="I17" s="56">
        <v>479</v>
      </c>
      <c r="J17" s="56">
        <v>479</v>
      </c>
      <c r="K17" s="57"/>
      <c r="L17" s="53" t="s">
        <v>106</v>
      </c>
      <c r="M17" s="53" t="s">
        <v>37</v>
      </c>
      <c r="N17" s="55">
        <f>J17-F17</f>
        <v>-218</v>
      </c>
      <c r="O17" s="58" t="s">
        <v>107</v>
      </c>
    </row>
    <row r="18" spans="1:15" ht="33" customHeight="1" x14ac:dyDescent="0.25">
      <c r="A18" s="1" t="s">
        <v>108</v>
      </c>
      <c r="B18" s="68" t="s">
        <v>109</v>
      </c>
      <c r="C18" s="68"/>
      <c r="D18" s="68"/>
      <c r="E18" s="68"/>
      <c r="F18" s="68"/>
      <c r="G18" s="68"/>
      <c r="H18" s="57"/>
      <c r="I18" s="57"/>
      <c r="J18" s="57"/>
      <c r="K18" s="57"/>
      <c r="L18" s="57"/>
      <c r="M18" s="57"/>
      <c r="N18" s="57"/>
      <c r="O18" s="59"/>
    </row>
    <row r="19" spans="1:15" ht="57.75" customHeight="1" x14ac:dyDescent="0.25">
      <c r="A19" s="1" t="s">
        <v>110</v>
      </c>
      <c r="B19" s="68" t="s">
        <v>111</v>
      </c>
      <c r="C19" s="68"/>
      <c r="D19" s="68"/>
      <c r="E19" s="68"/>
      <c r="F19" s="68"/>
      <c r="G19" s="68"/>
      <c r="H19" s="57"/>
      <c r="I19" s="57"/>
      <c r="J19" s="57"/>
      <c r="K19" s="57"/>
      <c r="L19" s="57"/>
      <c r="M19" s="57"/>
      <c r="N19" s="57"/>
      <c r="O19" s="59"/>
    </row>
    <row r="20" spans="1:15" ht="164.25" customHeight="1" x14ac:dyDescent="0.25">
      <c r="A20" s="53">
        <v>1</v>
      </c>
      <c r="B20" s="51" t="s">
        <v>112</v>
      </c>
      <c r="C20" s="53" t="s">
        <v>113</v>
      </c>
      <c r="D20" s="53" t="s">
        <v>15</v>
      </c>
      <c r="E20" s="52">
        <v>4835</v>
      </c>
      <c r="F20" s="52">
        <v>4835</v>
      </c>
      <c r="G20" s="53" t="s">
        <v>114</v>
      </c>
      <c r="H20" s="53">
        <v>2025</v>
      </c>
      <c r="I20" s="52">
        <v>4835</v>
      </c>
      <c r="J20" s="52">
        <v>4835</v>
      </c>
      <c r="K20" s="57"/>
      <c r="L20" s="53" t="s">
        <v>119</v>
      </c>
      <c r="M20" s="53" t="s">
        <v>37</v>
      </c>
      <c r="N20" s="55">
        <v>0</v>
      </c>
      <c r="O20" s="60" t="s">
        <v>120</v>
      </c>
    </row>
  </sheetData>
  <mergeCells count="27">
    <mergeCell ref="A1:O1"/>
    <mergeCell ref="F7:F9"/>
    <mergeCell ref="G7:G9"/>
    <mergeCell ref="H7:H9"/>
    <mergeCell ref="I7:I9"/>
    <mergeCell ref="A3:O3"/>
    <mergeCell ref="A4:O4"/>
    <mergeCell ref="A5:A9"/>
    <mergeCell ref="B5:B9"/>
    <mergeCell ref="C5:C9"/>
    <mergeCell ref="D5:D9"/>
    <mergeCell ref="E5:H5"/>
    <mergeCell ref="B18:G18"/>
    <mergeCell ref="B19:G19"/>
    <mergeCell ref="B12:H12"/>
    <mergeCell ref="A2:O2"/>
    <mergeCell ref="J7:J9"/>
    <mergeCell ref="K7:K9"/>
    <mergeCell ref="L7:L9"/>
    <mergeCell ref="M7:M9"/>
    <mergeCell ref="B11:H11"/>
    <mergeCell ref="I5:M5"/>
    <mergeCell ref="N5:N9"/>
    <mergeCell ref="O5:O9"/>
    <mergeCell ref="E6:H6"/>
    <mergeCell ref="I6:M6"/>
    <mergeCell ref="E7:E9"/>
  </mergeCells>
  <printOptions horizontalCentered="1"/>
  <pageMargins left="0.45" right="0.45" top="0.5" bottom="0.5" header="0.3" footer="0.3"/>
  <pageSetup paperSize="9" scale="68"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PL01- DTMN</vt:lpstr>
      <vt:lpstr>PL02- DTMN</vt:lpstr>
      <vt:lpstr>'PL02- DTMN'!Print_Area</vt:lpstr>
      <vt:lpstr>'PL01- DTMN'!Print_Titles</vt:lpstr>
      <vt:lpstr>'PL02- DTMN'!Print_Titles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VNN.R9</dc:creator>
  <cp:lastModifiedBy>Admin</cp:lastModifiedBy>
  <cp:lastPrinted>2024-06-13T01:35:26Z</cp:lastPrinted>
  <dcterms:created xsi:type="dcterms:W3CDTF">2024-05-14T00:52:51Z</dcterms:created>
  <dcterms:modified xsi:type="dcterms:W3CDTF">2024-06-13T02:32:58Z</dcterms:modified>
</cp:coreProperties>
</file>